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OneDrive\Desktop\3d_model_updated\update4\"/>
    </mc:Choice>
  </mc:AlternateContent>
  <xr:revisionPtr revIDLastSave="0" documentId="13_ncr:1_{36CB7090-1F12-43C1-87D1-AC90836A550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interest rates" sheetId="2" r:id="rId2"/>
    <sheet name="notes" sheetId="4" r:id="rId3"/>
    <sheet name="real side levels" sheetId="3" r:id="rId4"/>
    <sheet name="real_side_levels_update" sheetId="5" r:id="rId5"/>
  </sheets>
  <definedNames>
    <definedName name="_xlnm._FilterDatabase" localSheetId="3" hidden="1">'real side levels'!$AB$1:$AD$177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5" l="1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16" i="5"/>
  <c r="F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4" i="5"/>
  <c r="F3" i="5"/>
  <c r="F4" i="5"/>
  <c r="F5" i="5"/>
  <c r="G5" i="5" s="1"/>
  <c r="F6" i="5"/>
  <c r="F7" i="5"/>
  <c r="F8" i="5"/>
  <c r="F9" i="5"/>
  <c r="F10" i="5"/>
  <c r="F11" i="5"/>
  <c r="F12" i="5"/>
  <c r="F13" i="5"/>
  <c r="F14" i="5"/>
  <c r="F15" i="5"/>
  <c r="F16" i="5"/>
  <c r="F17" i="5"/>
  <c r="G17" i="5" s="1"/>
  <c r="F18" i="5"/>
  <c r="F19" i="5"/>
  <c r="F20" i="5"/>
  <c r="F21" i="5"/>
  <c r="F22" i="5"/>
  <c r="F23" i="5"/>
  <c r="F24" i="5"/>
  <c r="F25" i="5"/>
  <c r="F26" i="5"/>
  <c r="F27" i="5"/>
  <c r="F28" i="5"/>
  <c r="F29" i="5"/>
  <c r="G29" i="5" s="1"/>
  <c r="F30" i="5"/>
  <c r="F31" i="5"/>
  <c r="F32" i="5"/>
  <c r="F33" i="5"/>
  <c r="F34" i="5"/>
  <c r="F35" i="5"/>
  <c r="F36" i="5"/>
  <c r="F37" i="5"/>
  <c r="F38" i="5"/>
  <c r="F39" i="5"/>
  <c r="F40" i="5"/>
  <c r="F41" i="5"/>
  <c r="G41" i="5" s="1"/>
  <c r="F42" i="5"/>
  <c r="F43" i="5"/>
  <c r="F44" i="5"/>
  <c r="F45" i="5"/>
  <c r="F46" i="5"/>
  <c r="F47" i="5"/>
  <c r="F48" i="5"/>
  <c r="F49" i="5"/>
  <c r="F50" i="5"/>
  <c r="F51" i="5"/>
  <c r="F52" i="5"/>
  <c r="F53" i="5"/>
  <c r="G53" i="5" s="1"/>
  <c r="F54" i="5"/>
  <c r="F55" i="5"/>
  <c r="F56" i="5"/>
  <c r="F57" i="5"/>
  <c r="F58" i="5"/>
  <c r="F59" i="5"/>
  <c r="F60" i="5"/>
  <c r="F61" i="5"/>
  <c r="F62" i="5"/>
  <c r="F63" i="5"/>
  <c r="F64" i="5"/>
  <c r="F65" i="5"/>
  <c r="G65" i="5" s="1"/>
  <c r="F66" i="5"/>
  <c r="F67" i="5"/>
  <c r="F68" i="5"/>
  <c r="F69" i="5"/>
  <c r="F70" i="5"/>
  <c r="F71" i="5"/>
  <c r="F72" i="5"/>
  <c r="F73" i="5"/>
  <c r="F74" i="5"/>
  <c r="F75" i="5"/>
  <c r="F76" i="5"/>
  <c r="F77" i="5"/>
  <c r="G77" i="5" s="1"/>
  <c r="F78" i="5"/>
  <c r="F79" i="5"/>
  <c r="F80" i="5"/>
  <c r="F81" i="5"/>
  <c r="F82" i="5"/>
  <c r="F83" i="5"/>
  <c r="F84" i="5"/>
  <c r="F85" i="5"/>
  <c r="F86" i="5"/>
  <c r="F87" i="5"/>
  <c r="F88" i="5"/>
  <c r="F89" i="5"/>
  <c r="G89" i="5" s="1"/>
  <c r="F90" i="5"/>
  <c r="F91" i="5"/>
  <c r="F92" i="5"/>
  <c r="F9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3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Q99" i="3"/>
  <c r="AE2" i="3"/>
  <c r="G84" i="5" l="1"/>
  <c r="G72" i="5"/>
  <c r="G60" i="5"/>
  <c r="G48" i="5"/>
  <c r="G36" i="5"/>
  <c r="G24" i="5"/>
  <c r="G12" i="5"/>
  <c r="G3" i="5"/>
  <c r="G90" i="5"/>
  <c r="G78" i="5"/>
  <c r="G66" i="5"/>
  <c r="G54" i="5"/>
  <c r="G42" i="5"/>
  <c r="G30" i="5"/>
  <c r="G18" i="5"/>
  <c r="G6" i="5"/>
  <c r="G85" i="5"/>
  <c r="G73" i="5"/>
  <c r="G61" i="5"/>
  <c r="G49" i="5"/>
  <c r="G37" i="5"/>
  <c r="G25" i="5"/>
  <c r="G13" i="5"/>
  <c r="G87" i="5"/>
  <c r="G75" i="5"/>
  <c r="G63" i="5"/>
  <c r="G51" i="5"/>
  <c r="G39" i="5"/>
  <c r="G27" i="5"/>
  <c r="G15" i="5"/>
  <c r="G83" i="5"/>
  <c r="G59" i="5"/>
  <c r="G93" i="5"/>
  <c r="G81" i="5"/>
  <c r="G69" i="5"/>
  <c r="G57" i="5"/>
  <c r="G45" i="5"/>
  <c r="G33" i="5"/>
  <c r="G21" i="5"/>
  <c r="G92" i="5"/>
  <c r="G80" i="5"/>
  <c r="G68" i="5"/>
  <c r="G56" i="5"/>
  <c r="G44" i="5"/>
  <c r="G32" i="5"/>
  <c r="G20" i="5"/>
  <c r="G8" i="5"/>
  <c r="G71" i="5"/>
  <c r="G82" i="5"/>
  <c r="G58" i="5"/>
  <c r="G9" i="5"/>
  <c r="G67" i="5"/>
  <c r="G55" i="5"/>
  <c r="G19" i="5"/>
  <c r="G22" i="5"/>
  <c r="G10" i="5"/>
  <c r="G79" i="5"/>
  <c r="G31" i="5"/>
  <c r="G70" i="5"/>
  <c r="G7" i="5"/>
  <c r="G88" i="5"/>
  <c r="G76" i="5"/>
  <c r="G64" i="5"/>
  <c r="G52" i="5"/>
  <c r="G40" i="5"/>
  <c r="G28" i="5"/>
  <c r="G16" i="5"/>
  <c r="G4" i="5"/>
  <c r="G46" i="5"/>
  <c r="G86" i="5"/>
  <c r="G74" i="5"/>
  <c r="G62" i="5"/>
  <c r="G50" i="5"/>
  <c r="G38" i="5"/>
  <c r="G26" i="5"/>
  <c r="G14" i="5"/>
  <c r="G91" i="5"/>
  <c r="G43" i="5"/>
  <c r="G34" i="5"/>
  <c r="G47" i="5"/>
  <c r="G35" i="5"/>
  <c r="G23" i="5"/>
  <c r="G11" i="5"/>
  <c r="AJ6" i="3"/>
  <c r="AJ9" i="3"/>
  <c r="AJ12" i="3"/>
  <c r="AJ15" i="3"/>
  <c r="AJ18" i="3"/>
  <c r="AJ21" i="3"/>
  <c r="AJ24" i="3"/>
  <c r="AJ27" i="3"/>
  <c r="AJ30" i="3"/>
  <c r="AJ33" i="3"/>
  <c r="AJ36" i="3"/>
  <c r="AJ39" i="3"/>
  <c r="AJ42" i="3"/>
  <c r="AJ45" i="3"/>
  <c r="AJ48" i="3"/>
  <c r="AJ51" i="3"/>
  <c r="AJ54" i="3"/>
  <c r="AJ57" i="3"/>
  <c r="AJ60" i="3"/>
  <c r="AJ63" i="3"/>
  <c r="AJ66" i="3"/>
  <c r="AJ69" i="3"/>
  <c r="AJ72" i="3"/>
  <c r="AJ75" i="3"/>
  <c r="AJ78" i="3"/>
  <c r="AJ81" i="3"/>
  <c r="AJ84" i="3"/>
  <c r="AJ87" i="3"/>
  <c r="AJ90" i="3"/>
  <c r="AJ93" i="3"/>
  <c r="AJ96" i="3"/>
  <c r="AJ99" i="3"/>
  <c r="AJ102" i="3"/>
  <c r="AJ105" i="3"/>
  <c r="AJ108" i="3"/>
  <c r="AJ111" i="3"/>
  <c r="AJ114" i="3"/>
  <c r="AJ117" i="3"/>
  <c r="AJ120" i="3"/>
  <c r="AJ123" i="3"/>
  <c r="AJ126" i="3"/>
  <c r="AJ129" i="3"/>
  <c r="AJ132" i="3"/>
  <c r="AJ135" i="3"/>
  <c r="AJ138" i="3"/>
  <c r="AJ141" i="3"/>
  <c r="AJ144" i="3"/>
  <c r="AJ147" i="3"/>
  <c r="AJ150" i="3"/>
  <c r="AJ153" i="3"/>
  <c r="AJ156" i="3"/>
  <c r="AJ159" i="3"/>
  <c r="AJ162" i="3"/>
  <c r="AJ165" i="3"/>
  <c r="AJ168" i="3"/>
  <c r="AJ171" i="3"/>
  <c r="AJ174" i="3"/>
  <c r="AJ177" i="3"/>
  <c r="AJ180" i="3"/>
  <c r="AJ183" i="3"/>
  <c r="AJ186" i="3"/>
  <c r="AJ189" i="3"/>
  <c r="AJ192" i="3"/>
  <c r="AJ195" i="3"/>
  <c r="AJ198" i="3"/>
  <c r="AJ201" i="3"/>
  <c r="AJ204" i="3"/>
  <c r="AJ207" i="3"/>
  <c r="AJ210" i="3"/>
  <c r="AJ213" i="3"/>
  <c r="AJ216" i="3"/>
  <c r="AJ219" i="3"/>
  <c r="AJ222" i="3"/>
  <c r="AJ225" i="3"/>
  <c r="AJ228" i="3"/>
  <c r="AJ231" i="3"/>
  <c r="AJ234" i="3"/>
  <c r="AJ237" i="3"/>
  <c r="AJ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2" i="3"/>
  <c r="AR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" i="2"/>
  <c r="Y6" i="2" l="1"/>
  <c r="Z6" i="2"/>
  <c r="AA6" i="2"/>
  <c r="AB6" i="2"/>
  <c r="Y9" i="2"/>
  <c r="Z9" i="2"/>
  <c r="AA9" i="2"/>
  <c r="AB9" i="2"/>
  <c r="Y12" i="2"/>
  <c r="Z12" i="2"/>
  <c r="AA12" i="2"/>
  <c r="AB12" i="2"/>
  <c r="Y15" i="2"/>
  <c r="Z15" i="2"/>
  <c r="AA15" i="2"/>
  <c r="AB15" i="2"/>
  <c r="Y18" i="2"/>
  <c r="Z18" i="2"/>
  <c r="AA18" i="2"/>
  <c r="AB18" i="2"/>
  <c r="Y21" i="2"/>
  <c r="Z21" i="2"/>
  <c r="AA21" i="2"/>
  <c r="AB21" i="2"/>
  <c r="Y24" i="2"/>
  <c r="Z24" i="2"/>
  <c r="AA24" i="2"/>
  <c r="AB24" i="2"/>
  <c r="Y27" i="2"/>
  <c r="Z27" i="2"/>
  <c r="AA27" i="2"/>
  <c r="AB27" i="2"/>
  <c r="Y30" i="2"/>
  <c r="Z30" i="2"/>
  <c r="AA30" i="2"/>
  <c r="AB30" i="2"/>
  <c r="Y33" i="2"/>
  <c r="Z33" i="2"/>
  <c r="AA33" i="2"/>
  <c r="AB33" i="2"/>
  <c r="Y36" i="2"/>
  <c r="Z36" i="2"/>
  <c r="AA36" i="2"/>
  <c r="AB36" i="2"/>
  <c r="Y39" i="2"/>
  <c r="Z39" i="2"/>
  <c r="AA39" i="2"/>
  <c r="AB39" i="2"/>
  <c r="Y42" i="2"/>
  <c r="Z42" i="2"/>
  <c r="AA42" i="2"/>
  <c r="AB42" i="2"/>
  <c r="Y45" i="2"/>
  <c r="Z45" i="2"/>
  <c r="AA45" i="2"/>
  <c r="AB45" i="2"/>
  <c r="Y48" i="2"/>
  <c r="Z48" i="2"/>
  <c r="AA48" i="2"/>
  <c r="AB48" i="2"/>
  <c r="Y51" i="2"/>
  <c r="Z51" i="2"/>
  <c r="AA51" i="2"/>
  <c r="AB51" i="2"/>
  <c r="Y54" i="2"/>
  <c r="Z54" i="2"/>
  <c r="AA54" i="2"/>
  <c r="AB54" i="2"/>
  <c r="Y57" i="2"/>
  <c r="Z57" i="2"/>
  <c r="AA57" i="2"/>
  <c r="AB57" i="2"/>
  <c r="Y60" i="2"/>
  <c r="Z60" i="2"/>
  <c r="AA60" i="2"/>
  <c r="AB60" i="2"/>
  <c r="Y63" i="2"/>
  <c r="Z63" i="2"/>
  <c r="AA63" i="2"/>
  <c r="AB63" i="2"/>
  <c r="Y66" i="2"/>
  <c r="Z66" i="2"/>
  <c r="AA66" i="2"/>
  <c r="AB66" i="2"/>
  <c r="Y69" i="2"/>
  <c r="Z69" i="2"/>
  <c r="AA69" i="2"/>
  <c r="AB69" i="2"/>
  <c r="Y72" i="2"/>
  <c r="Z72" i="2"/>
  <c r="AA72" i="2"/>
  <c r="AB72" i="2"/>
  <c r="Y75" i="2"/>
  <c r="Z75" i="2"/>
  <c r="AA75" i="2"/>
  <c r="AB75" i="2"/>
  <c r="Y78" i="2"/>
  <c r="Z78" i="2"/>
  <c r="AA78" i="2"/>
  <c r="AB78" i="2"/>
  <c r="Y81" i="2"/>
  <c r="Z81" i="2"/>
  <c r="AA81" i="2"/>
  <c r="AB81" i="2"/>
  <c r="Y84" i="2"/>
  <c r="Z84" i="2"/>
  <c r="AA84" i="2"/>
  <c r="AB84" i="2"/>
  <c r="Y87" i="2"/>
  <c r="Z87" i="2"/>
  <c r="AA87" i="2"/>
  <c r="AB87" i="2"/>
  <c r="Y90" i="2"/>
  <c r="Z90" i="2"/>
  <c r="AA90" i="2"/>
  <c r="AB90" i="2"/>
  <c r="Y93" i="2"/>
  <c r="Z93" i="2"/>
  <c r="AA93" i="2"/>
  <c r="AB93" i="2"/>
  <c r="Y96" i="2"/>
  <c r="Z96" i="2"/>
  <c r="AA96" i="2"/>
  <c r="AB96" i="2"/>
  <c r="Y99" i="2"/>
  <c r="Z99" i="2"/>
  <c r="AA99" i="2"/>
  <c r="AB99" i="2"/>
  <c r="Y102" i="2"/>
  <c r="Z102" i="2"/>
  <c r="AA102" i="2"/>
  <c r="AB102" i="2"/>
  <c r="Y105" i="2"/>
  <c r="Z105" i="2"/>
  <c r="AA105" i="2"/>
  <c r="AB105" i="2"/>
  <c r="Y108" i="2"/>
  <c r="Z108" i="2"/>
  <c r="AA108" i="2"/>
  <c r="AB108" i="2"/>
  <c r="Y111" i="2"/>
  <c r="Z111" i="2"/>
  <c r="AA111" i="2"/>
  <c r="AB111" i="2"/>
  <c r="Y114" i="2"/>
  <c r="Z114" i="2"/>
  <c r="AA114" i="2"/>
  <c r="AB114" i="2"/>
  <c r="Y117" i="2"/>
  <c r="Z117" i="2"/>
  <c r="AA117" i="2"/>
  <c r="AB117" i="2"/>
  <c r="Y120" i="2"/>
  <c r="Z120" i="2"/>
  <c r="AA120" i="2"/>
  <c r="AB120" i="2"/>
  <c r="Y123" i="2"/>
  <c r="Z123" i="2"/>
  <c r="AA123" i="2"/>
  <c r="AB123" i="2"/>
  <c r="Y126" i="2"/>
  <c r="Z126" i="2"/>
  <c r="AA126" i="2"/>
  <c r="AB126" i="2"/>
  <c r="Y129" i="2"/>
  <c r="Z129" i="2"/>
  <c r="AA129" i="2"/>
  <c r="AB129" i="2"/>
  <c r="Y132" i="2"/>
  <c r="Z132" i="2"/>
  <c r="AA132" i="2"/>
  <c r="AB132" i="2"/>
  <c r="Y135" i="2"/>
  <c r="Z135" i="2"/>
  <c r="AA135" i="2"/>
  <c r="AB135" i="2"/>
  <c r="Y138" i="2"/>
  <c r="Z138" i="2"/>
  <c r="AA138" i="2"/>
  <c r="AB138" i="2"/>
  <c r="Y141" i="2"/>
  <c r="Z141" i="2"/>
  <c r="AA141" i="2"/>
  <c r="AB141" i="2"/>
  <c r="Y144" i="2"/>
  <c r="Z144" i="2"/>
  <c r="AA144" i="2"/>
  <c r="AB144" i="2"/>
  <c r="Y147" i="2"/>
  <c r="Z147" i="2"/>
  <c r="AA147" i="2"/>
  <c r="AB147" i="2"/>
  <c r="Y150" i="2"/>
  <c r="Z150" i="2"/>
  <c r="AA150" i="2"/>
  <c r="AB150" i="2"/>
  <c r="Y153" i="2"/>
  <c r="Z153" i="2"/>
  <c r="AA153" i="2"/>
  <c r="AB153" i="2"/>
  <c r="Y156" i="2"/>
  <c r="Z156" i="2"/>
  <c r="AA156" i="2"/>
  <c r="AB156" i="2"/>
  <c r="Y159" i="2"/>
  <c r="Z159" i="2"/>
  <c r="AA159" i="2"/>
  <c r="AB159" i="2"/>
  <c r="Y162" i="2"/>
  <c r="Z162" i="2"/>
  <c r="AA162" i="2"/>
  <c r="AB162" i="2"/>
  <c r="Y165" i="2"/>
  <c r="Z165" i="2"/>
  <c r="AA165" i="2"/>
  <c r="AB165" i="2"/>
  <c r="Y168" i="2"/>
  <c r="Z168" i="2"/>
  <c r="AA168" i="2"/>
  <c r="AB168" i="2"/>
  <c r="Y171" i="2"/>
  <c r="Z171" i="2"/>
  <c r="AA171" i="2"/>
  <c r="AB171" i="2"/>
  <c r="Y174" i="2"/>
  <c r="Z174" i="2"/>
  <c r="AA174" i="2"/>
  <c r="AB174" i="2"/>
  <c r="Y177" i="2"/>
  <c r="Z177" i="2"/>
  <c r="AA177" i="2"/>
  <c r="AB177" i="2"/>
  <c r="Y180" i="2"/>
  <c r="Z180" i="2"/>
  <c r="AA180" i="2"/>
  <c r="AB180" i="2"/>
  <c r="Y183" i="2"/>
  <c r="Z183" i="2"/>
  <c r="AA183" i="2"/>
  <c r="AB183" i="2"/>
  <c r="Y186" i="2"/>
  <c r="Z186" i="2"/>
  <c r="AA186" i="2"/>
  <c r="AB186" i="2"/>
  <c r="Y189" i="2"/>
  <c r="Z189" i="2"/>
  <c r="AA189" i="2"/>
  <c r="AB189" i="2"/>
  <c r="Y192" i="2"/>
  <c r="Z192" i="2"/>
  <c r="AA192" i="2"/>
  <c r="AB192" i="2"/>
  <c r="Y195" i="2"/>
  <c r="Z195" i="2"/>
  <c r="AA195" i="2"/>
  <c r="AB195" i="2"/>
  <c r="Y198" i="2"/>
  <c r="Z198" i="2"/>
  <c r="AA198" i="2"/>
  <c r="AB198" i="2"/>
  <c r="Y201" i="2"/>
  <c r="Z201" i="2"/>
  <c r="AA201" i="2"/>
  <c r="AB201" i="2"/>
  <c r="Y204" i="2"/>
  <c r="Z204" i="2"/>
  <c r="AA204" i="2"/>
  <c r="AB204" i="2"/>
  <c r="Y207" i="2"/>
  <c r="Z207" i="2"/>
  <c r="AA207" i="2"/>
  <c r="AB207" i="2"/>
  <c r="Y210" i="2"/>
  <c r="Z210" i="2"/>
  <c r="AA210" i="2"/>
  <c r="AB210" i="2"/>
  <c r="Y213" i="2"/>
  <c r="Z213" i="2"/>
  <c r="AA213" i="2"/>
  <c r="AB213" i="2"/>
  <c r="Y216" i="2"/>
  <c r="Z216" i="2"/>
  <c r="AA216" i="2"/>
  <c r="AB216" i="2"/>
  <c r="Y219" i="2"/>
  <c r="Z219" i="2"/>
  <c r="AA219" i="2"/>
  <c r="AB219" i="2"/>
  <c r="Y222" i="2"/>
  <c r="Z222" i="2"/>
  <c r="AA222" i="2"/>
  <c r="AB222" i="2"/>
  <c r="Y225" i="2"/>
  <c r="Z225" i="2"/>
  <c r="AA225" i="2"/>
  <c r="AB225" i="2"/>
  <c r="Y228" i="2"/>
  <c r="Z228" i="2"/>
  <c r="AA228" i="2"/>
  <c r="AB228" i="2"/>
  <c r="Y231" i="2"/>
  <c r="Z231" i="2"/>
  <c r="AA231" i="2"/>
  <c r="AB231" i="2"/>
  <c r="Y234" i="2"/>
  <c r="Z234" i="2"/>
  <c r="AA234" i="2"/>
  <c r="AB234" i="2"/>
  <c r="Y237" i="2"/>
  <c r="Z237" i="2"/>
  <c r="AA237" i="2"/>
  <c r="AB237" i="2"/>
  <c r="Y240" i="2"/>
  <c r="Z240" i="2"/>
  <c r="AA240" i="2"/>
  <c r="AB240" i="2"/>
  <c r="Y243" i="2"/>
  <c r="Z243" i="2"/>
  <c r="AA243" i="2"/>
  <c r="AB243" i="2"/>
  <c r="Y246" i="2"/>
  <c r="Z246" i="2"/>
  <c r="AA246" i="2"/>
  <c r="AB246" i="2"/>
  <c r="Y249" i="2"/>
  <c r="Z249" i="2"/>
  <c r="AA249" i="2"/>
  <c r="AB249" i="2"/>
  <c r="Y252" i="2"/>
  <c r="Z252" i="2"/>
  <c r="AA252" i="2"/>
  <c r="AB252" i="2"/>
  <c r="AC192" i="2" l="1"/>
  <c r="AC9" i="2"/>
  <c r="AC12" i="2"/>
  <c r="AC15" i="2"/>
  <c r="AC18" i="2"/>
  <c r="AC21" i="2"/>
  <c r="AC24" i="2"/>
  <c r="AC27" i="2"/>
  <c r="AC30" i="2"/>
  <c r="AC33" i="2"/>
  <c r="AC36" i="2"/>
  <c r="AC39" i="2"/>
  <c r="AC42" i="2"/>
  <c r="AC45" i="2"/>
  <c r="AC48" i="2"/>
  <c r="AC51" i="2"/>
  <c r="AC54" i="2"/>
  <c r="AC57" i="2"/>
  <c r="AC60" i="2"/>
  <c r="AC63" i="2"/>
  <c r="AC66" i="2"/>
  <c r="AC69" i="2"/>
  <c r="AC72" i="2"/>
  <c r="AC75" i="2"/>
  <c r="AC78" i="2"/>
  <c r="AC81" i="2"/>
  <c r="AC84" i="2"/>
  <c r="AC87" i="2"/>
  <c r="AC90" i="2"/>
  <c r="AC93" i="2"/>
  <c r="AC96" i="2"/>
  <c r="AC99" i="2"/>
  <c r="AC102" i="2"/>
  <c r="AC105" i="2"/>
  <c r="AC108" i="2"/>
  <c r="AC111" i="2"/>
  <c r="AC114" i="2"/>
  <c r="AC117" i="2"/>
  <c r="AC120" i="2"/>
  <c r="AC123" i="2"/>
  <c r="AC126" i="2"/>
  <c r="AC129" i="2"/>
  <c r="AC132" i="2"/>
  <c r="AC135" i="2"/>
  <c r="AC138" i="2"/>
  <c r="AC141" i="2"/>
  <c r="AC144" i="2"/>
  <c r="AC147" i="2"/>
  <c r="AC150" i="2"/>
  <c r="AC153" i="2"/>
  <c r="AC156" i="2"/>
  <c r="AC159" i="2"/>
  <c r="AC162" i="2"/>
  <c r="AC165" i="2"/>
  <c r="AC168" i="2"/>
  <c r="AC171" i="2"/>
  <c r="AC174" i="2"/>
  <c r="AC177" i="2"/>
  <c r="AC180" i="2"/>
  <c r="AC183" i="2"/>
  <c r="AC186" i="2"/>
  <c r="AC189" i="2"/>
  <c r="AC195" i="2"/>
  <c r="AC198" i="2"/>
  <c r="AC201" i="2"/>
  <c r="AC204" i="2"/>
  <c r="AC207" i="2"/>
  <c r="AC210" i="2"/>
  <c r="AC213" i="2"/>
  <c r="AC216" i="2"/>
  <c r="AC219" i="2"/>
  <c r="AC222" i="2"/>
  <c r="AC225" i="2"/>
  <c r="AC228" i="2"/>
  <c r="AC231" i="2"/>
  <c r="AC234" i="2"/>
  <c r="AC237" i="2"/>
  <c r="AC240" i="2"/>
  <c r="AC243" i="2"/>
  <c r="AC246" i="2"/>
  <c r="AC249" i="2"/>
  <c r="AC252" i="2"/>
  <c r="AC6" i="2"/>
  <c r="K185" i="2" l="1"/>
  <c r="K98" i="2"/>
  <c r="K101" i="2"/>
  <c r="K104" i="2"/>
  <c r="K107" i="2"/>
  <c r="K110" i="2"/>
  <c r="K113" i="2"/>
  <c r="K116" i="2"/>
  <c r="K119" i="2"/>
  <c r="K122" i="2"/>
  <c r="K125" i="2"/>
  <c r="K128" i="2"/>
  <c r="K131" i="2"/>
  <c r="K134" i="2"/>
  <c r="K137" i="2"/>
  <c r="K140" i="2"/>
  <c r="K143" i="2"/>
  <c r="K146" i="2"/>
  <c r="K149" i="2"/>
  <c r="K152" i="2"/>
  <c r="K155" i="2"/>
  <c r="K158" i="2"/>
  <c r="K161" i="2"/>
  <c r="K164" i="2"/>
  <c r="K167" i="2"/>
  <c r="K170" i="2"/>
  <c r="K173" i="2"/>
  <c r="K176" i="2"/>
  <c r="K179" i="2"/>
  <c r="K182" i="2"/>
  <c r="K188" i="2"/>
  <c r="K191" i="2"/>
  <c r="K194" i="2"/>
  <c r="K197" i="2"/>
  <c r="K200" i="2"/>
  <c r="K203" i="2"/>
  <c r="K206" i="2"/>
  <c r="K209" i="2"/>
  <c r="K212" i="2"/>
  <c r="K215" i="2"/>
  <c r="K218" i="2"/>
  <c r="K221" i="2"/>
  <c r="K224" i="2"/>
  <c r="K227" i="2"/>
  <c r="K230" i="2"/>
  <c r="K233" i="2"/>
  <c r="K236" i="2"/>
  <c r="K239" i="2"/>
  <c r="K242" i="2"/>
  <c r="K245" i="2"/>
  <c r="K248" i="2"/>
  <c r="K251" i="2"/>
  <c r="K254" i="2"/>
  <c r="K257" i="2"/>
  <c r="K260" i="2"/>
  <c r="K263" i="2"/>
  <c r="K266" i="2"/>
  <c r="K269" i="2"/>
  <c r="K272" i="2"/>
  <c r="K275" i="2"/>
  <c r="K278" i="2"/>
  <c r="K281" i="2"/>
  <c r="K284" i="2"/>
  <c r="K287" i="2"/>
  <c r="K290" i="2"/>
  <c r="K293" i="2"/>
  <c r="K296" i="2"/>
  <c r="K299" i="2"/>
  <c r="K302" i="2"/>
  <c r="K305" i="2"/>
  <c r="K308" i="2"/>
  <c r="K311" i="2"/>
  <c r="K314" i="2"/>
  <c r="K317" i="2"/>
  <c r="K320" i="2"/>
  <c r="K323" i="2"/>
  <c r="K326" i="2"/>
  <c r="K329" i="2"/>
  <c r="K332" i="2"/>
  <c r="K335" i="2"/>
  <c r="K338" i="2"/>
  <c r="K341" i="2"/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6" i="3"/>
</calcChain>
</file>

<file path=xl/sharedStrings.xml><?xml version="1.0" encoding="utf-8"?>
<sst xmlns="http://schemas.openxmlformats.org/spreadsheetml/2006/main" count="2575" uniqueCount="540">
  <si>
    <t>date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</si>
  <si>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</si>
  <si>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</si>
  <si>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</si>
  <si>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</si>
  <si>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</si>
  <si>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</si>
  <si>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</si>
  <si>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</si>
  <si>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</si>
  <si>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</si>
  <si>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</si>
  <si>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</si>
  <si>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</si>
  <si>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</si>
  <si>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</si>
  <si>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</si>
  <si>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</si>
  <si>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</si>
  <si>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</si>
  <si>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</si>
  <si>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</si>
  <si>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</si>
  <si>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</si>
  <si>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</si>
  <si>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</si>
  <si>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</si>
  <si>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</si>
  <si>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</si>
  <si>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</si>
  <si>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</si>
  <si>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</si>
  <si>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</si>
  <si>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</si>
  <si>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</si>
  <si>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</si>
  <si>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</si>
  <si>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</si>
  <si>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</si>
  <si>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</si>
  <si>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</si>
  <si>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</si>
  <si>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</si>
  <si>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</si>
  <si>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</si>
  <si>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</si>
  <si>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</si>
  <si>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</si>
  <si>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</si>
  <si>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</si>
  <si>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</si>
  <si>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</si>
  <si>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</si>
  <si>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</si>
  <si>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</si>
  <si>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</si>
  <si>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</si>
  <si>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</si>
  <si>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</si>
  <si>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</si>
  <si>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</si>
  <si>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</si>
  <si>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</si>
  <si>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</si>
  <si>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</si>
  <si>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</si>
  <si>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</si>
  <si>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</si>
  <si>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</si>
  <si>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</si>
  <si>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</si>
  <si>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</si>
  <si>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</si>
  <si>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</si>
  <si>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</si>
  <si>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</si>
  <si>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</si>
  <si>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</si>
  <si>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</si>
  <si>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</si>
  <si>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</si>
  <si>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</si>
  <si>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</si>
  <si>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</si>
  <si>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</si>
  <si>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</si>
  <si>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</si>
  <si>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</si>
  <si>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</si>
  <si>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</si>
  <si>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dy_data</t>
  </si>
  <si>
    <t>b_to_Y_data</t>
  </si>
  <si>
    <t>dbe_data</t>
  </si>
  <si>
    <t>dbm_data</t>
  </si>
  <si>
    <t>bsp_H_data</t>
  </si>
  <si>
    <t>bsp_F_data</t>
  </si>
  <si>
    <t>Date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</si>
  <si>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</si>
  <si>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</si>
  <si>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</si>
  <si>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</si>
  <si>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</si>
  <si>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</si>
  <si>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</si>
  <si>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</si>
  <si>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</si>
  <si>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</si>
  <si>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</si>
  <si>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</si>
  <si>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</si>
  <si>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</si>
  <si>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</si>
  <si>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</si>
  <si>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</si>
  <si>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</si>
  <si>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</si>
  <si>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</si>
  <si>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</si>
  <si>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</si>
  <si>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</si>
  <si>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</si>
  <si>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</si>
  <si>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</si>
  <si>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</si>
  <si>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</si>
  <si>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</si>
  <si>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</si>
  <si>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</si>
  <si>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</si>
  <si>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</si>
  <si>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</si>
  <si>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</si>
  <si>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</si>
  <si>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</si>
  <si>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</si>
  <si>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</si>
  <si>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</si>
  <si>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</si>
  <si>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</si>
  <si>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</si>
  <si>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</si>
  <si>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</si>
  <si>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</si>
  <si>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</si>
  <si>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</si>
  <si>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</si>
  <si>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</si>
  <si>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</si>
  <si>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</si>
  <si>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</si>
  <si>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</si>
  <si>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</si>
  <si>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</si>
  <si>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</si>
  <si>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</si>
  <si>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</si>
  <si>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</si>
  <si>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</si>
  <si>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</si>
  <si>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</si>
  <si>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</si>
  <si>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</si>
  <si>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</si>
  <si>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</si>
  <si>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</si>
  <si>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</si>
  <si>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</si>
  <si>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</si>
  <si>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</si>
  <si>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</si>
  <si>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</si>
  <si>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</si>
  <si>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</si>
  <si>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</si>
  <si>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</si>
  <si>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</si>
  <si>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</si>
  <si>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</si>
  <si>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</si>
  <si>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</si>
  <si>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</si>
  <si>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</si>
  <si>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</si>
  <si>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</si>
  <si>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</si>
  <si>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</si>
  <si>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</si>
  <si>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</si>
  <si>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</si>
  <si>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</si>
  <si>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</si>
  <si>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</si>
  <si>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</si>
  <si>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</si>
  <si>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</si>
  <si>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</si>
  <si>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</si>
  <si>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</si>
  <si>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</si>
  <si>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</si>
  <si>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</si>
  <si>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</si>
  <si>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</si>
  <si>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</si>
  <si>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</si>
  <si>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</si>
  <si>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</si>
  <si>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</si>
  <si>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</si>
  <si>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</si>
  <si>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</si>
  <si>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</si>
  <si>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</si>
  <si>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</si>
  <si>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</si>
  <si>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</si>
  <si>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</si>
  <si>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</si>
  <si>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</si>
  <si>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</si>
  <si>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</si>
  <si>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</si>
  <si>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</si>
  <si>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</si>
  <si>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</si>
  <si>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</si>
  <si>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</si>
  <si>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</si>
  <si>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</si>
  <si>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</si>
  <si>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</si>
  <si>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</si>
  <si>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</si>
  <si>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</si>
  <si>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</si>
  <si>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</si>
  <si>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</si>
  <si>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</si>
  <si>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</si>
  <si>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</si>
  <si>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</si>
  <si>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</si>
  <si>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</si>
  <si>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</si>
  <si>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</si>
  <si>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</si>
  <si>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</si>
  <si>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</si>
  <si>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</si>
  <si>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</si>
  <si>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</si>
  <si>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</si>
  <si>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</si>
  <si>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</si>
  <si>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</si>
  <si>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</si>
  <si>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</si>
  <si>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</si>
  <si>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</si>
  <si>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</si>
  <si>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</si>
  <si>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</si>
  <si>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</si>
  <si>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</si>
  <si>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</si>
  <si>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</si>
  <si>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</si>
  <si>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</si>
  <si>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</si>
  <si>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</si>
  <si>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</si>
  <si>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</si>
  <si>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</si>
  <si>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</si>
  <si>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</si>
  <si>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</si>
  <si>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</si>
  <si>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</si>
  <si>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</si>
  <si>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</si>
  <si>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</si>
  <si>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</si>
  <si>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</si>
  <si>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</si>
  <si>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</si>
  <si>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</si>
  <si>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</si>
  <si>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</si>
  <si>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</si>
  <si>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</si>
  <si>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</si>
  <si>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</si>
  <si>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</si>
  <si>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</si>
  <si>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</si>
  <si>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</si>
  <si>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</si>
  <si>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</si>
  <si>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</si>
  <si>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</si>
  <si>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</si>
  <si>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</si>
  <si>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</si>
  <si>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</si>
  <si>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</si>
  <si>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</si>
  <si>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</si>
  <si>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</si>
  <si>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</si>
  <si>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</si>
  <si>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</si>
  <si>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</si>
  <si>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</si>
  <si>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</si>
  <si>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</si>
  <si>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</si>
  <si>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</si>
  <si>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</si>
  <si>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</si>
  <si>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</si>
  <si>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</si>
  <si>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</si>
  <si>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</si>
  <si>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</si>
  <si>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</si>
  <si>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</si>
  <si>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</si>
  <si>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</si>
  <si>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</si>
  <si>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</si>
  <si>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</si>
  <si>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</si>
  <si>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</si>
  <si>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</si>
  <si>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</si>
  <si>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</si>
  <si>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</si>
  <si>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</si>
  <si>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</si>
  <si>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</si>
  <si>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</si>
  <si>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</si>
  <si>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</si>
  <si>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</si>
  <si>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Sep 98</t>
  </si>
  <si>
    <t>30 Jun 98</t>
  </si>
  <si>
    <t>31 Mar 98</t>
  </si>
  <si>
    <t>31 Dec 97</t>
  </si>
  <si>
    <t>30 Sep 97</t>
  </si>
  <si>
    <t>30 Jun 97</t>
  </si>
  <si>
    <t>31 Mar 97</t>
  </si>
  <si>
    <t>31 Dec 96</t>
  </si>
  <si>
    <t>30 Sep 96</t>
  </si>
  <si>
    <t>30 Jun 96</t>
  </si>
  <si>
    <t>31 Mar 96</t>
  </si>
  <si>
    <t>31 Dec 95</t>
  </si>
  <si>
    <t>30 Sep 95</t>
  </si>
  <si>
    <t>30 Jun 95</t>
  </si>
  <si>
    <t>31 Mar 95</t>
  </si>
  <si>
    <t>31 Dec 94</t>
  </si>
  <si>
    <t>30 Sep 94</t>
  </si>
  <si>
    <t>30 Jun 94</t>
  </si>
  <si>
    <t>31 Mar 94</t>
  </si>
  <si>
    <t>31 Dec 93</t>
  </si>
  <si>
    <t>30 Sep 93</t>
  </si>
  <si>
    <t>30 Jun 93</t>
  </si>
  <si>
    <t>31 Mar 93</t>
  </si>
  <si>
    <t>31 Dec 92</t>
  </si>
  <si>
    <t>30 Sep 92</t>
  </si>
  <si>
    <t>30 Jun 92</t>
  </si>
  <si>
    <t>31 Mar 92</t>
  </si>
  <si>
    <t>31 Dec 91</t>
  </si>
  <si>
    <t>30 Sep 91</t>
  </si>
  <si>
    <t>30 Jun 91</t>
  </si>
  <si>
    <t>31 Mar 91</t>
  </si>
  <si>
    <t>31 Dec 90</t>
  </si>
  <si>
    <t>30 Sep 90</t>
  </si>
  <si>
    <t>30 Jun 90</t>
  </si>
  <si>
    <t>31 Mar 90</t>
  </si>
  <si>
    <t>31 Dec 89</t>
  </si>
  <si>
    <t>30 Sep 89</t>
  </si>
  <si>
    <t>30 Jun 89</t>
  </si>
  <si>
    <t>31 Mar 89</t>
  </si>
  <si>
    <t>31 Dec 88</t>
  </si>
  <si>
    <t>30 Sep 88</t>
  </si>
  <si>
    <t>30 Jun 88</t>
  </si>
  <si>
    <t>31 Mar 88</t>
  </si>
  <si>
    <t>31 Dec 87</t>
  </si>
  <si>
    <t>30 Sep 87</t>
  </si>
  <si>
    <t>30 Jun 87</t>
  </si>
  <si>
    <t>31 Mar 87</t>
  </si>
  <si>
    <t>31 Dec 86</t>
  </si>
  <si>
    <t>30 Sep 86</t>
  </si>
  <si>
    <t>30 Jun 86</t>
  </si>
  <si>
    <t>31 Mar 86</t>
  </si>
  <si>
    <t>31 Dec 85</t>
  </si>
  <si>
    <t>30 Sep 85</t>
  </si>
  <si>
    <t>30 Jun 85</t>
  </si>
  <si>
    <t>31 Mar 85</t>
  </si>
  <si>
    <t>31 Dec 84</t>
  </si>
  <si>
    <t>30 Sep 84</t>
  </si>
  <si>
    <t>30 Jun 84</t>
  </si>
  <si>
    <t>31 Mar 84</t>
  </si>
  <si>
    <t>31 Dec 83</t>
  </si>
  <si>
    <t>30 Sep 83</t>
  </si>
  <si>
    <t>30 Jun 83</t>
  </si>
  <si>
    <t>31 Mar 83</t>
  </si>
  <si>
    <t>31 Dec 82</t>
  </si>
  <si>
    <t>30 Sep 82</t>
  </si>
  <si>
    <t>30 Jun 82</t>
  </si>
  <si>
    <t>31 Mar 82</t>
  </si>
  <si>
    <t>31 Dec 81</t>
  </si>
  <si>
    <t>30 Sep 81</t>
  </si>
  <si>
    <t>30 Jun 81</t>
  </si>
  <si>
    <t>31 Mar 81</t>
  </si>
  <si>
    <t>31 Dec 80</t>
  </si>
  <si>
    <t>30 Sep 80</t>
  </si>
  <si>
    <t>30 Jun 80</t>
  </si>
  <si>
    <t>31 Mar 80</t>
  </si>
  <si>
    <t>31 Dec 79</t>
  </si>
  <si>
    <t>30 Sep 79</t>
  </si>
  <si>
    <t>30 Jun 79</t>
  </si>
  <si>
    <t>31 Mar 79</t>
  </si>
  <si>
    <t>31 Dec 78</t>
  </si>
  <si>
    <t>30 Sep 78</t>
  </si>
  <si>
    <t>30 Jun 78</t>
  </si>
  <si>
    <t>31 Mar 78</t>
  </si>
  <si>
    <t>31 Dec 77</t>
  </si>
  <si>
    <t>30 Sep 77</t>
  </si>
  <si>
    <t>30 Jun 77</t>
  </si>
  <si>
    <t>31 Mar 77</t>
  </si>
  <si>
    <t>31 Dec 76</t>
  </si>
  <si>
    <t>30 Sep 76</t>
  </si>
  <si>
    <t>30 Jun 76</t>
  </si>
  <si>
    <t>31 Mar 76</t>
  </si>
  <si>
    <t>31 Dec 75</t>
  </si>
  <si>
    <t>30 Sep 75</t>
  </si>
  <si>
    <t>30 Jun 75</t>
  </si>
  <si>
    <t>31 Mar 75</t>
  </si>
  <si>
    <t>Quarterly average of official Bank Rate              [f] [g]             IUQABEDR</t>
  </si>
  <si>
    <t>dq_H_data</t>
  </si>
  <si>
    <t>n/a</t>
  </si>
  <si>
    <t>CR</t>
  </si>
  <si>
    <t>LTV</t>
  </si>
  <si>
    <t>LTI</t>
  </si>
  <si>
    <t>LTV_buytolet</t>
  </si>
  <si>
    <t>N/A</t>
  </si>
  <si>
    <t>roe_data</t>
  </si>
  <si>
    <t>int_rate_business_data</t>
  </si>
  <si>
    <t>bank_rate_data</t>
  </si>
  <si>
    <t>credit_gap_data</t>
  </si>
  <si>
    <t>gdp</t>
  </si>
  <si>
    <t>inve</t>
  </si>
  <si>
    <t>cons</t>
  </si>
  <si>
    <t>dy</t>
  </si>
  <si>
    <t>dinve</t>
  </si>
  <si>
    <t>dy(QtoQ)</t>
  </si>
  <si>
    <t>dinve(QtoQ)</t>
  </si>
  <si>
    <t>dcons(QtoQ)</t>
  </si>
  <si>
    <t>dw (YtoY)</t>
  </si>
  <si>
    <t>dy(YtoY)</t>
  </si>
  <si>
    <t>dinve(YtoY)</t>
  </si>
  <si>
    <t>dc(YtoY)</t>
  </si>
  <si>
    <t>quarterly growth, annualized terms</t>
  </si>
  <si>
    <t>dc</t>
  </si>
  <si>
    <t>dinve_data</t>
  </si>
  <si>
    <t>dw_data</t>
  </si>
  <si>
    <t>quarter to quarter change</t>
  </si>
  <si>
    <t>qh</t>
  </si>
  <si>
    <t>3 months to 3 months earlier at monthly frequency, averaged out to obtain quarterly data</t>
  </si>
  <si>
    <t>r_D</t>
  </si>
  <si>
    <t>quarterly frequency, annualized terms</t>
  </si>
  <si>
    <t>r_M</t>
  </si>
  <si>
    <t>same as above</t>
  </si>
  <si>
    <t>bsp_H</t>
  </si>
  <si>
    <t>monthly frequency, level. Averaged across 3 months to obtain quarterly</t>
  </si>
  <si>
    <t>b_M</t>
  </si>
  <si>
    <t>b_E</t>
  </si>
  <si>
    <t>dc_data</t>
  </si>
  <si>
    <t>d_bsp_H_data</t>
  </si>
  <si>
    <t>business rate</t>
  </si>
  <si>
    <t>business rate quarterly</t>
  </si>
  <si>
    <t>19Q2</t>
  </si>
  <si>
    <t>19Q1</t>
  </si>
  <si>
    <t>18Q4</t>
  </si>
  <si>
    <t>Tracker</t>
  </si>
  <si>
    <t>rate</t>
  </si>
  <si>
    <t>Average quoted mortgage interest rates</t>
  </si>
  <si>
    <t>at banks and building societies</t>
  </si>
  <si>
    <t>Period</t>
  </si>
  <si>
    <t>Source: Bank of England</t>
  </si>
  <si>
    <t xml:space="preserve">Notes: </t>
  </si>
  <si>
    <t>Data disclaimer</t>
  </si>
  <si>
    <t>2 year fixed rate</t>
  </si>
  <si>
    <t>3 year fixed rate</t>
  </si>
  <si>
    <t>Standard</t>
  </si>
  <si>
    <t>95% LTV</t>
  </si>
  <si>
    <t>75% LTV</t>
  </si>
  <si>
    <t>Variable Rate</t>
  </si>
  <si>
    <t>int_rate_HH_data</t>
  </si>
  <si>
    <t>int_rate_HH_tracker</t>
  </si>
  <si>
    <t>int_rate_HH_2yearLTV95</t>
  </si>
  <si>
    <t>int_rate_HH_2yearLTV75</t>
  </si>
  <si>
    <t>int_rate_HH_3yearLTV75</t>
  </si>
  <si>
    <t>int_rate_HH_variable</t>
  </si>
  <si>
    <t>31 Aug 19</t>
  </si>
  <si>
    <t>31 Jul 19</t>
  </si>
  <si>
    <t>99Q1</t>
  </si>
  <si>
    <t>2019Q2</t>
  </si>
  <si>
    <t>30 Sep 19</t>
  </si>
  <si>
    <t>31 Oct 19</t>
  </si>
  <si>
    <t>bm_to_income_data (%)</t>
  </si>
  <si>
    <t>hh_debt_to_income_data (%)</t>
  </si>
  <si>
    <t>db_total_data</t>
  </si>
  <si>
    <t>2019 Q2</t>
  </si>
  <si>
    <t>2019 Q3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</si>
  <si>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</si>
  <si>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</si>
  <si>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</si>
  <si>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</si>
  <si>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</si>
  <si>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</si>
  <si>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</si>
  <si>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</si>
  <si>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labor_growth_data</t>
  </si>
  <si>
    <t>DATE</t>
  </si>
  <si>
    <t>gdp https://www.ons.gov.uk/economy/grossdomesticproductgdp/timeseries/abmi/pn2?referrer=search&amp;searchTerm=abmi</t>
  </si>
  <si>
    <t>GDP (ABMI)</t>
  </si>
  <si>
    <t>ABJR</t>
  </si>
  <si>
    <t>HAYO</t>
  </si>
  <si>
    <t>CONS (ABJR + HAYO)</t>
  </si>
  <si>
    <t>REAL BUSINESS INVESTMENT NPEL</t>
  </si>
  <si>
    <t>NaN</t>
  </si>
  <si>
    <t>WAGE (KAB9)</t>
  </si>
  <si>
    <t>LABOR (YBUS)</t>
  </si>
  <si>
    <t>dl_data</t>
  </si>
  <si>
    <t>INVESTMENT (ALL INCLUSIVE)</t>
  </si>
  <si>
    <t>house_price_index_annual_data</t>
  </si>
  <si>
    <t>pb_ratio</t>
  </si>
  <si>
    <t>inflation_data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</si>
</sst>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"/>
    <numFmt numFmtId="167" formatCode="mmm\ 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9" fontId="1" fillId="0" borderId="0" applyFont="0" applyFill="0" applyBorder="0" applyAlignment="0" applyProtection="0"/>
    <xf numFmtId="0" fontId="9" fillId="0" borderId="0"/>
  </cellStyleXfs>
  <cellXfs count="52">
    <xf numFmtId="0" fontId="0" fillId="0" borderId="0" xfId="0"/>
    <xf numFmtId="14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5" fillId="0" borderId="0" xfId="1" applyNumberFormat="1"/>
    <xf numFmtId="2" fontId="5" fillId="0" borderId="0" xfId="1" applyNumberFormat="1"/>
    <xf numFmtId="165" fontId="5" fillId="0" borderId="0" xfId="1" applyNumberFormat="1"/>
    <xf numFmtId="166" fontId="5" fillId="0" borderId="0" xfId="1" applyNumberFormat="1"/>
    <xf numFmtId="1" fontId="5" fillId="0" borderId="0" xfId="1" applyNumberFormat="1"/>
    <xf numFmtId="1" fontId="5" fillId="0" borderId="0" xfId="1" applyNumberFormat="1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10" fontId="7" fillId="0" borderId="4" xfId="2" applyNumberFormat="1" applyFont="1" applyBorder="1" applyAlignment="1">
      <alignment horizontal="right" indent="1"/>
    </xf>
    <xf numFmtId="10" fontId="7" fillId="0" borderId="5" xfId="2" applyNumberFormat="1" applyFont="1" applyBorder="1" applyAlignment="1">
      <alignment horizontal="right" indent="1"/>
    </xf>
    <xf numFmtId="0" fontId="7" fillId="0" borderId="6" xfId="0" applyFont="1" applyBorder="1"/>
    <xf numFmtId="0" fontId="8" fillId="0" borderId="0" xfId="0" applyFont="1"/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7" fontId="7" fillId="0" borderId="7" xfId="0" applyNumberFormat="1" applyFont="1" applyBorder="1"/>
    <xf numFmtId="167" fontId="7" fillId="0" borderId="4" xfId="0" applyNumberFormat="1" applyFont="1" applyBorder="1"/>
    <xf numFmtId="167" fontId="7" fillId="0" borderId="5" xfId="0" applyNumberFormat="1" applyFont="1" applyBorder="1"/>
    <xf numFmtId="0" fontId="7" fillId="0" borderId="7" xfId="0" applyFont="1" applyBorder="1" applyAlignment="1">
      <alignment horizontal="centerContinuous"/>
    </xf>
    <xf numFmtId="10" fontId="0" fillId="0" borderId="0" xfId="0" applyNumberFormat="1"/>
    <xf numFmtId="0" fontId="7" fillId="0" borderId="0" xfId="0" applyFont="1" applyFill="1" applyBorder="1" applyAlignment="1">
      <alignment horizontal="center"/>
    </xf>
    <xf numFmtId="166" fontId="5" fillId="0" borderId="0" xfId="1" applyNumberFormat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5" fillId="0" borderId="0" xfId="1"/>
    <xf numFmtId="166" fontId="5" fillId="0" borderId="0" xfId="1" applyNumberFormat="1"/>
    <xf numFmtId="0" fontId="5" fillId="0" borderId="0" xfId="1"/>
    <xf numFmtId="166" fontId="5" fillId="0" borderId="0" xfId="1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6" fontId="5" fillId="0" borderId="0" xfId="1" applyNumberFormat="1"/>
    <xf numFmtId="0" fontId="0" fillId="0" borderId="0" xfId="0" applyFill="1"/>
  </cellXfs>
  <cellStyles count="4">
    <cellStyle name="Normal" xfId="0" builtinId="0"/>
    <cellStyle name="Normal 2" xfId="1" xr:uid="{8A09CE35-0BB7-4F45-AA6C-05DF3060783E}"/>
    <cellStyle name="Normal 3" xfId="3" xr:uid="{AFE838E1-EEBE-4F5D-A02A-6C99F6BF1CA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"/>
  <sheetViews>
    <sheetView tabSelected="1" topLeftCell="I34" zoomScale="70" zoomScaleNormal="70" workbookViewId="0">
      <selection activeCell="S60" sqref="S60"/>
    </sheetView>
  </sheetViews>
  <sheetFormatPr defaultRowHeight="15"/>
  <cols>
    <col min="1" max="1" width="14.140625" customWidth="1"/>
    <col min="7" max="7" width="15.140625" customWidth="1"/>
    <col min="8" max="8" width="31.85546875" customWidth="1"/>
    <col min="9" max="9" width="15.28515625" customWidth="1"/>
    <col min="10" max="10" width="36.7109375" customWidth="1"/>
    <col min="11" max="11" width="25.42578125" customWidth="1"/>
    <col min="12" max="12" width="28.28515625" customWidth="1"/>
    <col min="13" max="13" width="27.140625" customWidth="1"/>
    <col min="14" max="14" width="12" customWidth="1"/>
    <col min="18" max="18" width="11.7109375" customWidth="1"/>
    <col min="19" max="19" width="17.7109375" customWidth="1"/>
    <col min="20" max="20" width="18.42578125" customWidth="1"/>
    <col min="21" max="21" width="21.7109375" customWidth="1"/>
    <col min="22" max="22" width="12.85546875" customWidth="1"/>
    <col min="29" max="29" width="19.140625" customWidth="1"/>
  </cols>
  <sheetData>
    <row r="1" spans="1:34" ht="15.75">
      <c r="A1" s="1" t="s">
        <v>0</v>
      </c>
      <c r="B1" t="s">
        <v>90</v>
      </c>
      <c r="C1" t="s">
        <v>478</v>
      </c>
      <c r="D1" t="s">
        <v>465</v>
      </c>
      <c r="E1" t="s">
        <v>466</v>
      </c>
      <c r="F1" t="s">
        <v>535</v>
      </c>
      <c r="G1" s="4" t="s">
        <v>440</v>
      </c>
      <c r="H1" s="1" t="s">
        <v>91</v>
      </c>
      <c r="I1" s="8" t="s">
        <v>450</v>
      </c>
      <c r="J1" s="3" t="s">
        <v>92</v>
      </c>
      <c r="K1" s="3" t="s">
        <v>93</v>
      </c>
      <c r="L1" s="4" t="s">
        <v>94</v>
      </c>
      <c r="M1" s="4" t="s">
        <v>95</v>
      </c>
      <c r="N1" s="4" t="s">
        <v>479</v>
      </c>
      <c r="O1" s="4" t="s">
        <v>442</v>
      </c>
      <c r="P1" s="4" t="s">
        <v>443</v>
      </c>
      <c r="Q1" s="4" t="s">
        <v>444</v>
      </c>
      <c r="R1" s="4" t="s">
        <v>445</v>
      </c>
      <c r="S1" s="4" t="s">
        <v>449</v>
      </c>
      <c r="T1" s="4" t="s">
        <v>499</v>
      </c>
      <c r="U1" s="4" t="s">
        <v>448</v>
      </c>
      <c r="V1" s="4" t="s">
        <v>447</v>
      </c>
      <c r="W1" t="s">
        <v>501</v>
      </c>
      <c r="X1" t="s">
        <v>502</v>
      </c>
      <c r="Y1" t="s">
        <v>503</v>
      </c>
      <c r="Z1" t="s">
        <v>500</v>
      </c>
      <c r="AA1" t="s">
        <v>504</v>
      </c>
      <c r="AB1" s="3" t="s">
        <v>512</v>
      </c>
      <c r="AC1" s="3" t="s">
        <v>511</v>
      </c>
      <c r="AD1" t="s">
        <v>513</v>
      </c>
      <c r="AE1" t="s">
        <v>524</v>
      </c>
      <c r="AF1" t="s">
        <v>537</v>
      </c>
      <c r="AG1" t="s">
        <v>538</v>
      </c>
      <c r="AH1" t="s">
        <v>539</v>
      </c>
    </row>
    <row r="2" spans="1:34" ht="15.75">
      <c r="A2" t="s">
        <v>1</v>
      </c>
      <c r="B2">
        <v>1.3711955288879807</v>
      </c>
      <c r="C2">
        <v>2.3462416751463877</v>
      </c>
      <c r="D2">
        <v>-4.4943415001881704</v>
      </c>
      <c r="E2" t="s">
        <v>532</v>
      </c>
      <c r="F2">
        <v>0.87366919670497367</v>
      </c>
      <c r="G2">
        <v>1.67</v>
      </c>
      <c r="H2" s="2">
        <v>110.56</v>
      </c>
      <c r="I2" s="2">
        <v>-5</v>
      </c>
      <c r="J2" s="2">
        <v>7.07</v>
      </c>
      <c r="K2" s="2">
        <v>8.24</v>
      </c>
      <c r="L2">
        <v>6.1462666666666665</v>
      </c>
      <c r="M2" s="9" t="s">
        <v>446</v>
      </c>
      <c r="N2" t="s">
        <v>446</v>
      </c>
      <c r="O2" s="9" t="s">
        <v>446</v>
      </c>
      <c r="P2" s="9" t="s">
        <v>446</v>
      </c>
      <c r="Q2" s="9" t="s">
        <v>446</v>
      </c>
      <c r="R2" s="9" t="s">
        <v>446</v>
      </c>
      <c r="S2">
        <v>5.9375</v>
      </c>
      <c r="V2" s="11">
        <v>1.02481</v>
      </c>
      <c r="AA2" s="32"/>
      <c r="AB2" s="2">
        <v>86.5</v>
      </c>
      <c r="AC2" s="2">
        <v>61.51</v>
      </c>
      <c r="AD2" s="2">
        <v>7.0724822199147388</v>
      </c>
      <c r="AE2">
        <v>0.21094581829039782</v>
      </c>
      <c r="AF2">
        <v>7.0325881578286342</v>
      </c>
      <c r="AG2" s="51">
        <v>2.9074513863938241</v>
      </c>
      <c r="AH2" s="50">
        <v>2.4</v>
      </c>
    </row>
    <row r="3" spans="1:34" ht="15.75">
      <c r="A3" t="s">
        <v>2</v>
      </c>
      <c r="B3">
        <v>0.85954956696721041</v>
      </c>
      <c r="C3">
        <v>0.43592761243296252</v>
      </c>
      <c r="D3">
        <v>3.8519983155804738</v>
      </c>
      <c r="E3" t="s">
        <v>532</v>
      </c>
      <c r="F3">
        <v>0.52511536190227304</v>
      </c>
      <c r="G3">
        <v>1.43</v>
      </c>
      <c r="H3" s="2">
        <v>112.36</v>
      </c>
      <c r="I3" s="2">
        <v>-3.7</v>
      </c>
      <c r="J3" s="2">
        <v>7.47</v>
      </c>
      <c r="K3" s="2">
        <v>7.78</v>
      </c>
      <c r="L3">
        <v>5.7505333333333333</v>
      </c>
      <c r="M3" s="9" t="s">
        <v>446</v>
      </c>
      <c r="N3">
        <v>-2.8903273756222259</v>
      </c>
      <c r="O3" s="9" t="s">
        <v>446</v>
      </c>
      <c r="P3" s="9" t="s">
        <v>446</v>
      </c>
      <c r="Q3" s="9" t="s">
        <v>446</v>
      </c>
      <c r="R3" s="9" t="s">
        <v>446</v>
      </c>
      <c r="S3">
        <v>6.1984000000000004</v>
      </c>
      <c r="V3" s="9" t="s">
        <v>446</v>
      </c>
      <c r="AB3" s="2">
        <v>86.72</v>
      </c>
      <c r="AC3" s="2">
        <v>61.44</v>
      </c>
      <c r="AD3" s="2">
        <v>7.4691645818541579</v>
      </c>
      <c r="AE3">
        <v>8.1914462482224337E-2</v>
      </c>
      <c r="AF3">
        <v>8.9724157664660353</v>
      </c>
      <c r="AG3" s="51">
        <v>3.4057923833154522</v>
      </c>
      <c r="AH3" s="50">
        <v>2.1</v>
      </c>
    </row>
    <row r="4" spans="1:34" ht="15.75">
      <c r="A4" t="s">
        <v>3</v>
      </c>
      <c r="B4">
        <v>0.73226655616345226</v>
      </c>
      <c r="C4">
        <v>1.4144332065416876</v>
      </c>
      <c r="D4">
        <v>2.658345261447792</v>
      </c>
      <c r="E4" t="s">
        <v>532</v>
      </c>
      <c r="F4">
        <v>0.21609334539194336</v>
      </c>
      <c r="G4">
        <v>3.38</v>
      </c>
      <c r="H4" s="2">
        <v>114.4</v>
      </c>
      <c r="I4" s="2">
        <v>-2.2599999999999998</v>
      </c>
      <c r="J4" s="2">
        <v>9.35</v>
      </c>
      <c r="K4" s="2">
        <v>7.15</v>
      </c>
      <c r="L4">
        <v>5.4964666666666666</v>
      </c>
      <c r="M4" s="9" t="s">
        <v>446</v>
      </c>
      <c r="N4">
        <v>-1.9624526674587583</v>
      </c>
      <c r="O4" s="9" t="s">
        <v>446</v>
      </c>
      <c r="P4" s="9" t="s">
        <v>446</v>
      </c>
      <c r="Q4" s="9" t="s">
        <v>446</v>
      </c>
      <c r="R4" s="9" t="s">
        <v>446</v>
      </c>
      <c r="S4">
        <v>6.8692000000000002</v>
      </c>
      <c r="V4" s="9" t="s">
        <v>446</v>
      </c>
      <c r="AB4" s="2">
        <v>86.98</v>
      </c>
      <c r="AC4" s="2">
        <v>61.21</v>
      </c>
      <c r="AD4" s="2">
        <v>9.3520429968792591</v>
      </c>
      <c r="AE4">
        <v>0.55989881482103598</v>
      </c>
      <c r="AF4">
        <v>10.074185298813454</v>
      </c>
      <c r="AG4" s="51">
        <v>3.6156988053315042</v>
      </c>
      <c r="AH4" s="50">
        <v>2.2999999999999998</v>
      </c>
    </row>
    <row r="5" spans="1:34" ht="15.75">
      <c r="A5" t="s">
        <v>4</v>
      </c>
      <c r="B5">
        <v>1.1806491869361224</v>
      </c>
      <c r="C5">
        <v>0.75641114231483897</v>
      </c>
      <c r="D5">
        <v>2.3990886528178379</v>
      </c>
      <c r="E5" t="s">
        <v>532</v>
      </c>
      <c r="F5">
        <v>-4.5454546237166937E-2</v>
      </c>
      <c r="G5">
        <v>-0.79</v>
      </c>
      <c r="H5" s="2">
        <v>113.68</v>
      </c>
      <c r="I5" s="2">
        <v>-3.49</v>
      </c>
      <c r="J5" s="2">
        <v>7.81</v>
      </c>
      <c r="K5" s="2">
        <v>7.07</v>
      </c>
      <c r="L5">
        <v>5.4948666666666668</v>
      </c>
      <c r="M5" s="9" t="s">
        <v>446</v>
      </c>
      <c r="N5">
        <v>-1.2643983307214501E-2</v>
      </c>
      <c r="O5" s="9" t="s">
        <v>446</v>
      </c>
      <c r="P5" s="9" t="s">
        <v>446</v>
      </c>
      <c r="Q5" s="9" t="s">
        <v>446</v>
      </c>
      <c r="R5" s="9" t="s">
        <v>446</v>
      </c>
      <c r="S5">
        <v>7.1483999999999996</v>
      </c>
      <c r="V5" s="9" t="s">
        <v>446</v>
      </c>
      <c r="AB5" s="2">
        <v>87.21</v>
      </c>
      <c r="AC5" s="2">
        <v>61.23</v>
      </c>
      <c r="AD5" s="2">
        <v>7.814314382864187</v>
      </c>
      <c r="AE5">
        <v>2.3261223645221207E-2</v>
      </c>
      <c r="AF5">
        <v>7.5850271976797501</v>
      </c>
      <c r="AG5" s="51">
        <v>3.6134694753770442</v>
      </c>
      <c r="AH5" s="50">
        <v>2.1</v>
      </c>
    </row>
    <row r="6" spans="1:34" ht="15.75">
      <c r="A6" t="s">
        <v>5</v>
      </c>
      <c r="B6">
        <v>0.86410694991307935</v>
      </c>
      <c r="C6">
        <v>0.95243045528938808</v>
      </c>
      <c r="D6">
        <v>1.8813454203222335</v>
      </c>
      <c r="E6" t="s">
        <v>532</v>
      </c>
      <c r="F6">
        <v>0.48755694971394092</v>
      </c>
      <c r="G6">
        <v>4.53</v>
      </c>
      <c r="H6" s="2">
        <v>114.27</v>
      </c>
      <c r="I6" s="2">
        <v>-3.42</v>
      </c>
      <c r="J6" s="2">
        <v>8.49</v>
      </c>
      <c r="K6" s="2">
        <v>7.6</v>
      </c>
      <c r="L6">
        <v>5.5125333333333328</v>
      </c>
      <c r="M6" s="9" t="s">
        <v>446</v>
      </c>
      <c r="N6">
        <v>0.13940698866263812</v>
      </c>
      <c r="O6" s="9" t="s">
        <v>446</v>
      </c>
      <c r="P6" s="9" t="s">
        <v>446</v>
      </c>
      <c r="Q6" s="9" t="s">
        <v>446</v>
      </c>
      <c r="R6" s="9" t="s">
        <v>446</v>
      </c>
      <c r="S6" s="7">
        <v>7.25</v>
      </c>
      <c r="V6" s="11">
        <v>1.0689200000000001</v>
      </c>
      <c r="AB6" s="2">
        <v>87.53</v>
      </c>
      <c r="AC6" s="2">
        <v>61.29</v>
      </c>
      <c r="AD6" s="2">
        <v>8.4933465999117761</v>
      </c>
      <c r="AE6">
        <v>0.33668110981501798</v>
      </c>
      <c r="AF6">
        <v>8.7237882687217549</v>
      </c>
      <c r="AG6" s="51">
        <v>3.998709741757454</v>
      </c>
      <c r="AH6" s="50">
        <v>1.8</v>
      </c>
    </row>
    <row r="7" spans="1:34" ht="15.75">
      <c r="A7" t="s">
        <v>6</v>
      </c>
      <c r="B7">
        <v>0.87842077054105516</v>
      </c>
      <c r="C7">
        <v>1.2472270536388663</v>
      </c>
      <c r="D7">
        <v>0.28849942048783106</v>
      </c>
      <c r="E7" t="s">
        <v>532</v>
      </c>
      <c r="F7">
        <v>0</v>
      </c>
      <c r="G7">
        <v>4.2</v>
      </c>
      <c r="H7" s="2">
        <v>115.06</v>
      </c>
      <c r="I7" s="2">
        <v>-3.16</v>
      </c>
      <c r="J7" s="2">
        <v>8.14</v>
      </c>
      <c r="K7" s="2">
        <v>7.34</v>
      </c>
      <c r="L7">
        <v>5.3757666666666672</v>
      </c>
      <c r="M7" s="9" t="s">
        <v>446</v>
      </c>
      <c r="N7">
        <v>-1.0910818537464562</v>
      </c>
      <c r="O7" s="9" t="s">
        <v>446</v>
      </c>
      <c r="P7" s="9" t="s">
        <v>446</v>
      </c>
      <c r="Q7" s="9" t="s">
        <v>446</v>
      </c>
      <c r="R7" s="9" t="s">
        <v>446</v>
      </c>
      <c r="S7">
        <v>7.3278999999999996</v>
      </c>
      <c r="V7" s="9" t="s">
        <v>446</v>
      </c>
      <c r="AB7" s="2">
        <v>88.49</v>
      </c>
      <c r="AC7" s="2">
        <v>61.79</v>
      </c>
      <c r="AD7" s="2">
        <v>8.1446857499282892</v>
      </c>
      <c r="AE7">
        <v>5.7934072647558565E-2</v>
      </c>
      <c r="AF7">
        <v>11.875473629847022</v>
      </c>
      <c r="AG7" s="51">
        <v>3.6420474864123471</v>
      </c>
      <c r="AH7" s="50">
        <v>2</v>
      </c>
    </row>
    <row r="8" spans="1:34" ht="15.75">
      <c r="A8" t="s">
        <v>7</v>
      </c>
      <c r="B8">
        <v>0.6805381709375169</v>
      </c>
      <c r="C8">
        <v>1.927162888909173</v>
      </c>
      <c r="D8">
        <v>1.4104419601864038</v>
      </c>
      <c r="E8" t="s">
        <v>532</v>
      </c>
      <c r="F8">
        <v>0.39510126466799633</v>
      </c>
      <c r="G8">
        <v>3.36</v>
      </c>
      <c r="H8" s="2">
        <v>117.67</v>
      </c>
      <c r="I8" s="2">
        <v>-1.18</v>
      </c>
      <c r="J8" s="2">
        <v>7.56</v>
      </c>
      <c r="K8" s="2">
        <v>7.4</v>
      </c>
      <c r="L8">
        <v>5.2779666666666669</v>
      </c>
      <c r="M8" s="9" t="s">
        <v>446</v>
      </c>
      <c r="N8">
        <v>-0.79737669714680104</v>
      </c>
      <c r="O8" s="9" t="s">
        <v>446</v>
      </c>
      <c r="P8" s="9" t="s">
        <v>446</v>
      </c>
      <c r="Q8" s="9" t="s">
        <v>446</v>
      </c>
      <c r="R8" s="9" t="s">
        <v>446</v>
      </c>
      <c r="S8">
        <v>7.5</v>
      </c>
      <c r="V8" s="9" t="s">
        <v>446</v>
      </c>
      <c r="AB8" s="2">
        <v>89.72</v>
      </c>
      <c r="AC8" s="2">
        <v>62.5</v>
      </c>
      <c r="AD8" s="2">
        <v>7.5673349152182361</v>
      </c>
      <c r="AE8">
        <v>0.32381200955224898</v>
      </c>
      <c r="AF8">
        <v>11.184561772692092</v>
      </c>
      <c r="AG8" s="51">
        <v>2.6789277874146182</v>
      </c>
      <c r="AH8" s="50">
        <v>1.7</v>
      </c>
    </row>
    <row r="9" spans="1:34" ht="15.75">
      <c r="A9" t="s">
        <v>8</v>
      </c>
      <c r="B9">
        <v>1.0043354907482538</v>
      </c>
      <c r="C9">
        <v>-0.25683805569993723</v>
      </c>
      <c r="D9">
        <v>3.1372016263130575</v>
      </c>
      <c r="E9" t="s">
        <v>532</v>
      </c>
      <c r="F9">
        <v>-0.49695155356079823</v>
      </c>
      <c r="G9">
        <v>2.75</v>
      </c>
      <c r="H9" s="2">
        <v>117.43</v>
      </c>
      <c r="I9" s="2">
        <v>-2.0099999999999998</v>
      </c>
      <c r="J9" s="2">
        <v>8.3699999999999992</v>
      </c>
      <c r="K9" s="2">
        <v>7.63</v>
      </c>
      <c r="L9">
        <v>5.8471000000000002</v>
      </c>
      <c r="M9" s="9" t="s">
        <v>446</v>
      </c>
      <c r="N9">
        <v>4.4473878341776185</v>
      </c>
      <c r="O9" s="9" t="s">
        <v>446</v>
      </c>
      <c r="P9" s="9" t="s">
        <v>446</v>
      </c>
      <c r="Q9" s="9" t="s">
        <v>446</v>
      </c>
      <c r="R9" s="9" t="s">
        <v>446</v>
      </c>
      <c r="S9">
        <v>6.8555000000000001</v>
      </c>
      <c r="V9" s="9" t="s">
        <v>446</v>
      </c>
      <c r="AB9" s="2">
        <v>90.36</v>
      </c>
      <c r="AC9" s="2">
        <v>62.87</v>
      </c>
      <c r="AD9" s="2">
        <v>8.3154530335877404</v>
      </c>
      <c r="AE9">
        <v>0.87366919670497367</v>
      </c>
      <c r="AF9">
        <v>11.48825558364166</v>
      </c>
      <c r="AG9" s="51">
        <v>3.1710369132194209</v>
      </c>
      <c r="AH9" s="50">
        <v>1.7</v>
      </c>
    </row>
    <row r="10" spans="1:34" ht="15.75">
      <c r="A10" t="s">
        <v>9</v>
      </c>
      <c r="B10">
        <v>0.62873297294387953</v>
      </c>
      <c r="C10">
        <v>1.2620249149097873</v>
      </c>
      <c r="D10">
        <v>-0.25651048470649584</v>
      </c>
      <c r="E10" t="s">
        <v>532</v>
      </c>
      <c r="F10">
        <v>0.57578482528244379</v>
      </c>
      <c r="G10">
        <v>1.18</v>
      </c>
      <c r="H10" s="2">
        <v>119.46</v>
      </c>
      <c r="I10" s="2">
        <v>-0.64</v>
      </c>
      <c r="J10" s="2">
        <v>9.0500000000000007</v>
      </c>
      <c r="K10" s="2">
        <v>8.11</v>
      </c>
      <c r="L10">
        <v>6.0230333333333332</v>
      </c>
      <c r="M10" s="9" t="s">
        <v>446</v>
      </c>
      <c r="N10">
        <v>1.2874745277390964</v>
      </c>
      <c r="O10" s="9" t="s">
        <v>446</v>
      </c>
      <c r="P10" s="9" t="s">
        <v>446</v>
      </c>
      <c r="Q10" s="9" t="s">
        <v>446</v>
      </c>
      <c r="R10" s="9" t="s">
        <v>446</v>
      </c>
      <c r="S10">
        <v>5.6943999999999999</v>
      </c>
      <c r="T10">
        <v>7.1700000000000008</v>
      </c>
      <c r="U10">
        <v>7.7266666666666666</v>
      </c>
      <c r="V10" s="11">
        <v>0.64493999999999996</v>
      </c>
      <c r="W10">
        <v>5.9333333333333327</v>
      </c>
      <c r="X10">
        <v>5.7733333333333334</v>
      </c>
      <c r="Y10">
        <v>5.9666666666666668</v>
      </c>
      <c r="Z10">
        <v>6.916666666666667</v>
      </c>
      <c r="AA10">
        <v>7.2666666666666657</v>
      </c>
      <c r="AB10" s="2">
        <v>91.81</v>
      </c>
      <c r="AC10" s="2">
        <v>63.55</v>
      </c>
      <c r="AD10" s="2">
        <v>9.0688286465376571</v>
      </c>
      <c r="AE10">
        <v>0.52511536190227304</v>
      </c>
      <c r="AF10">
        <v>9.5981159150573703</v>
      </c>
      <c r="AG10" s="51">
        <v>3.6826554572959229</v>
      </c>
      <c r="AH10" s="50">
        <v>2</v>
      </c>
    </row>
    <row r="11" spans="1:34" ht="15.75">
      <c r="A11" t="s">
        <v>10</v>
      </c>
      <c r="B11">
        <v>0.20610197207826531</v>
      </c>
      <c r="C11">
        <v>1.566662547668507</v>
      </c>
      <c r="D11">
        <v>-1.4170277593230196</v>
      </c>
      <c r="E11" t="s">
        <v>532</v>
      </c>
      <c r="F11">
        <v>0.25858691119466926</v>
      </c>
      <c r="G11">
        <v>4.4800000000000004</v>
      </c>
      <c r="H11" s="2">
        <v>121.27</v>
      </c>
      <c r="I11" s="2">
        <v>0.45</v>
      </c>
      <c r="J11" s="2">
        <v>9.4499999999999993</v>
      </c>
      <c r="K11" s="2">
        <v>8.01</v>
      </c>
      <c r="L11">
        <v>5.9669999999999996</v>
      </c>
      <c r="M11" s="9" t="s">
        <v>446</v>
      </c>
      <c r="N11">
        <v>-0.40592288534078147</v>
      </c>
      <c r="O11" s="9" t="s">
        <v>446</v>
      </c>
      <c r="P11" s="9" t="s">
        <v>446</v>
      </c>
      <c r="Q11" s="9" t="s">
        <v>446</v>
      </c>
      <c r="R11" s="9" t="s">
        <v>446</v>
      </c>
      <c r="S11">
        <v>5.2008000000000001</v>
      </c>
      <c r="T11">
        <v>6.7399999999999993</v>
      </c>
      <c r="U11">
        <v>7.1033333333333326</v>
      </c>
      <c r="V11" s="9" t="s">
        <v>446</v>
      </c>
      <c r="W11">
        <v>5.9499999999999993</v>
      </c>
      <c r="X11">
        <v>5.7733333333333334</v>
      </c>
      <c r="Y11">
        <v>5.7100000000000009</v>
      </c>
      <c r="Z11">
        <v>6.25</v>
      </c>
      <c r="AA11">
        <v>6.77</v>
      </c>
      <c r="AB11" s="2">
        <v>92.68</v>
      </c>
      <c r="AC11" s="2">
        <v>64.39</v>
      </c>
      <c r="AD11" s="2">
        <v>9.3863201276017794</v>
      </c>
      <c r="AE11">
        <v>0.21609334539194336</v>
      </c>
      <c r="AF11">
        <v>8.5649774559579228</v>
      </c>
      <c r="AG11" s="51">
        <v>3.7636395269701968</v>
      </c>
      <c r="AH11" s="50">
        <v>1.8</v>
      </c>
    </row>
    <row r="12" spans="1:34" ht="15.75">
      <c r="A12" t="s">
        <v>11</v>
      </c>
      <c r="B12">
        <v>1.8220971761273574</v>
      </c>
      <c r="C12">
        <v>1.1936177140700721</v>
      </c>
      <c r="D12">
        <v>2.8897384619906319</v>
      </c>
      <c r="E12" t="s">
        <v>532</v>
      </c>
      <c r="F12">
        <v>0.47048367283730741</v>
      </c>
      <c r="G12">
        <v>3.32</v>
      </c>
      <c r="H12" s="2">
        <v>121.2</v>
      </c>
      <c r="I12" s="2">
        <v>-0.3</v>
      </c>
      <c r="J12" s="2">
        <v>9.19</v>
      </c>
      <c r="K12" s="2">
        <v>8.34</v>
      </c>
      <c r="L12">
        <v>5.672766666666667</v>
      </c>
      <c r="M12" s="9" t="s">
        <v>446</v>
      </c>
      <c r="N12">
        <v>-2.1961117396468888</v>
      </c>
      <c r="O12" s="9" t="s">
        <v>446</v>
      </c>
      <c r="P12" s="9" t="s">
        <v>446</v>
      </c>
      <c r="Q12" s="9" t="s">
        <v>446</v>
      </c>
      <c r="R12" s="9" t="s">
        <v>446</v>
      </c>
      <c r="S12">
        <v>5.0654000000000003</v>
      </c>
      <c r="T12">
        <v>6.6166666666666671</v>
      </c>
      <c r="U12">
        <v>7.0533333333333337</v>
      </c>
      <c r="V12" s="9" t="s">
        <v>446</v>
      </c>
      <c r="W12">
        <v>6.3266666666666662</v>
      </c>
      <c r="X12">
        <v>6.1366666666666676</v>
      </c>
      <c r="Y12">
        <v>6.3199999999999994</v>
      </c>
      <c r="Z12">
        <v>6.0366666666666671</v>
      </c>
      <c r="AA12">
        <v>6.72</v>
      </c>
      <c r="AB12" s="2">
        <v>94.27</v>
      </c>
      <c r="AC12" s="2">
        <v>65.58</v>
      </c>
      <c r="AD12" s="2">
        <v>9.0402630046820693</v>
      </c>
      <c r="AE12">
        <v>-4.5454546237166937E-2</v>
      </c>
      <c r="AF12">
        <v>9.9901587561895155</v>
      </c>
      <c r="AG12" s="51">
        <v>3.5270190731252571</v>
      </c>
      <c r="AH12" s="50">
        <v>1.6</v>
      </c>
    </row>
    <row r="13" spans="1:34" ht="15.75">
      <c r="A13" t="s">
        <v>12</v>
      </c>
      <c r="B13">
        <v>1.4306387879210902</v>
      </c>
      <c r="C13">
        <v>0.85077095053609497</v>
      </c>
      <c r="D13">
        <v>-2.6779989678322735</v>
      </c>
      <c r="E13" t="s">
        <v>532</v>
      </c>
      <c r="F13">
        <v>0.24556324428210985</v>
      </c>
      <c r="G13">
        <v>2.87</v>
      </c>
      <c r="H13" s="2">
        <v>123.93</v>
      </c>
      <c r="I13" s="2">
        <v>1.64</v>
      </c>
      <c r="J13" s="2">
        <v>9.5399999999999991</v>
      </c>
      <c r="K13" s="2">
        <v>8.65</v>
      </c>
      <c r="L13">
        <v>5.3025333333333329</v>
      </c>
      <c r="M13" s="9" t="s">
        <v>446</v>
      </c>
      <c r="N13">
        <v>-2.931151314356939</v>
      </c>
      <c r="O13" s="9" t="s">
        <v>446</v>
      </c>
      <c r="P13" s="9" t="s">
        <v>446</v>
      </c>
      <c r="Q13" s="9" t="s">
        <v>446</v>
      </c>
      <c r="R13" s="9" t="s">
        <v>446</v>
      </c>
      <c r="S13">
        <v>5.4047999999999998</v>
      </c>
      <c r="T13">
        <v>6.7566666666666668</v>
      </c>
      <c r="U13">
        <v>7.2</v>
      </c>
      <c r="V13" s="9" t="s">
        <v>446</v>
      </c>
      <c r="W13">
        <v>6.8000000000000007</v>
      </c>
      <c r="X13">
        <v>6.54</v>
      </c>
      <c r="Y13">
        <v>6.876666666666666</v>
      </c>
      <c r="Z13">
        <v>6.330000000000001</v>
      </c>
      <c r="AA13">
        <v>6.9299999999999988</v>
      </c>
      <c r="AB13" s="2">
        <v>94.91</v>
      </c>
      <c r="AC13" s="2">
        <v>65.98</v>
      </c>
      <c r="AD13" s="2">
        <v>9.2325088679794085</v>
      </c>
      <c r="AE13">
        <v>0.48755694971394092</v>
      </c>
      <c r="AF13">
        <v>12.968789280108517</v>
      </c>
      <c r="AG13" s="51">
        <v>3.029197743194429</v>
      </c>
      <c r="AH13" s="50">
        <v>1.5</v>
      </c>
    </row>
    <row r="14" spans="1:34" ht="15.75">
      <c r="A14" t="s">
        <v>13</v>
      </c>
      <c r="B14">
        <v>0.75898480864964313</v>
      </c>
      <c r="C14">
        <v>1.4300733506072305</v>
      </c>
      <c r="D14">
        <v>3.6105233666489767</v>
      </c>
      <c r="E14" t="s">
        <v>532</v>
      </c>
      <c r="F14">
        <v>-1.4146413075504682</v>
      </c>
      <c r="G14">
        <v>2.93</v>
      </c>
      <c r="H14" s="2">
        <v>125.19</v>
      </c>
      <c r="I14" s="2">
        <v>2.08</v>
      </c>
      <c r="J14" s="2">
        <v>9.86</v>
      </c>
      <c r="K14" s="2">
        <v>8.65</v>
      </c>
      <c r="L14">
        <v>4.8507333333333333</v>
      </c>
      <c r="M14" s="9" t="s">
        <v>446</v>
      </c>
      <c r="N14">
        <v>-3.8676007146174363</v>
      </c>
      <c r="O14" s="10">
        <v>6.76</v>
      </c>
      <c r="P14" s="9" t="s">
        <v>446</v>
      </c>
      <c r="Q14" s="9" t="s">
        <v>446</v>
      </c>
      <c r="R14" s="9" t="s">
        <v>446</v>
      </c>
      <c r="S14">
        <v>5.8672000000000004</v>
      </c>
      <c r="T14">
        <v>7.0566666666666675</v>
      </c>
      <c r="U14">
        <v>7.6066666666666665</v>
      </c>
      <c r="V14" s="11">
        <v>1.2924599999999999</v>
      </c>
      <c r="W14">
        <v>6.8499999999999988</v>
      </c>
      <c r="X14">
        <v>6.6733333333333329</v>
      </c>
      <c r="Y14">
        <v>6.7600000000000007</v>
      </c>
      <c r="Z14">
        <v>6.76</v>
      </c>
      <c r="AA14">
        <v>7.376666666666666</v>
      </c>
      <c r="AB14" s="2">
        <v>94.48</v>
      </c>
      <c r="AC14" s="2">
        <v>65.63</v>
      </c>
      <c r="AD14" s="2">
        <v>9.2385759701426551</v>
      </c>
      <c r="AE14">
        <v>0</v>
      </c>
      <c r="AF14">
        <v>14.904085486066698</v>
      </c>
      <c r="AG14" s="51">
        <v>2.0049405910153797</v>
      </c>
      <c r="AH14" s="50">
        <v>1.1000000000000001</v>
      </c>
    </row>
    <row r="15" spans="1:34" ht="15.75">
      <c r="A15" t="s">
        <v>14</v>
      </c>
      <c r="B15">
        <v>0.55809629268281924</v>
      </c>
      <c r="C15">
        <v>0.5391738413939251</v>
      </c>
      <c r="D15">
        <v>3.9513574787836347</v>
      </c>
      <c r="E15">
        <v>1.6207810226853248</v>
      </c>
      <c r="F15">
        <v>1.2249408656819227</v>
      </c>
      <c r="G15">
        <v>4.88</v>
      </c>
      <c r="H15" s="2">
        <v>127.58</v>
      </c>
      <c r="I15" s="2">
        <v>3.56</v>
      </c>
      <c r="J15" s="2">
        <v>9.24</v>
      </c>
      <c r="K15" s="2">
        <v>8.93</v>
      </c>
      <c r="L15">
        <v>4.9082333333333334</v>
      </c>
      <c r="M15" s="9" t="s">
        <v>446</v>
      </c>
      <c r="N15">
        <v>0.51178003865622879</v>
      </c>
      <c r="O15" s="10">
        <v>6.76</v>
      </c>
      <c r="P15" s="9" t="s">
        <v>446</v>
      </c>
      <c r="Q15" s="9" t="s">
        <v>446</v>
      </c>
      <c r="R15" s="9" t="s">
        <v>446</v>
      </c>
      <c r="S15" s="6">
        <v>6</v>
      </c>
      <c r="T15">
        <v>7.1433333333333335</v>
      </c>
      <c r="U15">
        <v>7.75</v>
      </c>
      <c r="V15" s="9" t="s">
        <v>446</v>
      </c>
      <c r="W15">
        <v>6.6033333333333335</v>
      </c>
      <c r="X15">
        <v>6.3866666666666667</v>
      </c>
      <c r="Y15">
        <v>6.64</v>
      </c>
      <c r="Z15">
        <v>7.0333333333333341</v>
      </c>
      <c r="AA15">
        <v>7.6366666666666667</v>
      </c>
      <c r="AB15" s="2">
        <v>95.19</v>
      </c>
      <c r="AC15" s="2">
        <v>66.19</v>
      </c>
      <c r="AD15" s="2">
        <v>8.6983319003699648</v>
      </c>
      <c r="AE15">
        <v>0.39510126466799633</v>
      </c>
      <c r="AF15">
        <v>16.054975726363629</v>
      </c>
      <c r="AG15" s="51">
        <v>2.337435387610272</v>
      </c>
      <c r="AH15" s="50">
        <v>1</v>
      </c>
    </row>
    <row r="16" spans="1:34" ht="15.75">
      <c r="A16" t="s">
        <v>15</v>
      </c>
      <c r="B16">
        <v>0.27297402966635076</v>
      </c>
      <c r="C16">
        <v>1.0057933165573019</v>
      </c>
      <c r="D16">
        <v>-5.3929171513930285</v>
      </c>
      <c r="E16">
        <v>1.2779726646399148</v>
      </c>
      <c r="F16">
        <v>7.8155533481982786E-2</v>
      </c>
      <c r="G16">
        <v>0.42</v>
      </c>
      <c r="H16" s="2">
        <v>129.04</v>
      </c>
      <c r="I16" s="2">
        <v>4.08</v>
      </c>
      <c r="J16" s="2">
        <v>8.52</v>
      </c>
      <c r="K16" s="2">
        <v>8.31</v>
      </c>
      <c r="L16">
        <v>4.9217000000000004</v>
      </c>
      <c r="M16" s="9" t="s">
        <v>446</v>
      </c>
      <c r="N16">
        <v>0.11899374051634881</v>
      </c>
      <c r="O16" s="10">
        <v>6.76</v>
      </c>
      <c r="P16" s="9" t="s">
        <v>446</v>
      </c>
      <c r="Q16" s="9" t="s">
        <v>446</v>
      </c>
      <c r="R16" s="9" t="s">
        <v>446</v>
      </c>
      <c r="S16" s="6">
        <v>6</v>
      </c>
      <c r="T16">
        <v>7.1133333333333333</v>
      </c>
      <c r="U16">
        <v>7.753333333333333</v>
      </c>
      <c r="V16" s="9" t="s">
        <v>446</v>
      </c>
      <c r="W16">
        <v>6.59</v>
      </c>
      <c r="X16">
        <v>6.3433333333333328</v>
      </c>
      <c r="Y16">
        <v>6.5766666666666653</v>
      </c>
      <c r="Z16">
        <v>7.046666666666666</v>
      </c>
      <c r="AA16">
        <v>7.62</v>
      </c>
      <c r="AB16" s="2">
        <v>95.44</v>
      </c>
      <c r="AC16" s="2">
        <v>66.47</v>
      </c>
      <c r="AD16" s="2">
        <v>8.082820316979987</v>
      </c>
      <c r="AE16">
        <v>-0.49695155356079823</v>
      </c>
      <c r="AF16">
        <v>12.234314658459411</v>
      </c>
      <c r="AG16" s="51">
        <v>2.6651375301340297</v>
      </c>
      <c r="AH16" s="50">
        <v>1.2</v>
      </c>
    </row>
    <row r="17" spans="1:34" ht="15.75">
      <c r="A17" t="s">
        <v>16</v>
      </c>
      <c r="B17">
        <v>0.15727923483286332</v>
      </c>
      <c r="C17">
        <v>1.6604649216516165</v>
      </c>
      <c r="D17">
        <v>1.8410037803734625</v>
      </c>
      <c r="E17">
        <v>1.8868484304382704</v>
      </c>
      <c r="F17">
        <v>0.82250102455736496</v>
      </c>
      <c r="G17">
        <v>2.81</v>
      </c>
      <c r="H17" s="2">
        <v>130.19</v>
      </c>
      <c r="I17" s="2">
        <v>4.2699999999999996</v>
      </c>
      <c r="J17" s="2">
        <v>7.37</v>
      </c>
      <c r="K17" s="2">
        <v>7.72</v>
      </c>
      <c r="L17">
        <v>4.9766000000000004</v>
      </c>
      <c r="M17" s="9" t="s">
        <v>446</v>
      </c>
      <c r="N17">
        <v>0.48175972742274809</v>
      </c>
      <c r="O17" s="10">
        <v>6.76</v>
      </c>
      <c r="P17" s="9" t="s">
        <v>446</v>
      </c>
      <c r="Q17" s="9" t="s">
        <v>446</v>
      </c>
      <c r="R17" s="9" t="s">
        <v>446</v>
      </c>
      <c r="S17" s="6">
        <v>6</v>
      </c>
      <c r="T17">
        <v>7.0566666666666675</v>
      </c>
      <c r="U17">
        <v>7.6466666666666674</v>
      </c>
      <c r="V17" s="9" t="s">
        <v>446</v>
      </c>
      <c r="W17">
        <v>6.32</v>
      </c>
      <c r="X17">
        <v>6.046666666666666</v>
      </c>
      <c r="Y17">
        <v>6.23</v>
      </c>
      <c r="Z17">
        <v>6.9633333333333338</v>
      </c>
      <c r="AA17">
        <v>7.5766666666666662</v>
      </c>
      <c r="AB17" s="2">
        <v>95.52</v>
      </c>
      <c r="AC17" s="2">
        <v>66.55</v>
      </c>
      <c r="AD17" s="2">
        <v>7.0912900263577701</v>
      </c>
      <c r="AE17">
        <v>0.57578482528244379</v>
      </c>
      <c r="AF17">
        <v>12.643998385869715</v>
      </c>
      <c r="AG17" s="51">
        <v>2.8700437909429848</v>
      </c>
      <c r="AH17" s="50">
        <v>1.4</v>
      </c>
    </row>
    <row r="18" spans="1:34" ht="15.75">
      <c r="A18" t="s">
        <v>17</v>
      </c>
      <c r="B18">
        <v>1.4204305845574083</v>
      </c>
      <c r="C18">
        <v>0.12403586308362691</v>
      </c>
      <c r="D18">
        <v>-2.7361057731852156</v>
      </c>
      <c r="E18">
        <v>1.238405919972152</v>
      </c>
      <c r="F18">
        <v>-0.32152586044933429</v>
      </c>
      <c r="G18">
        <v>1.79</v>
      </c>
      <c r="H18" s="2">
        <v>133.4</v>
      </c>
      <c r="I18" s="2">
        <v>6.39</v>
      </c>
      <c r="J18" s="2">
        <v>8.75</v>
      </c>
      <c r="K18" s="2">
        <v>8.24</v>
      </c>
      <c r="L18">
        <v>4.9984999999999999</v>
      </c>
      <c r="M18" s="9" t="s">
        <v>446</v>
      </c>
      <c r="N18">
        <v>0.1906961220447978</v>
      </c>
      <c r="O18" s="10">
        <v>6.74</v>
      </c>
      <c r="P18" s="9" t="s">
        <v>446</v>
      </c>
      <c r="Q18" s="9" t="s">
        <v>446</v>
      </c>
      <c r="R18" s="9" t="s">
        <v>446</v>
      </c>
      <c r="S18">
        <v>5.8555000000000001</v>
      </c>
      <c r="T18">
        <v>6.9366666666666674</v>
      </c>
      <c r="U18">
        <v>7.4766666666666666</v>
      </c>
      <c r="V18" s="11">
        <v>0.686222</v>
      </c>
      <c r="W18">
        <v>5.89</v>
      </c>
      <c r="X18">
        <v>5.72</v>
      </c>
      <c r="Y18">
        <v>6.03</v>
      </c>
      <c r="Z18">
        <v>6.8133333333333326</v>
      </c>
      <c r="AA18">
        <v>7.4633333333333329</v>
      </c>
      <c r="AB18" s="2">
        <v>96.16</v>
      </c>
      <c r="AC18" s="2">
        <v>66.78</v>
      </c>
      <c r="AD18" s="2">
        <v>8.7093991865461948</v>
      </c>
      <c r="AE18">
        <v>0.25858691119466926</v>
      </c>
      <c r="AF18">
        <v>9.5890145237456537</v>
      </c>
      <c r="AG18" s="51">
        <v>2.4911733853940707</v>
      </c>
      <c r="AH18" s="50">
        <v>1.3</v>
      </c>
    </row>
    <row r="19" spans="1:34" ht="15.75">
      <c r="A19" t="s">
        <v>18</v>
      </c>
      <c r="B19">
        <v>0.83313867214158677</v>
      </c>
      <c r="C19">
        <v>0.66682186506668018</v>
      </c>
      <c r="D19">
        <v>3.9402801486245309</v>
      </c>
      <c r="E19">
        <v>0.91884260544068397</v>
      </c>
      <c r="F19">
        <v>0.65305450977861668</v>
      </c>
      <c r="G19">
        <v>2.16</v>
      </c>
      <c r="H19" s="2">
        <v>134.13999999999999</v>
      </c>
      <c r="I19" s="2">
        <v>6.05</v>
      </c>
      <c r="J19" s="2">
        <v>8.24</v>
      </c>
      <c r="K19" s="2">
        <v>8.6</v>
      </c>
      <c r="L19">
        <v>5.2085999999999997</v>
      </c>
      <c r="M19" s="9" t="s">
        <v>446</v>
      </c>
      <c r="N19">
        <v>1.7881310160418162</v>
      </c>
      <c r="O19" s="10">
        <v>6.74</v>
      </c>
      <c r="P19" s="9" t="s">
        <v>446</v>
      </c>
      <c r="Q19" s="9" t="s">
        <v>446</v>
      </c>
      <c r="R19" s="9" t="s">
        <v>446</v>
      </c>
      <c r="S19">
        <v>5.3647999999999998</v>
      </c>
      <c r="T19">
        <v>6.6133333333333333</v>
      </c>
      <c r="U19">
        <v>7.16</v>
      </c>
      <c r="V19" s="9" t="s">
        <v>446</v>
      </c>
      <c r="W19">
        <v>5.7633333333333336</v>
      </c>
      <c r="X19">
        <v>5.6666666666666661</v>
      </c>
      <c r="Y19">
        <v>5.7833333333333323</v>
      </c>
      <c r="Z19">
        <v>6.3033333333333328</v>
      </c>
      <c r="AA19">
        <v>7.046666666666666</v>
      </c>
      <c r="AB19" s="2">
        <v>97.28</v>
      </c>
      <c r="AC19" s="2">
        <v>67.599999999999994</v>
      </c>
      <c r="AD19" s="2">
        <v>8.1586113329548624</v>
      </c>
      <c r="AE19">
        <v>0.47048367283730741</v>
      </c>
      <c r="AF19">
        <v>7.8315339684886354</v>
      </c>
      <c r="AG19" s="51">
        <v>2.5987880938737788</v>
      </c>
      <c r="AH19" s="50">
        <v>1.8</v>
      </c>
    </row>
    <row r="20" spans="1:34" ht="15.75">
      <c r="A20" t="s">
        <v>19</v>
      </c>
      <c r="B20">
        <v>0.7936129690286009</v>
      </c>
      <c r="C20">
        <v>1.4217999566058737</v>
      </c>
      <c r="D20">
        <v>-0.65348152564403961</v>
      </c>
      <c r="E20">
        <v>0.60790460763815446</v>
      </c>
      <c r="F20">
        <v>-0.16562693567090392</v>
      </c>
      <c r="G20">
        <v>2.4700000000000002</v>
      </c>
      <c r="H20" s="2">
        <v>135.16</v>
      </c>
      <c r="I20" s="2">
        <v>5.98</v>
      </c>
      <c r="J20" s="2">
        <v>8.8800000000000008</v>
      </c>
      <c r="K20" s="2">
        <v>9.64</v>
      </c>
      <c r="L20">
        <v>5.3903333333333334</v>
      </c>
      <c r="M20" s="9" t="s">
        <v>446</v>
      </c>
      <c r="N20">
        <v>1.4894615790038812</v>
      </c>
      <c r="O20" s="10">
        <v>6.74</v>
      </c>
      <c r="P20" s="9" t="s">
        <v>446</v>
      </c>
      <c r="Q20" s="9" t="s">
        <v>446</v>
      </c>
      <c r="R20" s="9" t="s">
        <v>446</v>
      </c>
      <c r="S20">
        <v>5.0547000000000004</v>
      </c>
      <c r="T20">
        <v>6.3500000000000005</v>
      </c>
      <c r="U20">
        <v>6.8566666666666665</v>
      </c>
      <c r="V20" s="9" t="s">
        <v>446</v>
      </c>
      <c r="W20">
        <v>5.916666666666667</v>
      </c>
      <c r="X20">
        <v>5.63</v>
      </c>
      <c r="Y20">
        <v>5.83</v>
      </c>
      <c r="Z20">
        <v>5.9766666666666666</v>
      </c>
      <c r="AA20">
        <v>6.7166666666666668</v>
      </c>
      <c r="AB20" s="2">
        <v>98.88</v>
      </c>
      <c r="AC20" s="2">
        <v>68.739999999999995</v>
      </c>
      <c r="AD20" s="2">
        <v>8.734909369739178</v>
      </c>
      <c r="AE20">
        <v>0.24556324428210985</v>
      </c>
      <c r="AF20">
        <v>9.4988138258182531</v>
      </c>
      <c r="AG20" s="51">
        <v>2.163128368687623</v>
      </c>
      <c r="AH20" s="50">
        <v>1.8</v>
      </c>
    </row>
    <row r="21" spans="1:34" ht="15.75">
      <c r="A21" t="s">
        <v>20</v>
      </c>
      <c r="B21">
        <v>0.3705133430676355</v>
      </c>
      <c r="C21">
        <v>1.0854527400498526</v>
      </c>
      <c r="D21">
        <v>-2.6749134643909045</v>
      </c>
      <c r="E21">
        <v>1.204833851617515</v>
      </c>
      <c r="F21">
        <v>-0.15483303248045033</v>
      </c>
      <c r="G21">
        <v>1.36</v>
      </c>
      <c r="H21" s="2">
        <v>137.08000000000001</v>
      </c>
      <c r="I21" s="2">
        <v>6.75</v>
      </c>
      <c r="J21" s="2">
        <v>10.73</v>
      </c>
      <c r="K21" s="2">
        <v>11.05</v>
      </c>
      <c r="L21">
        <v>5.6804333333333332</v>
      </c>
      <c r="M21" s="9" t="s">
        <v>446</v>
      </c>
      <c r="N21">
        <v>2.2765844847452144</v>
      </c>
      <c r="O21" s="10">
        <v>6.74</v>
      </c>
      <c r="P21" s="9" t="s">
        <v>446</v>
      </c>
      <c r="Q21" s="9" t="s">
        <v>446</v>
      </c>
      <c r="R21" s="9" t="s">
        <v>446</v>
      </c>
      <c r="S21">
        <v>4.2305000000000001</v>
      </c>
      <c r="T21">
        <v>5.8466666666666667</v>
      </c>
      <c r="U21">
        <v>6.22</v>
      </c>
      <c r="V21" s="9" t="s">
        <v>446</v>
      </c>
      <c r="W21">
        <v>5.35</v>
      </c>
      <c r="X21">
        <v>4.9600000000000009</v>
      </c>
      <c r="Y21">
        <v>5.37</v>
      </c>
      <c r="Z21">
        <v>5.17</v>
      </c>
      <c r="AA21">
        <v>6.0166666666666666</v>
      </c>
      <c r="AB21" s="2">
        <v>101.02</v>
      </c>
      <c r="AC21" s="2">
        <v>69.900000000000006</v>
      </c>
      <c r="AD21" s="2">
        <v>10.583001754689469</v>
      </c>
      <c r="AE21">
        <v>-1.4146413075504682</v>
      </c>
      <c r="AF21">
        <v>4.5313303370916103</v>
      </c>
      <c r="AG21" s="51">
        <v>2.460479642174453</v>
      </c>
      <c r="AH21" s="50">
        <v>1.4</v>
      </c>
    </row>
    <row r="22" spans="1:34" ht="15.75">
      <c r="A22" t="s">
        <v>21</v>
      </c>
      <c r="B22">
        <v>0.4418425527324743</v>
      </c>
      <c r="C22">
        <v>0.73964511916315701</v>
      </c>
      <c r="D22">
        <v>-2.039253712935718</v>
      </c>
      <c r="E22">
        <v>0.29895388483653917</v>
      </c>
      <c r="F22">
        <v>-0.22160673889111138</v>
      </c>
      <c r="G22">
        <v>3.02</v>
      </c>
      <c r="H22" s="2">
        <v>138.76</v>
      </c>
      <c r="I22" s="2">
        <v>7.25</v>
      </c>
      <c r="J22" s="2">
        <v>9.89</v>
      </c>
      <c r="K22" s="2">
        <v>11.95</v>
      </c>
      <c r="L22">
        <v>5.5171333333333337</v>
      </c>
      <c r="M22" s="9" t="s">
        <v>446</v>
      </c>
      <c r="N22">
        <v>-1.2667987502109512</v>
      </c>
      <c r="O22" s="10">
        <v>6.76</v>
      </c>
      <c r="P22" s="9" t="s">
        <v>446</v>
      </c>
      <c r="Q22" s="9" t="s">
        <v>446</v>
      </c>
      <c r="R22" s="9" t="s">
        <v>446</v>
      </c>
      <c r="S22" s="6">
        <v>4</v>
      </c>
      <c r="T22">
        <v>5.5133333333333328</v>
      </c>
      <c r="U22">
        <v>5.8833333333333329</v>
      </c>
      <c r="V22" s="11">
        <v>0.95216900000000004</v>
      </c>
      <c r="W22">
        <v>5.4266666666666667</v>
      </c>
      <c r="X22">
        <v>5.1400000000000006</v>
      </c>
      <c r="Y22">
        <v>5.5400000000000009</v>
      </c>
      <c r="Z22">
        <v>5.0033333333333339</v>
      </c>
      <c r="AA22">
        <v>5.6566666666666672</v>
      </c>
      <c r="AB22" s="2">
        <v>102.94</v>
      </c>
      <c r="AC22" s="2">
        <v>70.97</v>
      </c>
      <c r="AD22" s="2">
        <v>9.784378654251773</v>
      </c>
      <c r="AE22">
        <v>1.2249408656819227</v>
      </c>
      <c r="AF22">
        <v>4.7052330864920222</v>
      </c>
      <c r="AG22" s="51">
        <v>2.707501595449648</v>
      </c>
      <c r="AH22" s="50">
        <v>1.7</v>
      </c>
    </row>
    <row r="23" spans="1:34" ht="15.75">
      <c r="A23" t="s">
        <v>22</v>
      </c>
      <c r="B23">
        <v>0.50512094459040924</v>
      </c>
      <c r="C23">
        <v>0.47842176932384461</v>
      </c>
      <c r="D23">
        <v>5.2603097777078389</v>
      </c>
      <c r="E23">
        <v>1.4815085785141235</v>
      </c>
      <c r="F23">
        <v>-0.4558349101489334</v>
      </c>
      <c r="G23">
        <v>6.41</v>
      </c>
      <c r="H23" s="2">
        <v>140.1</v>
      </c>
      <c r="I23" s="2">
        <v>7.39</v>
      </c>
      <c r="J23" s="2">
        <v>10.72</v>
      </c>
      <c r="K23" s="2">
        <v>12.99</v>
      </c>
      <c r="L23">
        <v>5.4431666666666665</v>
      </c>
      <c r="M23" s="9" t="s">
        <v>446</v>
      </c>
      <c r="N23">
        <v>-0.58618473694601603</v>
      </c>
      <c r="O23" s="10">
        <v>6.76</v>
      </c>
      <c r="P23" s="9" t="s">
        <v>446</v>
      </c>
      <c r="Q23" s="9" t="s">
        <v>446</v>
      </c>
      <c r="R23" s="9" t="s">
        <v>446</v>
      </c>
      <c r="S23" s="6">
        <v>4</v>
      </c>
      <c r="T23">
        <v>5.4366666666666665</v>
      </c>
      <c r="U23">
        <v>5.8833333333333329</v>
      </c>
      <c r="V23" s="9" t="s">
        <v>446</v>
      </c>
      <c r="W23">
        <v>5.6466666666666665</v>
      </c>
      <c r="X23">
        <v>5.3966666666666665</v>
      </c>
      <c r="Y23">
        <v>5.7333333333333325</v>
      </c>
      <c r="Z23">
        <v>5.04</v>
      </c>
      <c r="AA23">
        <v>5.6566666666666672</v>
      </c>
      <c r="AB23" s="2">
        <v>104.67</v>
      </c>
      <c r="AC23" s="2">
        <v>72.33</v>
      </c>
      <c r="AD23" s="2">
        <v>10.647550159304227</v>
      </c>
      <c r="AE23">
        <v>7.8155533481982786E-2</v>
      </c>
      <c r="AF23">
        <v>9.5047306922577235</v>
      </c>
      <c r="AG23" s="51">
        <v>2.6564881197932451</v>
      </c>
      <c r="AH23" s="50">
        <v>1.3</v>
      </c>
    </row>
    <row r="24" spans="1:34" ht="15.75">
      <c r="A24" t="s">
        <v>23</v>
      </c>
      <c r="B24">
        <v>0.76023122425041834</v>
      </c>
      <c r="C24">
        <v>0.43000029017967734</v>
      </c>
      <c r="D24">
        <v>2.7241806262569668</v>
      </c>
      <c r="E24">
        <v>0.5865119452397316</v>
      </c>
      <c r="F24">
        <v>0.72170412624821267</v>
      </c>
      <c r="G24">
        <v>5.98</v>
      </c>
      <c r="H24" s="2">
        <v>143.26</v>
      </c>
      <c r="I24" s="2">
        <v>9.23</v>
      </c>
      <c r="J24" s="2">
        <v>12.54</v>
      </c>
      <c r="K24" s="2">
        <v>14.51</v>
      </c>
      <c r="L24">
        <v>5.1555333333333335</v>
      </c>
      <c r="M24" s="9" t="s">
        <v>446</v>
      </c>
      <c r="N24">
        <v>-2.3578033218078165</v>
      </c>
      <c r="O24" s="10">
        <v>6.76</v>
      </c>
      <c r="P24" s="9" t="s">
        <v>446</v>
      </c>
      <c r="Q24" s="9" t="s">
        <v>446</v>
      </c>
      <c r="R24" s="9" t="s">
        <v>446</v>
      </c>
      <c r="S24" s="6">
        <v>4</v>
      </c>
      <c r="T24">
        <v>5.3133333333333335</v>
      </c>
      <c r="U24">
        <v>5.8566666666666665</v>
      </c>
      <c r="V24" s="9" t="s">
        <v>446</v>
      </c>
      <c r="W24">
        <v>5.0633333333333335</v>
      </c>
      <c r="X24">
        <v>4.796666666666666</v>
      </c>
      <c r="Y24">
        <v>5.2366666666666672</v>
      </c>
      <c r="Z24">
        <v>5.0466666666666669</v>
      </c>
      <c r="AA24">
        <v>5.6566666666666672</v>
      </c>
      <c r="AB24" s="2">
        <v>107.58</v>
      </c>
      <c r="AC24" s="2">
        <v>74.27</v>
      </c>
      <c r="AD24" s="2">
        <v>12.529136101756739</v>
      </c>
      <c r="AE24">
        <v>0.82250102455736496</v>
      </c>
      <c r="AF24">
        <v>13.319373772212906</v>
      </c>
      <c r="AG24" s="51">
        <v>2.1275622415690183</v>
      </c>
      <c r="AH24" s="50">
        <v>1.3</v>
      </c>
    </row>
    <row r="25" spans="1:34" ht="15.75">
      <c r="A25" t="s">
        <v>24</v>
      </c>
      <c r="B25">
        <v>0.85539817760604819</v>
      </c>
      <c r="C25">
        <v>0.84479732182387579</v>
      </c>
      <c r="D25">
        <v>3.1334770259819678</v>
      </c>
      <c r="E25">
        <v>0.29197101033346939</v>
      </c>
      <c r="F25">
        <v>0.15476456770295854</v>
      </c>
      <c r="G25">
        <v>6.55</v>
      </c>
      <c r="H25" s="2">
        <v>141.62</v>
      </c>
      <c r="I25" s="2">
        <v>6.42</v>
      </c>
      <c r="J25" s="2">
        <v>10.25</v>
      </c>
      <c r="K25" s="2">
        <v>14.25</v>
      </c>
      <c r="L25">
        <v>4.9074666666666671</v>
      </c>
      <c r="M25">
        <v>1.2874999999999999</v>
      </c>
      <c r="N25">
        <v>-2.1416240759647098</v>
      </c>
      <c r="O25" s="10">
        <v>6.76</v>
      </c>
      <c r="P25" s="9" t="s">
        <v>446</v>
      </c>
      <c r="Q25" s="9" t="s">
        <v>446</v>
      </c>
      <c r="R25" s="9" t="s">
        <v>446</v>
      </c>
      <c r="S25" s="6">
        <v>4</v>
      </c>
      <c r="T25">
        <v>5.2966666666666669</v>
      </c>
      <c r="U25">
        <v>5.86</v>
      </c>
      <c r="V25" s="9" t="s">
        <v>446</v>
      </c>
      <c r="W25">
        <v>4.7433333333333332</v>
      </c>
      <c r="X25">
        <v>4.5000000000000009</v>
      </c>
      <c r="Y25">
        <v>4.8866666666666667</v>
      </c>
      <c r="Z25">
        <v>5.1133333333333333</v>
      </c>
      <c r="AA25">
        <v>5.65</v>
      </c>
      <c r="AB25" s="2">
        <v>109.69</v>
      </c>
      <c r="AC25" s="2">
        <v>76.27</v>
      </c>
      <c r="AD25" s="2">
        <v>10.218103601636667</v>
      </c>
      <c r="AE25">
        <v>-0.32152586044933429</v>
      </c>
      <c r="AF25">
        <v>20.693349936499494</v>
      </c>
      <c r="AG25" s="51">
        <v>2.00620390049784</v>
      </c>
      <c r="AH25" s="50">
        <v>1.6</v>
      </c>
    </row>
    <row r="26" spans="1:34" ht="15.75">
      <c r="A26" t="s">
        <v>25</v>
      </c>
      <c r="B26">
        <v>0.66158261691384723</v>
      </c>
      <c r="C26">
        <v>0.81771847246461249</v>
      </c>
      <c r="D26">
        <v>-1.2184887081700069</v>
      </c>
      <c r="E26">
        <v>0.58139698654207095</v>
      </c>
      <c r="F26">
        <v>-7.7352343765202392E-2</v>
      </c>
      <c r="G26">
        <v>2.66</v>
      </c>
      <c r="H26" s="2">
        <v>140.27000000000001</v>
      </c>
      <c r="I26" s="2">
        <v>4.0199999999999996</v>
      </c>
      <c r="J26" s="2">
        <v>9.19</v>
      </c>
      <c r="K26" s="2">
        <v>14.05</v>
      </c>
      <c r="L26">
        <v>4.6331666666666669</v>
      </c>
      <c r="M26">
        <v>1.2555333333333334</v>
      </c>
      <c r="N26">
        <v>-2.4979435243113524</v>
      </c>
      <c r="O26" s="10">
        <v>6.77</v>
      </c>
      <c r="P26" s="9" t="s">
        <v>446</v>
      </c>
      <c r="Q26" s="9" t="s">
        <v>446</v>
      </c>
      <c r="R26" s="9" t="s">
        <v>446</v>
      </c>
      <c r="S26">
        <v>3.8492000000000002</v>
      </c>
      <c r="T26">
        <v>5.1733333333333338</v>
      </c>
      <c r="U26">
        <v>5.7166666666666677</v>
      </c>
      <c r="V26" s="11">
        <v>1.16188</v>
      </c>
      <c r="W26">
        <v>4.416666666666667</v>
      </c>
      <c r="X26">
        <v>4.2333333333333334</v>
      </c>
      <c r="Y26">
        <v>4.6599999999999993</v>
      </c>
      <c r="Z26">
        <v>4.9833333333333334</v>
      </c>
      <c r="AA26">
        <v>5.5866666666666669</v>
      </c>
      <c r="AB26" s="2">
        <v>111.53</v>
      </c>
      <c r="AC26" s="2">
        <v>78.569999999999993</v>
      </c>
      <c r="AD26" s="2">
        <v>9.1684676216837726</v>
      </c>
      <c r="AE26">
        <v>0.65305450977861668</v>
      </c>
      <c r="AF26">
        <v>21.02579135360525</v>
      </c>
      <c r="AG26" s="51">
        <v>1.4894486727207257</v>
      </c>
      <c r="AH26" s="50">
        <v>1.5</v>
      </c>
    </row>
    <row r="27" spans="1:34" ht="15.75">
      <c r="A27" t="s">
        <v>26</v>
      </c>
      <c r="B27">
        <v>0.93179836118242321</v>
      </c>
      <c r="C27">
        <v>1.3491902736696204</v>
      </c>
      <c r="D27">
        <v>-3.9145724020810846</v>
      </c>
      <c r="E27">
        <v>1.1527505171066821</v>
      </c>
      <c r="F27">
        <v>0.28700759297448641</v>
      </c>
      <c r="G27">
        <v>1.5</v>
      </c>
      <c r="H27" s="2">
        <v>143.08000000000001</v>
      </c>
      <c r="I27" s="2">
        <v>5.69</v>
      </c>
      <c r="J27" s="2">
        <v>9.73</v>
      </c>
      <c r="K27" s="2">
        <v>14.13</v>
      </c>
      <c r="L27">
        <v>4.5034666666666672</v>
      </c>
      <c r="M27">
        <v>1.0930333333333333</v>
      </c>
      <c r="N27">
        <v>-1.2330970577906109</v>
      </c>
      <c r="O27" s="10">
        <v>6.77</v>
      </c>
      <c r="P27" s="9" t="s">
        <v>446</v>
      </c>
      <c r="Q27" s="9" t="s">
        <v>446</v>
      </c>
      <c r="R27" s="9" t="s">
        <v>446</v>
      </c>
      <c r="S27" s="7">
        <v>3.75</v>
      </c>
      <c r="T27">
        <v>5.0100000000000007</v>
      </c>
      <c r="U27">
        <v>5.6066666666666665</v>
      </c>
      <c r="V27" s="9" t="s">
        <v>446</v>
      </c>
      <c r="W27">
        <v>4.1766666666666667</v>
      </c>
      <c r="X27">
        <v>3.94</v>
      </c>
      <c r="Y27">
        <v>4.3833333333333337</v>
      </c>
      <c r="Z27">
        <v>4.92</v>
      </c>
      <c r="AA27">
        <v>5.503333333333333</v>
      </c>
      <c r="AB27" s="2">
        <v>114.67</v>
      </c>
      <c r="AC27" s="2">
        <v>80.91</v>
      </c>
      <c r="AD27" s="2">
        <v>9.5259718306364309</v>
      </c>
      <c r="AE27">
        <v>-0.16562693567090392</v>
      </c>
      <c r="AF27">
        <v>17.126406492329238</v>
      </c>
      <c r="AG27" s="51">
        <v>1.9772614660804624</v>
      </c>
      <c r="AH27" s="50">
        <v>1.3</v>
      </c>
    </row>
    <row r="28" spans="1:34" ht="15.75">
      <c r="A28" t="s">
        <v>27</v>
      </c>
      <c r="B28">
        <v>1.0251410911738645</v>
      </c>
      <c r="C28">
        <v>0.68083566697154652</v>
      </c>
      <c r="D28">
        <v>1.8322275310049818</v>
      </c>
      <c r="E28">
        <v>1.1396134730869534</v>
      </c>
      <c r="F28">
        <v>0.12117875346806528</v>
      </c>
      <c r="G28">
        <v>1.87</v>
      </c>
      <c r="H28" s="2">
        <v>145.37</v>
      </c>
      <c r="I28" s="2">
        <v>6.76</v>
      </c>
      <c r="J28" s="2">
        <v>8.64</v>
      </c>
      <c r="K28" s="2">
        <v>13.66</v>
      </c>
      <c r="L28">
        <v>4.4962333333333326</v>
      </c>
      <c r="M28">
        <v>1.0503666666666667</v>
      </c>
      <c r="N28">
        <v>-6.9811158791144301E-2</v>
      </c>
      <c r="O28" s="10">
        <v>6.77</v>
      </c>
      <c r="P28" s="9" t="s">
        <v>446</v>
      </c>
      <c r="Q28" s="9" t="s">
        <v>446</v>
      </c>
      <c r="R28" s="9" t="s">
        <v>446</v>
      </c>
      <c r="S28">
        <v>3.5268999999999999</v>
      </c>
      <c r="T28">
        <v>4.8500000000000005</v>
      </c>
      <c r="U28">
        <v>5.4666666666666659</v>
      </c>
      <c r="V28" s="9" t="s">
        <v>446</v>
      </c>
      <c r="W28">
        <v>4.5233333333333343</v>
      </c>
      <c r="X28">
        <v>4.25</v>
      </c>
      <c r="Y28">
        <v>4.6766666666666667</v>
      </c>
      <c r="Z28">
        <v>4.6899999999999995</v>
      </c>
      <c r="AA28">
        <v>5.376666666666666</v>
      </c>
      <c r="AB28" s="2">
        <v>117.8</v>
      </c>
      <c r="AC28" s="2">
        <v>83.34</v>
      </c>
      <c r="AD28" s="2">
        <v>8.4311833691893732</v>
      </c>
      <c r="AE28">
        <v>-0.15483303248045033</v>
      </c>
      <c r="AF28">
        <v>11.373272701413129</v>
      </c>
      <c r="AG28" s="51">
        <v>1.9982268214755423</v>
      </c>
      <c r="AH28" s="50">
        <v>1.4</v>
      </c>
    </row>
    <row r="29" spans="1:34" ht="15.75">
      <c r="A29" t="s">
        <v>28</v>
      </c>
      <c r="B29">
        <v>0.84078267237472915</v>
      </c>
      <c r="C29">
        <v>0.83672758635522371</v>
      </c>
      <c r="D29">
        <v>2.5674422571810851</v>
      </c>
      <c r="E29">
        <v>1.1267724846342198</v>
      </c>
      <c r="F29">
        <v>-0.48559857038030785</v>
      </c>
      <c r="G29">
        <v>3.54</v>
      </c>
      <c r="H29" s="2">
        <v>145.96</v>
      </c>
      <c r="I29" s="2">
        <v>6.15</v>
      </c>
      <c r="J29" s="2">
        <v>10.38</v>
      </c>
      <c r="K29" s="2">
        <v>15.37</v>
      </c>
      <c r="L29">
        <v>4.4625000000000004</v>
      </c>
      <c r="M29">
        <v>1.0803</v>
      </c>
      <c r="N29">
        <v>-0.32706118637200188</v>
      </c>
      <c r="O29" s="10">
        <v>6.77</v>
      </c>
      <c r="P29" s="9" t="s">
        <v>446</v>
      </c>
      <c r="Q29" s="9" t="s">
        <v>446</v>
      </c>
      <c r="R29" s="9" t="s">
        <v>446</v>
      </c>
      <c r="S29">
        <v>3.6484000000000001</v>
      </c>
      <c r="T29">
        <v>4.8066666666666675</v>
      </c>
      <c r="U29">
        <v>5.5666666666666664</v>
      </c>
      <c r="V29" s="9" t="s">
        <v>446</v>
      </c>
      <c r="W29">
        <v>5.29</v>
      </c>
      <c r="X29">
        <v>5.043333333333333</v>
      </c>
      <c r="Y29">
        <v>5.4133333333333331</v>
      </c>
      <c r="Z29">
        <v>4.8066666666666666</v>
      </c>
      <c r="AA29">
        <v>5.4033333333333333</v>
      </c>
      <c r="AB29" s="2">
        <v>120.46</v>
      </c>
      <c r="AC29" s="2">
        <v>85.42</v>
      </c>
      <c r="AD29" s="2">
        <v>10.02177463906234</v>
      </c>
      <c r="AE29">
        <v>-0.22160673889111138</v>
      </c>
      <c r="AF29">
        <v>10.411569846627522</v>
      </c>
      <c r="AG29" s="51">
        <v>2.0866591782620909</v>
      </c>
      <c r="AH29" s="50">
        <v>1.3</v>
      </c>
    </row>
    <row r="30" spans="1:34" ht="15.75">
      <c r="A30" t="s">
        <v>29</v>
      </c>
      <c r="B30">
        <v>0.54231045974546532</v>
      </c>
      <c r="C30">
        <v>0.53239011014074578</v>
      </c>
      <c r="D30">
        <v>4.8841525843778655</v>
      </c>
      <c r="E30">
        <v>0.27972046210615886</v>
      </c>
      <c r="F30">
        <v>1.0126668817929563</v>
      </c>
      <c r="G30">
        <v>1.97</v>
      </c>
      <c r="H30" s="2">
        <v>146.97</v>
      </c>
      <c r="I30" s="2">
        <v>5.96</v>
      </c>
      <c r="J30" s="2">
        <v>11</v>
      </c>
      <c r="K30" s="2">
        <v>15.31</v>
      </c>
      <c r="L30">
        <v>4.1323999999999996</v>
      </c>
      <c r="M30">
        <v>1.0995333333333333</v>
      </c>
      <c r="N30">
        <v>-3.3375876247281444</v>
      </c>
      <c r="O30" s="10">
        <v>6.59</v>
      </c>
      <c r="P30" s="9" t="s">
        <v>446</v>
      </c>
      <c r="Q30" s="9" t="s">
        <v>446</v>
      </c>
      <c r="R30" s="9" t="s">
        <v>446</v>
      </c>
      <c r="S30">
        <v>3.9062999999999999</v>
      </c>
      <c r="T30">
        <v>4.9833333333333334</v>
      </c>
      <c r="U30">
        <v>5.6066666666666665</v>
      </c>
      <c r="V30" s="11">
        <v>1.89716</v>
      </c>
      <c r="W30">
        <v>5.16</v>
      </c>
      <c r="X30">
        <v>4.9133333333333331</v>
      </c>
      <c r="Y30">
        <v>5.2766666666666664</v>
      </c>
      <c r="Z30">
        <v>4.9966666666666661</v>
      </c>
      <c r="AA30">
        <v>5.6633333333333331</v>
      </c>
      <c r="AB30" s="2">
        <v>122.57</v>
      </c>
      <c r="AC30" s="2">
        <v>87.23</v>
      </c>
      <c r="AD30" s="2">
        <v>10.512613340515307</v>
      </c>
      <c r="AE30">
        <v>-0.4558349101489334</v>
      </c>
      <c r="AF30">
        <v>10.33945459015122</v>
      </c>
      <c r="AG30" s="51">
        <v>2.0005031562240743</v>
      </c>
      <c r="AH30" s="50">
        <v>1.3</v>
      </c>
    </row>
    <row r="31" spans="1:34" ht="15.75">
      <c r="A31" t="s">
        <v>30</v>
      </c>
      <c r="B31">
        <v>0.35720480033756274</v>
      </c>
      <c r="C31">
        <v>1.1710783207055542</v>
      </c>
      <c r="D31">
        <v>-4.8710350586159024</v>
      </c>
      <c r="E31">
        <v>1.6620881236040219</v>
      </c>
      <c r="F31">
        <v>-0.36206084863907861</v>
      </c>
      <c r="G31">
        <v>4.24</v>
      </c>
      <c r="H31" s="2">
        <v>146.94</v>
      </c>
      <c r="I31" s="2">
        <v>4.8</v>
      </c>
      <c r="J31" s="2">
        <v>10.28</v>
      </c>
      <c r="K31" s="2">
        <v>14.97</v>
      </c>
      <c r="L31">
        <v>3.8266000000000004</v>
      </c>
      <c r="M31">
        <v>1.1506999999999998</v>
      </c>
      <c r="N31">
        <v>-3.3389285702539961</v>
      </c>
      <c r="O31" s="10">
        <v>6.59</v>
      </c>
      <c r="P31" s="9" t="s">
        <v>446</v>
      </c>
      <c r="Q31" s="9" t="s">
        <v>446</v>
      </c>
      <c r="R31" s="9" t="s">
        <v>446</v>
      </c>
      <c r="S31">
        <v>4.2213000000000003</v>
      </c>
      <c r="T31">
        <v>5.1033333333333326</v>
      </c>
      <c r="U31">
        <v>5.89</v>
      </c>
      <c r="V31" s="9" t="s">
        <v>446</v>
      </c>
      <c r="W31">
        <v>5.4866666666666664</v>
      </c>
      <c r="X31">
        <v>5.2700000000000005</v>
      </c>
      <c r="Y31">
        <v>5.5766666666666662</v>
      </c>
      <c r="Z31">
        <v>5.2466666666666661</v>
      </c>
      <c r="AA31">
        <v>5.9033333333333333</v>
      </c>
      <c r="AB31" s="2">
        <v>124.8</v>
      </c>
      <c r="AC31" s="2">
        <v>89.23</v>
      </c>
      <c r="AD31" s="2">
        <v>9.9880838305110267</v>
      </c>
      <c r="AE31">
        <v>0.72170412624821267</v>
      </c>
      <c r="AF31">
        <v>10.259311764461643</v>
      </c>
      <c r="AG31" s="51">
        <v>2.0173916609639519</v>
      </c>
      <c r="AH31" s="50">
        <v>1.3</v>
      </c>
    </row>
    <row r="32" spans="1:34" ht="15.75">
      <c r="A32" t="s">
        <v>31</v>
      </c>
      <c r="B32">
        <v>0.16571911305121034</v>
      </c>
      <c r="C32">
        <v>0.27121621607584245</v>
      </c>
      <c r="D32">
        <v>-0.24806666741206129</v>
      </c>
      <c r="E32">
        <v>1.3642776403786527</v>
      </c>
      <c r="F32">
        <v>0.23055398037161723</v>
      </c>
      <c r="G32">
        <v>3.49</v>
      </c>
      <c r="H32" s="2">
        <v>149.46</v>
      </c>
      <c r="I32" s="2">
        <v>6.1</v>
      </c>
      <c r="J32" s="2">
        <v>9.6199999999999992</v>
      </c>
      <c r="K32" s="2">
        <v>14.16</v>
      </c>
      <c r="L32">
        <v>3.4946666666666668</v>
      </c>
      <c r="M32">
        <v>1.0692000000000002</v>
      </c>
      <c r="N32">
        <v>-3.9407309615527852</v>
      </c>
      <c r="O32" s="10">
        <v>6.59</v>
      </c>
      <c r="P32" s="9" t="s">
        <v>446</v>
      </c>
      <c r="Q32" s="9" t="s">
        <v>446</v>
      </c>
      <c r="R32" s="9" t="s">
        <v>446</v>
      </c>
      <c r="S32">
        <v>4.6538000000000004</v>
      </c>
      <c r="T32">
        <v>5.4633333333333338</v>
      </c>
      <c r="U32">
        <v>6.32</v>
      </c>
      <c r="V32" s="9" t="s">
        <v>446</v>
      </c>
      <c r="W32">
        <v>5.66</v>
      </c>
      <c r="X32">
        <v>5.4433333333333334</v>
      </c>
      <c r="Y32">
        <v>5.7666666666666666</v>
      </c>
      <c r="Z32">
        <v>5.4466666666666663</v>
      </c>
      <c r="AA32">
        <v>6.41</v>
      </c>
      <c r="AB32" s="2">
        <v>126.79</v>
      </c>
      <c r="AC32" s="2">
        <v>91.06</v>
      </c>
      <c r="AD32" s="2">
        <v>9.3336993498185823</v>
      </c>
      <c r="AE32">
        <v>0.15476456770295854</v>
      </c>
      <c r="AF32">
        <v>11.60890459063868</v>
      </c>
      <c r="AG32" s="51">
        <v>2.0283551871674055</v>
      </c>
      <c r="AH32" s="50">
        <v>1.3</v>
      </c>
    </row>
    <row r="33" spans="1:34" ht="15.75">
      <c r="A33" t="s">
        <v>32</v>
      </c>
      <c r="B33">
        <v>0.32847635934967201</v>
      </c>
      <c r="C33">
        <v>1.2887287790636748</v>
      </c>
      <c r="D33">
        <v>-0.37912378629680887</v>
      </c>
      <c r="E33">
        <v>1.3459153374005162</v>
      </c>
      <c r="F33">
        <v>1.2098899563231846</v>
      </c>
      <c r="G33">
        <v>2.08</v>
      </c>
      <c r="H33" s="2">
        <v>151.18</v>
      </c>
      <c r="I33" s="2">
        <v>6.56</v>
      </c>
      <c r="J33" s="2">
        <v>8.42</v>
      </c>
      <c r="K33" s="2">
        <v>12.31</v>
      </c>
      <c r="L33">
        <v>3.6149666666666671</v>
      </c>
      <c r="M33">
        <v>0.98226666666666651</v>
      </c>
      <c r="N33">
        <v>1.4698539497648433</v>
      </c>
      <c r="O33" s="10">
        <v>6.59</v>
      </c>
      <c r="P33" s="9" t="s">
        <v>446</v>
      </c>
      <c r="Q33" s="9" t="s">
        <v>446</v>
      </c>
      <c r="R33" s="9" t="s">
        <v>446</v>
      </c>
      <c r="S33" s="7">
        <v>4.75</v>
      </c>
      <c r="T33">
        <v>5.5733333333333333</v>
      </c>
      <c r="U33">
        <v>6.2566666666666668</v>
      </c>
      <c r="V33" s="9" t="s">
        <v>446</v>
      </c>
      <c r="W33">
        <v>5.4433333333333334</v>
      </c>
      <c r="X33">
        <v>5.1400000000000006</v>
      </c>
      <c r="Y33">
        <v>5.4233333333333338</v>
      </c>
      <c r="Z33">
        <v>5.4266666666666659</v>
      </c>
      <c r="AA33">
        <v>6.6033333333333335</v>
      </c>
      <c r="AB33" s="2">
        <v>128.75</v>
      </c>
      <c r="AC33" s="2">
        <v>92.6</v>
      </c>
      <c r="AD33" s="2">
        <v>8.2072906062604467</v>
      </c>
      <c r="AE33">
        <v>-7.7352343765202392E-2</v>
      </c>
      <c r="AF33">
        <v>12.983830971423238</v>
      </c>
      <c r="AG33" s="51">
        <v>2.1054443888017533</v>
      </c>
      <c r="AH33" s="50">
        <v>1.5</v>
      </c>
    </row>
    <row r="34" spans="1:34" ht="15.75">
      <c r="A34" t="s">
        <v>33</v>
      </c>
      <c r="B34">
        <v>0.83690225467698554</v>
      </c>
      <c r="C34">
        <v>0.71060487468894706</v>
      </c>
      <c r="D34">
        <v>2.5427061981243781</v>
      </c>
      <c r="E34">
        <v>0.53333459753623913</v>
      </c>
      <c r="F34">
        <v>8.6636349365321053E-2</v>
      </c>
      <c r="G34">
        <v>0.9</v>
      </c>
      <c r="H34" s="2">
        <v>153.13999999999999</v>
      </c>
      <c r="I34" s="2">
        <v>7.22</v>
      </c>
      <c r="J34" s="2">
        <v>8.2100000000000009</v>
      </c>
      <c r="K34" s="2">
        <v>11.17</v>
      </c>
      <c r="L34">
        <v>3.9105000000000003</v>
      </c>
      <c r="M34">
        <v>0.94299999999999995</v>
      </c>
      <c r="N34">
        <v>3.4127993171461313</v>
      </c>
      <c r="O34" s="10">
        <v>6.23</v>
      </c>
      <c r="P34" s="9" t="s">
        <v>446</v>
      </c>
      <c r="Q34" s="9" t="s">
        <v>446</v>
      </c>
      <c r="R34" s="9" t="s">
        <v>446</v>
      </c>
      <c r="S34" s="7">
        <v>4.75</v>
      </c>
      <c r="T34">
        <v>5.53</v>
      </c>
      <c r="U34">
        <v>6.2433333333333332</v>
      </c>
      <c r="V34" s="11">
        <v>0.717337</v>
      </c>
      <c r="W34">
        <v>5.3633333333333333</v>
      </c>
      <c r="X34">
        <v>5.0866666666666669</v>
      </c>
      <c r="Y34">
        <v>5.2166666666666668</v>
      </c>
      <c r="Z34">
        <v>5.379999999999999</v>
      </c>
      <c r="AA34">
        <v>6.61</v>
      </c>
      <c r="AB34" s="2">
        <v>129.57</v>
      </c>
      <c r="AC34" s="2">
        <v>93.2</v>
      </c>
      <c r="AD34" s="2">
        <v>8.1109119299933621</v>
      </c>
      <c r="AE34">
        <v>0.28700759297448641</v>
      </c>
      <c r="AF34">
        <v>10.468728800735505</v>
      </c>
      <c r="AG34" s="51">
        <v>1.9470096891210036</v>
      </c>
      <c r="AH34" s="50">
        <v>1.8</v>
      </c>
    </row>
    <row r="35" spans="1:34" ht="15.75">
      <c r="A35" t="s">
        <v>34</v>
      </c>
      <c r="B35">
        <v>1.2356107956005502</v>
      </c>
      <c r="C35">
        <v>-0.10207970291258306</v>
      </c>
      <c r="D35">
        <v>2.1681411042624887</v>
      </c>
      <c r="E35">
        <v>1.0582109330536937</v>
      </c>
      <c r="F35">
        <v>-9.7471172497431979E-2</v>
      </c>
      <c r="G35">
        <v>1.28</v>
      </c>
      <c r="H35" s="2">
        <v>155.88</v>
      </c>
      <c r="I35" s="2">
        <v>8.56</v>
      </c>
      <c r="J35" s="2">
        <v>7.98</v>
      </c>
      <c r="K35" s="2">
        <v>10.47</v>
      </c>
      <c r="L35">
        <v>3.6625000000000001</v>
      </c>
      <c r="M35">
        <v>0.9903333333333334</v>
      </c>
      <c r="N35">
        <v>-2.845465686184423</v>
      </c>
      <c r="O35" s="10">
        <v>6.23</v>
      </c>
      <c r="P35" s="2">
        <v>90.68</v>
      </c>
      <c r="Q35" s="2">
        <v>3.66</v>
      </c>
      <c r="R35" s="9" t="s">
        <v>446</v>
      </c>
      <c r="S35" s="7">
        <v>4.75</v>
      </c>
      <c r="T35">
        <v>5.503333333333333</v>
      </c>
      <c r="U35">
        <v>6.2700000000000005</v>
      </c>
      <c r="V35" s="9" t="s">
        <v>446</v>
      </c>
      <c r="W35">
        <v>5.2366666666666664</v>
      </c>
      <c r="X35">
        <v>4.9466666666666663</v>
      </c>
      <c r="Y35">
        <v>5.1333333333333346</v>
      </c>
      <c r="Z35">
        <v>5.37</v>
      </c>
      <c r="AA35">
        <v>6.6199999999999992</v>
      </c>
      <c r="AB35" s="2">
        <v>131.07</v>
      </c>
      <c r="AC35" s="2">
        <v>94.61</v>
      </c>
      <c r="AD35" s="2">
        <v>7.8700362158707549</v>
      </c>
      <c r="AE35">
        <v>0.12117875346806528</v>
      </c>
      <c r="AF35">
        <v>6.7367230061678995</v>
      </c>
      <c r="AG35" s="51">
        <v>1.8555582118420253</v>
      </c>
      <c r="AH35" s="50">
        <v>1.9</v>
      </c>
    </row>
    <row r="36" spans="1:34" ht="15.75">
      <c r="A36" t="s">
        <v>35</v>
      </c>
      <c r="B36">
        <v>1.132591005251804</v>
      </c>
      <c r="C36">
        <v>0.85403425652046394</v>
      </c>
      <c r="D36">
        <v>2.1180193745150788</v>
      </c>
      <c r="E36">
        <v>1.5666116744399439</v>
      </c>
      <c r="F36">
        <v>0.7125920889968107</v>
      </c>
      <c r="G36">
        <v>1.2766666666666666</v>
      </c>
      <c r="H36" s="2">
        <v>157.52000000000001</v>
      </c>
      <c r="I36" s="2">
        <v>8.7899999999999991</v>
      </c>
      <c r="J36" s="2">
        <v>6.96</v>
      </c>
      <c r="K36" s="2">
        <v>9.6199999999999992</v>
      </c>
      <c r="L36">
        <v>3.6075666666666666</v>
      </c>
      <c r="M36">
        <v>0.87970000000000004</v>
      </c>
      <c r="N36">
        <v>-0.65632679007400219</v>
      </c>
      <c r="O36" s="10">
        <v>6.23</v>
      </c>
      <c r="P36" s="2">
        <v>90.39</v>
      </c>
      <c r="Q36" s="2">
        <v>3.67</v>
      </c>
      <c r="R36" s="9" t="s">
        <v>446</v>
      </c>
      <c r="S36">
        <v>4.5922999999999998</v>
      </c>
      <c r="T36">
        <v>5.4766666666666666</v>
      </c>
      <c r="U36">
        <v>6.086666666666666</v>
      </c>
      <c r="V36" s="9" t="s">
        <v>446</v>
      </c>
      <c r="W36">
        <v>4.7499999999999991</v>
      </c>
      <c r="X36">
        <v>4.5566666666666666</v>
      </c>
      <c r="Y36">
        <v>4.87</v>
      </c>
      <c r="Z36">
        <v>5.2433333333333332</v>
      </c>
      <c r="AA36">
        <v>6.5300000000000011</v>
      </c>
      <c r="AB36" s="2">
        <v>132.36000000000001</v>
      </c>
      <c r="AC36" s="2">
        <v>96.13</v>
      </c>
      <c r="AD36" s="2">
        <v>6.8391862153285814</v>
      </c>
      <c r="AE36">
        <v>-0.48559857038030785</v>
      </c>
      <c r="AF36">
        <v>4.8689404694808758</v>
      </c>
      <c r="AG36" s="51">
        <v>1.9400845852995254</v>
      </c>
      <c r="AH36" s="50">
        <v>2.4</v>
      </c>
    </row>
    <row r="37" spans="1:34" ht="15.75">
      <c r="A37" t="s">
        <v>36</v>
      </c>
      <c r="B37">
        <v>1.4888510387184084</v>
      </c>
      <c r="C37">
        <v>0.32110184651781282</v>
      </c>
      <c r="D37">
        <v>-0.48057211808671951</v>
      </c>
      <c r="E37">
        <v>1.03093696588612</v>
      </c>
      <c r="F37">
        <v>-2.1519259820479419E-2</v>
      </c>
      <c r="G37">
        <v>1.2999999999999998</v>
      </c>
      <c r="H37" s="2">
        <v>158.04</v>
      </c>
      <c r="I37" s="2">
        <v>7.91</v>
      </c>
      <c r="J37" s="2">
        <v>7.71</v>
      </c>
      <c r="K37" s="2">
        <v>8.9499999999999993</v>
      </c>
      <c r="L37">
        <v>3.7067333333333328</v>
      </c>
      <c r="M37">
        <v>0.93766666666666654</v>
      </c>
      <c r="N37">
        <v>1.1776978046540654</v>
      </c>
      <c r="O37" s="10">
        <v>6.23</v>
      </c>
      <c r="P37" s="2">
        <v>90.66</v>
      </c>
      <c r="Q37" s="2">
        <v>3.7</v>
      </c>
      <c r="R37" s="9" t="s">
        <v>446</v>
      </c>
      <c r="S37">
        <v>4.5</v>
      </c>
      <c r="T37">
        <v>5.3500000000000005</v>
      </c>
      <c r="U37">
        <v>6.0066666666666668</v>
      </c>
      <c r="V37" s="9" t="s">
        <v>446</v>
      </c>
      <c r="W37">
        <v>4.9333333333333336</v>
      </c>
      <c r="X37">
        <v>4.6733333333333338</v>
      </c>
      <c r="Y37">
        <v>4.8233333333333333</v>
      </c>
      <c r="Z37">
        <v>5.2233333333333336</v>
      </c>
      <c r="AA37">
        <v>6.35</v>
      </c>
      <c r="AB37" s="2">
        <v>133.27000000000001</v>
      </c>
      <c r="AC37" s="2">
        <v>97.4</v>
      </c>
      <c r="AD37" s="2">
        <v>7.7040159231940057</v>
      </c>
      <c r="AE37">
        <v>1.0126668817929563</v>
      </c>
      <c r="AF37">
        <v>4.5181350005634613</v>
      </c>
      <c r="AG37" s="51">
        <v>1.9811634277438874</v>
      </c>
      <c r="AH37" s="50">
        <v>2.2000000000000002</v>
      </c>
    </row>
    <row r="38" spans="1:34" ht="15.75">
      <c r="A38" t="s">
        <v>37</v>
      </c>
      <c r="B38">
        <v>0.3985548623040458</v>
      </c>
      <c r="C38">
        <v>-0.14155643279973873</v>
      </c>
      <c r="D38">
        <v>0.20074805993761657</v>
      </c>
      <c r="E38">
        <v>1.5267472130788384</v>
      </c>
      <c r="F38">
        <v>0.25792598930856059</v>
      </c>
      <c r="G38">
        <v>1.9966666666666668</v>
      </c>
      <c r="H38" s="2">
        <v>159.16999999999999</v>
      </c>
      <c r="I38" s="2">
        <v>7.66</v>
      </c>
      <c r="J38" s="2">
        <v>8.1300000000000008</v>
      </c>
      <c r="K38" s="2">
        <v>9.36</v>
      </c>
      <c r="L38">
        <v>3.7654999999999994</v>
      </c>
      <c r="M38">
        <v>0.90543333333333342</v>
      </c>
      <c r="N38">
        <v>0.68313084293957216</v>
      </c>
      <c r="O38" s="10">
        <v>6.32</v>
      </c>
      <c r="P38" s="2">
        <v>90.64</v>
      </c>
      <c r="Q38" s="2">
        <v>3.74</v>
      </c>
      <c r="R38" s="9" t="s">
        <v>446</v>
      </c>
      <c r="S38">
        <v>4.5</v>
      </c>
      <c r="T38">
        <v>5.3266666666666671</v>
      </c>
      <c r="U38">
        <v>6.086666666666666</v>
      </c>
      <c r="V38" s="11">
        <v>0.63148700000000002</v>
      </c>
      <c r="W38">
        <v>5.0033333333333339</v>
      </c>
      <c r="X38">
        <v>4.6833333333333327</v>
      </c>
      <c r="Y38">
        <v>4.9333333333333336</v>
      </c>
      <c r="Z38">
        <v>5.23</v>
      </c>
      <c r="AA38">
        <v>6.3800000000000008</v>
      </c>
      <c r="AB38" s="2">
        <v>134.54</v>
      </c>
      <c r="AC38" s="2">
        <v>98.49</v>
      </c>
      <c r="AD38" s="2">
        <v>8.1270230722615544</v>
      </c>
      <c r="AE38">
        <v>-0.36206084863907861</v>
      </c>
      <c r="AF38">
        <v>6.1102950862784056</v>
      </c>
      <c r="AG38" s="51">
        <v>2.0052112315403341</v>
      </c>
      <c r="AH38" s="50">
        <v>2.1</v>
      </c>
    </row>
    <row r="39" spans="1:34" ht="15.75">
      <c r="A39" t="s">
        <v>38</v>
      </c>
      <c r="B39">
        <v>0.25122323652873035</v>
      </c>
      <c r="C39">
        <v>0.83823084624263799</v>
      </c>
      <c r="D39">
        <v>-1.8801768451101708</v>
      </c>
      <c r="E39">
        <v>0.75472056353831363</v>
      </c>
      <c r="F39">
        <v>-0.12887983740741404</v>
      </c>
      <c r="G39">
        <v>2.2266666666666666</v>
      </c>
      <c r="H39" s="2">
        <v>161.36000000000001</v>
      </c>
      <c r="I39" s="2">
        <v>8.42</v>
      </c>
      <c r="J39" s="2">
        <v>8.14</v>
      </c>
      <c r="K39" s="2">
        <v>9.94</v>
      </c>
      <c r="L39">
        <v>3.64</v>
      </c>
      <c r="M39">
        <v>0.94196666666666662</v>
      </c>
      <c r="N39">
        <v>-1.4721268288306222</v>
      </c>
      <c r="O39" s="10">
        <v>6.32</v>
      </c>
      <c r="P39" s="2">
        <v>90.63</v>
      </c>
      <c r="Q39" s="2">
        <v>3.8</v>
      </c>
      <c r="R39" s="9" t="s">
        <v>446</v>
      </c>
      <c r="S39">
        <v>4.5</v>
      </c>
      <c r="T39">
        <v>5.31</v>
      </c>
      <c r="U39">
        <v>6.086666666666666</v>
      </c>
      <c r="V39" s="9" t="s">
        <v>446</v>
      </c>
      <c r="W39">
        <v>5.19</v>
      </c>
      <c r="X39">
        <v>4.9233333333333329</v>
      </c>
      <c r="Y39">
        <v>5.1333333333333337</v>
      </c>
      <c r="Z39">
        <v>5.21</v>
      </c>
      <c r="AA39">
        <v>6.4033333333333333</v>
      </c>
      <c r="AB39" s="2">
        <v>137.43</v>
      </c>
      <c r="AC39" s="2">
        <v>100.26</v>
      </c>
      <c r="AD39" s="2">
        <v>7.9893388836886166</v>
      </c>
      <c r="AE39">
        <v>0.23055398037161723</v>
      </c>
      <c r="AF39">
        <v>5.9342059210315767</v>
      </c>
      <c r="AG39" s="51">
        <v>1.8624385369391638</v>
      </c>
      <c r="AH39" s="50">
        <v>2.4</v>
      </c>
    </row>
    <row r="40" spans="1:34" ht="15.75">
      <c r="A40" t="s">
        <v>39</v>
      </c>
      <c r="B40">
        <v>0.10274505936340717</v>
      </c>
      <c r="C40">
        <v>0.89249914277989006</v>
      </c>
      <c r="D40">
        <v>5.1449346316070788</v>
      </c>
      <c r="E40">
        <v>0.74906717291574054</v>
      </c>
      <c r="F40">
        <v>0.13961233003909612</v>
      </c>
      <c r="G40">
        <v>1.86</v>
      </c>
      <c r="H40" s="2">
        <v>164.25</v>
      </c>
      <c r="I40" s="2">
        <v>9.77</v>
      </c>
      <c r="J40" s="2">
        <v>9.68</v>
      </c>
      <c r="K40" s="2">
        <v>11.22</v>
      </c>
      <c r="L40">
        <v>3.4738000000000002</v>
      </c>
      <c r="M40">
        <v>1.0139333333333334</v>
      </c>
      <c r="N40">
        <v>-2.0296572818555569</v>
      </c>
      <c r="O40" s="10">
        <v>6.32</v>
      </c>
      <c r="P40" s="2">
        <v>90.31</v>
      </c>
      <c r="Q40" s="2">
        <v>3.85</v>
      </c>
      <c r="R40" s="9" t="s">
        <v>446</v>
      </c>
      <c r="S40">
        <v>4.6601999999999997</v>
      </c>
      <c r="T40">
        <v>5.33</v>
      </c>
      <c r="U40">
        <v>6.2299999999999995</v>
      </c>
      <c r="V40" s="9" t="s">
        <v>446</v>
      </c>
      <c r="W40">
        <v>5.416666666666667</v>
      </c>
      <c r="X40">
        <v>5.0699999999999994</v>
      </c>
      <c r="Y40">
        <v>5.296666666666666</v>
      </c>
      <c r="Z40">
        <v>5.3033333333333328</v>
      </c>
      <c r="AA40">
        <v>6.4833333333333343</v>
      </c>
      <c r="AB40" s="2">
        <v>140.83000000000001</v>
      </c>
      <c r="AC40" s="2">
        <v>102.46</v>
      </c>
      <c r="AD40" s="2">
        <v>9.5359302718512211</v>
      </c>
      <c r="AE40">
        <v>1.2098899563231846</v>
      </c>
      <c r="AF40">
        <v>6.7733854696728102</v>
      </c>
      <c r="AG40" s="51">
        <v>1.972191955109992</v>
      </c>
      <c r="AH40" s="50">
        <v>2.5</v>
      </c>
    </row>
    <row r="41" spans="1:34" ht="15.75">
      <c r="A41" t="s">
        <v>40</v>
      </c>
      <c r="B41">
        <v>0.51819697560766542</v>
      </c>
      <c r="C41">
        <v>-1.7842118291611087E-2</v>
      </c>
      <c r="D41">
        <v>1.8976701149924224</v>
      </c>
      <c r="E41">
        <v>1.4815085785140347</v>
      </c>
      <c r="F41">
        <v>0.40698353273276311</v>
      </c>
      <c r="G41">
        <v>2.7833333333333332</v>
      </c>
      <c r="H41" s="2">
        <v>166.44</v>
      </c>
      <c r="I41" s="2">
        <v>10.38</v>
      </c>
      <c r="J41" s="2">
        <v>10.85</v>
      </c>
      <c r="K41" s="2">
        <v>12.38</v>
      </c>
      <c r="L41">
        <v>3.2165999999999997</v>
      </c>
      <c r="M41">
        <v>1.0324</v>
      </c>
      <c r="N41">
        <v>-3.3407753221550207</v>
      </c>
      <c r="O41" s="10">
        <v>6.32</v>
      </c>
      <c r="P41" s="2">
        <v>90.83</v>
      </c>
      <c r="Q41" s="2">
        <v>3.9</v>
      </c>
      <c r="R41" s="9" t="s">
        <v>446</v>
      </c>
      <c r="S41">
        <v>4.8888999999999996</v>
      </c>
      <c r="T41">
        <v>5.45</v>
      </c>
      <c r="U41">
        <v>6.46</v>
      </c>
      <c r="V41" s="9" t="s">
        <v>446</v>
      </c>
      <c r="W41">
        <v>5.4466666666666663</v>
      </c>
      <c r="X41">
        <v>5.1133333333333333</v>
      </c>
      <c r="Y41">
        <v>5.3133333333333335</v>
      </c>
      <c r="Z41">
        <v>5.5299999999999994</v>
      </c>
      <c r="AA41">
        <v>6.7866666666666671</v>
      </c>
      <c r="AB41" s="2">
        <v>143.19999999999999</v>
      </c>
      <c r="AC41" s="2">
        <v>104.12</v>
      </c>
      <c r="AD41" s="2">
        <v>10.692965737819838</v>
      </c>
      <c r="AE41">
        <v>8.6636349365321053E-2</v>
      </c>
      <c r="AF41">
        <v>8.6596028334039232</v>
      </c>
      <c r="AG41" s="51">
        <v>2.0562426817902852</v>
      </c>
      <c r="AH41" s="50">
        <v>2.7</v>
      </c>
    </row>
    <row r="42" spans="1:34" ht="15.75">
      <c r="A42" t="s">
        <v>41</v>
      </c>
      <c r="B42">
        <v>0.92901534511220518</v>
      </c>
      <c r="C42">
        <v>0.5898981211617027</v>
      </c>
      <c r="D42">
        <v>0.77447239856667238</v>
      </c>
      <c r="E42">
        <v>3.136565927821966</v>
      </c>
      <c r="F42">
        <v>0.16019654197538813</v>
      </c>
      <c r="G42">
        <v>3.1633333333333336</v>
      </c>
      <c r="H42" s="2">
        <v>168.09</v>
      </c>
      <c r="I42" s="2">
        <v>10.43</v>
      </c>
      <c r="J42" s="2">
        <v>10.56</v>
      </c>
      <c r="K42" s="2">
        <v>12.43</v>
      </c>
      <c r="L42">
        <v>3.0848333333333335</v>
      </c>
      <c r="M42">
        <v>1.0241</v>
      </c>
      <c r="N42">
        <v>-1.8165352568359272</v>
      </c>
      <c r="O42" s="10">
        <v>6.07</v>
      </c>
      <c r="P42" s="2">
        <v>90.82</v>
      </c>
      <c r="Q42" s="2">
        <v>3.92</v>
      </c>
      <c r="R42" s="2">
        <v>75.430000000000007</v>
      </c>
      <c r="S42">
        <v>5.2226999999999997</v>
      </c>
      <c r="T42">
        <v>5.6233333333333322</v>
      </c>
      <c r="U42">
        <v>6.66</v>
      </c>
      <c r="V42" s="11">
        <v>0.70369099999999996</v>
      </c>
      <c r="W42">
        <v>5.793333333333333</v>
      </c>
      <c r="X42">
        <v>5.4433333333333334</v>
      </c>
      <c r="Y42">
        <v>5.6433333333333335</v>
      </c>
      <c r="Z42">
        <v>5.8233333333333333</v>
      </c>
      <c r="AA42">
        <v>7.1333333333333346</v>
      </c>
      <c r="AB42" s="2">
        <v>143.96</v>
      </c>
      <c r="AC42" s="2">
        <v>104.61</v>
      </c>
      <c r="AD42" s="2">
        <v>10.354778498316007</v>
      </c>
      <c r="AE42">
        <v>-9.7471172497431979E-2</v>
      </c>
      <c r="AF42">
        <v>9.81650413925923</v>
      </c>
      <c r="AG42" s="51">
        <v>1.7166342602627045</v>
      </c>
      <c r="AH42" s="50">
        <v>2.8</v>
      </c>
    </row>
    <row r="43" spans="1:34" ht="15.75">
      <c r="A43" t="s">
        <v>42</v>
      </c>
      <c r="B43">
        <v>0.61803922874865691</v>
      </c>
      <c r="C43">
        <v>1.0669609396948943</v>
      </c>
      <c r="D43">
        <v>2.5470862778689707</v>
      </c>
      <c r="E43">
        <v>-1.1947573421117852</v>
      </c>
      <c r="F43">
        <v>0.43656567234293675</v>
      </c>
      <c r="G43">
        <v>2.3966666666666665</v>
      </c>
      <c r="H43" s="2">
        <v>170.13</v>
      </c>
      <c r="I43" s="2">
        <v>10.83</v>
      </c>
      <c r="J43" s="2">
        <v>11.45</v>
      </c>
      <c r="K43" s="2">
        <v>11.55</v>
      </c>
      <c r="L43">
        <v>3.0018000000000007</v>
      </c>
      <c r="M43">
        <v>1.0716333333333334</v>
      </c>
      <c r="N43">
        <v>-1.1849951773538092</v>
      </c>
      <c r="O43" s="10">
        <v>6.07</v>
      </c>
      <c r="P43" s="2">
        <v>90.71</v>
      </c>
      <c r="Q43" s="2">
        <v>3.95</v>
      </c>
      <c r="R43" s="2">
        <v>75.38</v>
      </c>
      <c r="S43">
        <v>5.3975</v>
      </c>
      <c r="T43">
        <v>5.7033333333333331</v>
      </c>
      <c r="U43">
        <v>6.836666666666666</v>
      </c>
      <c r="V43" s="9" t="s">
        <v>446</v>
      </c>
      <c r="W43">
        <v>6.0566666666666675</v>
      </c>
      <c r="X43">
        <v>5.7666666666666666</v>
      </c>
      <c r="Y43">
        <v>5.9533333333333331</v>
      </c>
      <c r="Z43">
        <v>6.0133333333333336</v>
      </c>
      <c r="AA43">
        <v>7.3033333333333337</v>
      </c>
      <c r="AB43" s="2">
        <v>144.94999999999999</v>
      </c>
      <c r="AC43" s="2">
        <v>105.73</v>
      </c>
      <c r="AD43" s="2">
        <v>11.419549882431978</v>
      </c>
      <c r="AE43">
        <v>0.7125920889968107</v>
      </c>
      <c r="AF43">
        <v>8.9709217881980052</v>
      </c>
      <c r="AG43" s="51">
        <v>1.7056168445619133</v>
      </c>
      <c r="AH43" s="50">
        <v>2.6</v>
      </c>
    </row>
    <row r="44" spans="1:34" ht="15.75">
      <c r="A44" t="s">
        <v>43</v>
      </c>
      <c r="B44">
        <v>0.7732906298473452</v>
      </c>
      <c r="C44">
        <v>0.75115502894753661</v>
      </c>
      <c r="D44">
        <v>-4.0863006377419353</v>
      </c>
      <c r="E44">
        <v>1.4320053774748764</v>
      </c>
      <c r="F44">
        <v>0.20166646966321977</v>
      </c>
      <c r="G44">
        <v>1.7933333333333332</v>
      </c>
      <c r="H44" s="2">
        <v>172.89</v>
      </c>
      <c r="I44" s="2">
        <v>11.87</v>
      </c>
      <c r="J44" s="2">
        <v>10.98</v>
      </c>
      <c r="K44" s="2">
        <v>10.23</v>
      </c>
      <c r="L44">
        <v>2.9459</v>
      </c>
      <c r="M44">
        <v>1.4753999999999998</v>
      </c>
      <c r="N44">
        <v>-0.81637528464214015</v>
      </c>
      <c r="O44" s="10">
        <v>6.07</v>
      </c>
      <c r="P44" s="2">
        <v>90.78</v>
      </c>
      <c r="Q44" s="2">
        <v>3.96</v>
      </c>
      <c r="R44" s="2">
        <v>75.150000000000006</v>
      </c>
      <c r="S44">
        <v>5.7382999999999997</v>
      </c>
      <c r="T44">
        <v>5.8833333333333329</v>
      </c>
      <c r="U44">
        <v>7.18</v>
      </c>
      <c r="V44" s="9" t="s">
        <v>446</v>
      </c>
      <c r="W44">
        <v>6.3966666666666656</v>
      </c>
      <c r="X44">
        <v>6.0766666666666671</v>
      </c>
      <c r="Y44">
        <v>6.3933333333333326</v>
      </c>
      <c r="Z44">
        <v>6.2600000000000007</v>
      </c>
      <c r="AA44">
        <v>7.6233333333333331</v>
      </c>
      <c r="AB44" s="2">
        <v>145.88</v>
      </c>
      <c r="AC44" s="2">
        <v>107.08</v>
      </c>
      <c r="AD44" s="2">
        <v>10.894583854897382</v>
      </c>
      <c r="AE44">
        <v>-2.1519259820479419E-2</v>
      </c>
      <c r="AF44">
        <v>9.240118652516216</v>
      </c>
      <c r="AG44" s="51">
        <v>1.5207595260615778</v>
      </c>
      <c r="AH44" s="50">
        <v>2</v>
      </c>
    </row>
    <row r="45" spans="1:34" ht="15.75">
      <c r="A45" t="s">
        <v>44</v>
      </c>
      <c r="B45">
        <v>0.46996631642830522</v>
      </c>
      <c r="C45">
        <v>-0.34864878450786563</v>
      </c>
      <c r="D45">
        <v>5.5556350695262324</v>
      </c>
      <c r="E45">
        <v>0.23668650102655064</v>
      </c>
      <c r="F45">
        <v>0</v>
      </c>
      <c r="G45">
        <v>1.4133333333333333</v>
      </c>
      <c r="H45" s="2">
        <v>173.9</v>
      </c>
      <c r="I45" s="2">
        <v>11.18</v>
      </c>
      <c r="J45" s="2">
        <v>10.119999999999999</v>
      </c>
      <c r="K45" s="2">
        <v>8.2799999999999994</v>
      </c>
      <c r="L45">
        <v>3.4245333333333332</v>
      </c>
      <c r="M45">
        <v>1.6811666666666667</v>
      </c>
      <c r="N45">
        <v>6.5383397432125454</v>
      </c>
      <c r="O45" s="10">
        <v>6.07</v>
      </c>
      <c r="P45" s="2">
        <v>90.79</v>
      </c>
      <c r="Q45" s="2">
        <v>3.95</v>
      </c>
      <c r="R45" s="2">
        <v>74.89</v>
      </c>
      <c r="S45">
        <v>5.6875</v>
      </c>
      <c r="T45">
        <v>5.95</v>
      </c>
      <c r="U45">
        <v>7.2766666666666664</v>
      </c>
      <c r="V45" s="9" t="s">
        <v>446</v>
      </c>
      <c r="W45">
        <v>6.4833333333333343</v>
      </c>
      <c r="X45">
        <v>6.086666666666666</v>
      </c>
      <c r="Y45">
        <v>6.2466666666666661</v>
      </c>
      <c r="Z45">
        <v>6.3</v>
      </c>
      <c r="AA45">
        <v>7.7133333333333329</v>
      </c>
      <c r="AB45" s="2">
        <v>145.79</v>
      </c>
      <c r="AC45" s="2">
        <v>107.77</v>
      </c>
      <c r="AD45" s="2">
        <v>10.028162884930394</v>
      </c>
      <c r="AE45">
        <v>0.25792598930856059</v>
      </c>
      <c r="AF45">
        <v>8.2108955020657959</v>
      </c>
      <c r="AG45" s="51">
        <v>1.4526327436679278</v>
      </c>
      <c r="AH45" s="50">
        <v>2.2999999999999998</v>
      </c>
    </row>
    <row r="46" spans="1:34" ht="15.75">
      <c r="A46" t="s">
        <v>45</v>
      </c>
      <c r="B46">
        <v>0.54103867743435785</v>
      </c>
      <c r="C46">
        <v>0.91436382965923713</v>
      </c>
      <c r="D46">
        <v>-4.9723825461297722</v>
      </c>
      <c r="E46">
        <v>3.9402547866028925</v>
      </c>
      <c r="F46">
        <v>1.264372549085202</v>
      </c>
      <c r="G46">
        <v>-0.36999999999999994</v>
      </c>
      <c r="H46" s="2">
        <v>174.78</v>
      </c>
      <c r="I46" s="2">
        <v>10.39</v>
      </c>
      <c r="J46" s="2">
        <v>9.8800000000000008</v>
      </c>
      <c r="K46" s="2">
        <v>7.24</v>
      </c>
      <c r="L46">
        <v>3.7157</v>
      </c>
      <c r="M46">
        <v>2.0854666666666666</v>
      </c>
      <c r="N46">
        <v>3.5439244604457687</v>
      </c>
      <c r="O46" s="10">
        <v>6.69</v>
      </c>
      <c r="P46" s="2">
        <v>90.37</v>
      </c>
      <c r="Q46" s="2">
        <v>3.92</v>
      </c>
      <c r="R46" s="2">
        <v>74.239999999999995</v>
      </c>
      <c r="S46">
        <v>5.3548</v>
      </c>
      <c r="T46">
        <v>5.8566666666666665</v>
      </c>
      <c r="U46">
        <v>7.0100000000000007</v>
      </c>
      <c r="V46" s="11">
        <v>0.12311900000000001</v>
      </c>
      <c r="W46">
        <v>6.5066666666666659</v>
      </c>
      <c r="X46">
        <v>5.836666666666666</v>
      </c>
      <c r="Y46">
        <v>5.84</v>
      </c>
      <c r="Z46">
        <v>6.09</v>
      </c>
      <c r="AA46">
        <v>7.416666666666667</v>
      </c>
      <c r="AB46" s="2">
        <v>146.43</v>
      </c>
      <c r="AC46" s="2">
        <v>108.42</v>
      </c>
      <c r="AD46" s="2">
        <v>9.8135963590452064</v>
      </c>
      <c r="AE46">
        <v>-0.12887983740741404</v>
      </c>
      <c r="AF46">
        <v>4.6950720597887852</v>
      </c>
      <c r="AG46" s="51">
        <v>1.6784994224119552</v>
      </c>
      <c r="AH46" s="50">
        <v>2.5</v>
      </c>
    </row>
    <row r="47" spans="1:34" ht="15.75">
      <c r="A47" t="s">
        <v>46</v>
      </c>
      <c r="B47">
        <v>-0.55629098328573434</v>
      </c>
      <c r="C47">
        <v>-0.60124278620001803</v>
      </c>
      <c r="D47">
        <v>-1.4241205175359539</v>
      </c>
      <c r="E47">
        <v>-1.6036998909816802</v>
      </c>
      <c r="F47">
        <v>-1.1054489578675053</v>
      </c>
      <c r="G47">
        <v>-1.9333333333333336</v>
      </c>
      <c r="H47" s="2">
        <v>173.19</v>
      </c>
      <c r="I47" s="2">
        <v>7.29</v>
      </c>
      <c r="J47" s="2">
        <v>7.98</v>
      </c>
      <c r="K47" s="2">
        <v>5.9</v>
      </c>
      <c r="L47">
        <v>4.3084333333333333</v>
      </c>
      <c r="M47">
        <v>2.2343999999999999</v>
      </c>
      <c r="N47">
        <v>6.4278734808255411</v>
      </c>
      <c r="O47" s="10">
        <v>6.69</v>
      </c>
      <c r="P47" s="2">
        <v>89.77</v>
      </c>
      <c r="Q47" s="2">
        <v>3.89</v>
      </c>
      <c r="R47" s="2">
        <v>73.33</v>
      </c>
      <c r="S47">
        <v>5.0278</v>
      </c>
      <c r="T47">
        <v>5.7633333333333328</v>
      </c>
      <c r="U47">
        <v>6.87</v>
      </c>
      <c r="V47" s="9" t="s">
        <v>446</v>
      </c>
      <c r="W47">
        <v>2.3033333333333332</v>
      </c>
      <c r="X47">
        <v>6.3066666666666675</v>
      </c>
      <c r="Y47">
        <v>6.0633333333333335</v>
      </c>
      <c r="Z47">
        <v>6.1599999999999993</v>
      </c>
      <c r="AA47">
        <v>7.0333333333333341</v>
      </c>
      <c r="AB47" s="2">
        <v>146.66999999999999</v>
      </c>
      <c r="AC47" s="2">
        <v>108.93</v>
      </c>
      <c r="AD47" s="2">
        <v>7.9165723161715507</v>
      </c>
      <c r="AE47">
        <v>0.13961233003909612</v>
      </c>
      <c r="AF47">
        <v>-0.6433060353801423</v>
      </c>
      <c r="AG47" s="51">
        <v>1.3753393160935072</v>
      </c>
      <c r="AH47" s="50">
        <v>3.3</v>
      </c>
    </row>
    <row r="48" spans="1:34" ht="15.75">
      <c r="A48" t="s">
        <v>47</v>
      </c>
      <c r="B48">
        <v>-1.5760532146824602</v>
      </c>
      <c r="C48">
        <v>-1.6036217716473899</v>
      </c>
      <c r="D48">
        <v>-5.2035213143444281</v>
      </c>
      <c r="E48">
        <v>0.23068060979154481</v>
      </c>
      <c r="F48">
        <v>6.3498785073612396E-2</v>
      </c>
      <c r="G48">
        <v>-3.9233333333333333</v>
      </c>
      <c r="H48" s="2">
        <v>172.01</v>
      </c>
      <c r="I48" s="2">
        <v>4.74</v>
      </c>
      <c r="J48" s="2">
        <v>6.16</v>
      </c>
      <c r="K48" s="2">
        <v>3.8</v>
      </c>
      <c r="L48">
        <v>4.4426666666666668</v>
      </c>
      <c r="M48">
        <v>2.8333999999999997</v>
      </c>
      <c r="N48">
        <v>1.3324352077579871</v>
      </c>
      <c r="O48" s="10">
        <v>6.69</v>
      </c>
      <c r="P48" s="2">
        <v>87.63</v>
      </c>
      <c r="Q48" s="2">
        <v>3.81</v>
      </c>
      <c r="R48" s="2">
        <v>70.89</v>
      </c>
      <c r="S48" s="6">
        <v>5</v>
      </c>
      <c r="T48">
        <v>5.7966666666666669</v>
      </c>
      <c r="U48">
        <v>6.8166666666666664</v>
      </c>
      <c r="V48" s="9" t="s">
        <v>446</v>
      </c>
      <c r="W48">
        <v>0</v>
      </c>
      <c r="X48">
        <v>6.04</v>
      </c>
      <c r="Y48">
        <v>5.9266666666666667</v>
      </c>
      <c r="Z48">
        <v>6.21</v>
      </c>
      <c r="AA48">
        <v>6.93</v>
      </c>
      <c r="AB48" s="2">
        <v>146.78</v>
      </c>
      <c r="AC48" s="2">
        <v>109.59</v>
      </c>
      <c r="AD48" s="2">
        <v>6.1679692459375657</v>
      </c>
      <c r="AE48">
        <v>0.40698353273276311</v>
      </c>
      <c r="AF48">
        <v>-5.3801752790755941</v>
      </c>
      <c r="AG48" s="51">
        <v>1.3998669758746052</v>
      </c>
      <c r="AH48" s="50">
        <v>4.5</v>
      </c>
    </row>
    <row r="49" spans="1:34" ht="15.75">
      <c r="A49" t="s">
        <v>48</v>
      </c>
      <c r="B49">
        <v>-2.0869925896841224</v>
      </c>
      <c r="C49">
        <v>-1.7416899576033984</v>
      </c>
      <c r="D49">
        <v>-3.7054708962035221</v>
      </c>
      <c r="E49">
        <v>0.23014969882790837</v>
      </c>
      <c r="F49">
        <v>-0.60487264592321566</v>
      </c>
      <c r="G49">
        <v>-5.6766666666666667</v>
      </c>
      <c r="H49" s="2">
        <v>174.61</v>
      </c>
      <c r="I49" s="2">
        <v>5.89</v>
      </c>
      <c r="J49" s="2">
        <v>4.8099999999999996</v>
      </c>
      <c r="K49" s="2">
        <v>2.4500000000000002</v>
      </c>
      <c r="L49">
        <v>6.0766</v>
      </c>
      <c r="M49">
        <v>3.3933333333333331</v>
      </c>
      <c r="N49">
        <v>13.601691995305131</v>
      </c>
      <c r="O49" s="10">
        <v>6.69</v>
      </c>
      <c r="P49" s="2">
        <v>86.95</v>
      </c>
      <c r="Q49" s="2">
        <v>3.71</v>
      </c>
      <c r="R49" s="2">
        <v>69.12</v>
      </c>
      <c r="S49">
        <v>3.3672</v>
      </c>
      <c r="T49">
        <v>5.3866666666666667</v>
      </c>
      <c r="U49">
        <v>6.0666666666666664</v>
      </c>
      <c r="V49" s="9" t="s">
        <v>446</v>
      </c>
      <c r="W49">
        <v>0</v>
      </c>
      <c r="X49">
        <v>5.2333333333333325</v>
      </c>
      <c r="Y49">
        <v>5.5100000000000007</v>
      </c>
      <c r="Z49">
        <v>5.913333333333334</v>
      </c>
      <c r="AA49">
        <v>6.2100000000000009</v>
      </c>
      <c r="AB49" s="2">
        <v>145.99</v>
      </c>
      <c r="AC49" s="2">
        <v>109.4</v>
      </c>
      <c r="AD49" s="2">
        <v>4.8257695435552774</v>
      </c>
      <c r="AE49">
        <v>0.16019654197538813</v>
      </c>
      <c r="AF49">
        <v>-11.93139791292861</v>
      </c>
      <c r="AG49" s="51">
        <v>0.71241257884140363</v>
      </c>
      <c r="AH49" s="50">
        <v>3.7</v>
      </c>
    </row>
    <row r="50" spans="1:34" ht="15.75">
      <c r="A50" t="s">
        <v>49</v>
      </c>
      <c r="B50">
        <v>-1.7627086522537638</v>
      </c>
      <c r="C50">
        <v>-0.79916288429711102</v>
      </c>
      <c r="D50">
        <v>-8.2758677810740977</v>
      </c>
      <c r="E50">
        <v>-1.3889112160667239</v>
      </c>
      <c r="F50">
        <v>-1.7177019214225986</v>
      </c>
      <c r="G50">
        <v>-4.5333333333333341</v>
      </c>
      <c r="H50" s="2">
        <v>175.73</v>
      </c>
      <c r="I50" s="2">
        <v>5.56</v>
      </c>
      <c r="J50" s="2">
        <v>3.04</v>
      </c>
      <c r="K50" s="2">
        <v>0.98</v>
      </c>
      <c r="L50">
        <v>7.5238000000000005</v>
      </c>
      <c r="M50">
        <v>3.7114666666666665</v>
      </c>
      <c r="N50">
        <v>9.2776593184203726</v>
      </c>
      <c r="O50" s="10">
        <v>9.2799999999999994</v>
      </c>
      <c r="P50" s="2">
        <v>83.25</v>
      </c>
      <c r="Q50" s="2">
        <v>3.63</v>
      </c>
      <c r="R50" s="2">
        <v>67.56</v>
      </c>
      <c r="S50">
        <v>1.0713999999999999</v>
      </c>
      <c r="T50">
        <v>4.083333333333333</v>
      </c>
      <c r="U50">
        <v>3.8166666666666664</v>
      </c>
      <c r="V50" s="11">
        <v>-4.6077E-2</v>
      </c>
      <c r="W50">
        <v>0</v>
      </c>
      <c r="X50">
        <v>4.2266666666666666</v>
      </c>
      <c r="Y50">
        <v>4.5766666666666653</v>
      </c>
      <c r="Z50">
        <v>4.2733333333333334</v>
      </c>
      <c r="AA50">
        <v>4.3899999999999997</v>
      </c>
      <c r="AB50" s="2">
        <v>145.51</v>
      </c>
      <c r="AC50" s="2">
        <v>109.2</v>
      </c>
      <c r="AD50" s="2">
        <v>3.0047056527267912</v>
      </c>
      <c r="AE50">
        <v>0.43656567234293675</v>
      </c>
      <c r="AF50">
        <v>-15.820554568442802</v>
      </c>
      <c r="AG50" s="51">
        <v>0.45245433782590094</v>
      </c>
      <c r="AH50" s="50">
        <v>2.9</v>
      </c>
    </row>
    <row r="51" spans="1:34" ht="15.75">
      <c r="A51" t="s">
        <v>50</v>
      </c>
      <c r="B51">
        <v>-0.24369638016707995</v>
      </c>
      <c r="C51">
        <v>-0.43363886823328812</v>
      </c>
      <c r="D51">
        <v>-5.9825072196604268</v>
      </c>
      <c r="E51">
        <v>1.8476276167572969</v>
      </c>
      <c r="F51">
        <v>-0.36884398509791083</v>
      </c>
      <c r="G51">
        <v>-1.37</v>
      </c>
      <c r="H51" s="2">
        <v>174.37</v>
      </c>
      <c r="I51" s="2">
        <v>2.91</v>
      </c>
      <c r="J51" s="2">
        <v>1.26</v>
      </c>
      <c r="K51" s="2">
        <v>-0.28000000000000003</v>
      </c>
      <c r="L51">
        <v>7.8618333333333332</v>
      </c>
      <c r="M51">
        <v>3.4704333333333337</v>
      </c>
      <c r="N51">
        <v>1.9086590290349092</v>
      </c>
      <c r="O51" s="10">
        <v>9.2799999999999994</v>
      </c>
      <c r="P51" s="2">
        <v>81.849999999999994</v>
      </c>
      <c r="Q51" s="2">
        <v>3.68</v>
      </c>
      <c r="R51" s="2">
        <v>66.72</v>
      </c>
      <c r="S51">
        <v>0.5</v>
      </c>
      <c r="T51">
        <v>3.6</v>
      </c>
      <c r="U51">
        <v>2.9933333333333336</v>
      </c>
      <c r="V51" s="9" t="s">
        <v>446</v>
      </c>
      <c r="W51">
        <v>0</v>
      </c>
      <c r="X51">
        <v>4.1500000000000004</v>
      </c>
      <c r="Y51">
        <v>4.4833333333333334</v>
      </c>
      <c r="Z51">
        <v>3.8566666666666665</v>
      </c>
      <c r="AA51">
        <v>3.8666666666666663</v>
      </c>
      <c r="AB51" s="2">
        <v>144.16999999999999</v>
      </c>
      <c r="AC51" s="2">
        <v>108.63</v>
      </c>
      <c r="AD51" s="2">
        <v>1.0925910923308206</v>
      </c>
      <c r="AE51">
        <v>0.20166646966321977</v>
      </c>
      <c r="AF51">
        <v>-16.747895377311117</v>
      </c>
      <c r="AG51" s="51">
        <v>0.8631542910028317</v>
      </c>
      <c r="AH51" s="50">
        <v>2</v>
      </c>
    </row>
    <row r="52" spans="1:34" ht="15.75">
      <c r="A52" t="s">
        <v>51</v>
      </c>
      <c r="B52">
        <v>7.1005047107774999E-2</v>
      </c>
      <c r="C52">
        <v>0.71600839779453196</v>
      </c>
      <c r="D52">
        <v>4.6226751811595079</v>
      </c>
      <c r="E52">
        <v>0</v>
      </c>
      <c r="F52">
        <v>-0.53397391627818536</v>
      </c>
      <c r="G52">
        <v>1.8766666666666667</v>
      </c>
      <c r="H52" s="2">
        <v>175.67</v>
      </c>
      <c r="I52" s="2">
        <v>2.91</v>
      </c>
      <c r="J52" s="2">
        <v>-0.38</v>
      </c>
      <c r="K52" s="2">
        <v>-0.72</v>
      </c>
      <c r="L52">
        <v>7.9923333333333337</v>
      </c>
      <c r="M52">
        <v>2.734</v>
      </c>
      <c r="N52">
        <v>0.71497557866653239</v>
      </c>
      <c r="O52" s="10">
        <v>9.2799999999999994</v>
      </c>
      <c r="P52" s="2">
        <v>81.59</v>
      </c>
      <c r="Q52" s="2">
        <v>3.73</v>
      </c>
      <c r="R52" s="2">
        <v>66.099999999999994</v>
      </c>
      <c r="S52">
        <v>0.5</v>
      </c>
      <c r="T52">
        <v>3.5766666666666667</v>
      </c>
      <c r="U52">
        <v>2.7766666666666668</v>
      </c>
      <c r="V52" s="9" t="s">
        <v>446</v>
      </c>
      <c r="W52">
        <v>0</v>
      </c>
      <c r="X52">
        <v>4.4399999999999995</v>
      </c>
      <c r="Y52">
        <v>4.7666666666666666</v>
      </c>
      <c r="Z52">
        <v>3.8533333333333335</v>
      </c>
      <c r="AA52">
        <v>3.9833333333333334</v>
      </c>
      <c r="AB52" s="2">
        <v>142.37</v>
      </c>
      <c r="AC52" s="2">
        <v>107.93</v>
      </c>
      <c r="AD52" s="2">
        <v>-0.55192868084486923</v>
      </c>
      <c r="AE52">
        <v>0</v>
      </c>
      <c r="AF52">
        <v>-8.0802542421189116</v>
      </c>
      <c r="AG52" s="51">
        <v>1.1118204066997817</v>
      </c>
      <c r="AH52" s="50">
        <v>1.4</v>
      </c>
    </row>
    <row r="53" spans="1:34" ht="15.75">
      <c r="A53" t="s">
        <v>52</v>
      </c>
      <c r="B53">
        <v>0.29960190574058743</v>
      </c>
      <c r="C53">
        <v>1.0695855809419896</v>
      </c>
      <c r="D53">
        <v>-0.96203923100031119</v>
      </c>
      <c r="E53">
        <v>0.22857152808564152</v>
      </c>
      <c r="F53">
        <v>4.3696745287835626E-2</v>
      </c>
      <c r="G53">
        <v>3.1799999999999997</v>
      </c>
      <c r="H53" s="2">
        <v>175.01</v>
      </c>
      <c r="I53" s="2">
        <v>1.06</v>
      </c>
      <c r="J53" s="2">
        <v>-1.42</v>
      </c>
      <c r="K53" s="2">
        <v>-0.39</v>
      </c>
      <c r="L53">
        <v>8.1908333333333321</v>
      </c>
      <c r="M53">
        <v>2.5596666666666668</v>
      </c>
      <c r="N53">
        <v>1.0654500462831229</v>
      </c>
      <c r="O53" s="10">
        <v>9.2799999999999994</v>
      </c>
      <c r="P53" s="2">
        <v>81.78</v>
      </c>
      <c r="Q53" s="2">
        <v>3.77</v>
      </c>
      <c r="R53" s="2">
        <v>65.83</v>
      </c>
      <c r="S53">
        <v>0.5</v>
      </c>
      <c r="T53">
        <v>3.5733333333333328</v>
      </c>
      <c r="U53">
        <v>2.6566666666666667</v>
      </c>
      <c r="V53" s="9" t="s">
        <v>446</v>
      </c>
      <c r="W53">
        <v>0</v>
      </c>
      <c r="X53">
        <v>4.1566666666666672</v>
      </c>
      <c r="Y53">
        <v>4.8466666666666667</v>
      </c>
      <c r="Z53">
        <v>3.8899999999999997</v>
      </c>
      <c r="AA53">
        <v>3.9533333333333331</v>
      </c>
      <c r="AB53" s="2">
        <v>141.29</v>
      </c>
      <c r="AC53" s="2">
        <v>107.27</v>
      </c>
      <c r="AD53" s="2">
        <v>-1.5817888480271507</v>
      </c>
      <c r="AE53">
        <v>1.264372549085202</v>
      </c>
      <c r="AF53">
        <v>1.8055978721758237</v>
      </c>
      <c r="AG53" s="51">
        <v>0.98763016801133707</v>
      </c>
      <c r="AH53" s="50">
        <v>1.6</v>
      </c>
    </row>
    <row r="54" spans="1:34" ht="15.75">
      <c r="A54" t="s">
        <v>53</v>
      </c>
      <c r="B54">
        <v>0.63511617714517854</v>
      </c>
      <c r="C54">
        <v>-0.95849240210110764</v>
      </c>
      <c r="D54">
        <v>1.6791275351843993</v>
      </c>
      <c r="E54">
        <v>0.68259650703996755</v>
      </c>
      <c r="F54">
        <v>-0.13114755978111958</v>
      </c>
      <c r="G54">
        <v>2.35</v>
      </c>
      <c r="H54" s="2">
        <v>176.71</v>
      </c>
      <c r="I54" s="2">
        <v>1.53</v>
      </c>
      <c r="J54" s="2">
        <v>-1.98</v>
      </c>
      <c r="K54" s="2">
        <v>-0.22</v>
      </c>
      <c r="L54">
        <v>8.0870000000000015</v>
      </c>
      <c r="M54">
        <v>2.4386333333333332</v>
      </c>
      <c r="N54">
        <v>-0.55406459095344029</v>
      </c>
      <c r="O54" s="10">
        <v>9.9600000000000009</v>
      </c>
      <c r="P54" s="2">
        <v>81.92</v>
      </c>
      <c r="Q54" s="2">
        <v>3.83</v>
      </c>
      <c r="R54" s="2">
        <v>65.86</v>
      </c>
      <c r="S54">
        <v>0.5</v>
      </c>
      <c r="T54">
        <v>3.6666666666666665</v>
      </c>
      <c r="U54">
        <v>2.7866666666666666</v>
      </c>
      <c r="V54" s="11">
        <v>-1.2095999999999999E-2</v>
      </c>
      <c r="W54">
        <v>0</v>
      </c>
      <c r="X54">
        <v>3.9233333333333333</v>
      </c>
      <c r="Y54">
        <v>4.6666666666666661</v>
      </c>
      <c r="Z54">
        <v>3.6866666666666665</v>
      </c>
      <c r="AA54">
        <v>4.0566666666666666</v>
      </c>
      <c r="AB54" s="2">
        <v>140.80000000000001</v>
      </c>
      <c r="AC54" s="2">
        <v>106.13</v>
      </c>
      <c r="AD54" s="2">
        <v>-2.1696903715497622</v>
      </c>
      <c r="AE54">
        <v>-1.1054489578675053</v>
      </c>
      <c r="AF54">
        <v>7.468643245009865</v>
      </c>
      <c r="AG54" s="51">
        <v>1.0018830186398495</v>
      </c>
      <c r="AH54" s="50">
        <v>2.4</v>
      </c>
    </row>
    <row r="55" spans="1:34" ht="15.75">
      <c r="A55" t="s">
        <v>54</v>
      </c>
      <c r="B55">
        <v>0.99706524954878972</v>
      </c>
      <c r="C55">
        <v>1.4208516745103594</v>
      </c>
      <c r="D55">
        <v>0.57503199476620637</v>
      </c>
      <c r="E55">
        <v>0.67796869853786745</v>
      </c>
      <c r="F55">
        <v>0.86024377610725011</v>
      </c>
      <c r="G55">
        <v>0.84666666666666668</v>
      </c>
      <c r="H55" s="2">
        <v>173.51</v>
      </c>
      <c r="I55" s="2">
        <v>-2.66</v>
      </c>
      <c r="J55" s="2">
        <v>-1.63</v>
      </c>
      <c r="K55" s="2">
        <v>-0.2</v>
      </c>
      <c r="L55">
        <v>8.1966333333333328</v>
      </c>
      <c r="M55">
        <v>2.5033666666666665</v>
      </c>
      <c r="N55">
        <v>0.58480647621799164</v>
      </c>
      <c r="O55" s="10">
        <v>9.9600000000000009</v>
      </c>
      <c r="P55" s="2">
        <v>82.46</v>
      </c>
      <c r="Q55" s="2">
        <v>3.86</v>
      </c>
      <c r="R55" s="2">
        <v>65.7</v>
      </c>
      <c r="S55">
        <v>0.5</v>
      </c>
      <c r="T55">
        <v>3.66</v>
      </c>
      <c r="U55">
        <v>2.8633333333333333</v>
      </c>
      <c r="V55" s="9" t="s">
        <v>446</v>
      </c>
      <c r="W55">
        <v>0</v>
      </c>
      <c r="X55">
        <v>3.7566666666666664</v>
      </c>
      <c r="Y55">
        <v>4.5566666666666666</v>
      </c>
      <c r="Z55">
        <v>3.7400000000000011</v>
      </c>
      <c r="AA55">
        <v>3.95</v>
      </c>
      <c r="AB55" s="2">
        <v>138.91</v>
      </c>
      <c r="AC55" s="2">
        <v>105.35</v>
      </c>
      <c r="AD55" s="2">
        <v>-1.7217536509025488</v>
      </c>
      <c r="AE55">
        <v>6.3498785073612396E-2</v>
      </c>
      <c r="AF55">
        <v>7.3342780207882541</v>
      </c>
      <c r="AG55" s="51">
        <v>0.91159800094074972</v>
      </c>
      <c r="AH55" s="50">
        <v>2.5</v>
      </c>
    </row>
    <row r="56" spans="1:34" ht="15.75">
      <c r="A56" t="s">
        <v>55</v>
      </c>
      <c r="B56">
        <v>0.66102611506746456</v>
      </c>
      <c r="C56">
        <v>5.8038103992963386E-2</v>
      </c>
      <c r="D56">
        <v>4.8487825317298672</v>
      </c>
      <c r="E56">
        <v>0.22497197340154429</v>
      </c>
      <c r="F56">
        <v>0.49751346401141205</v>
      </c>
      <c r="G56">
        <v>0.13999999999999999</v>
      </c>
      <c r="H56" s="2">
        <v>173.06</v>
      </c>
      <c r="I56" s="2">
        <v>-4.01</v>
      </c>
      <c r="J56" s="2">
        <v>-0.59</v>
      </c>
      <c r="K56" s="2">
        <v>0.17</v>
      </c>
      <c r="L56">
        <v>8.2353666666666658</v>
      </c>
      <c r="M56">
        <v>2.5950666666666664</v>
      </c>
      <c r="N56">
        <v>0.20474323378943948</v>
      </c>
      <c r="O56" s="10">
        <v>9.9600000000000009</v>
      </c>
      <c r="P56" s="2">
        <v>82.18</v>
      </c>
      <c r="Q56" s="2">
        <v>3.85</v>
      </c>
      <c r="R56" s="2">
        <v>66.27</v>
      </c>
      <c r="S56">
        <v>0.5</v>
      </c>
      <c r="T56">
        <v>3.57</v>
      </c>
      <c r="U56">
        <v>2.8866666666666667</v>
      </c>
      <c r="V56" s="9" t="s">
        <v>446</v>
      </c>
      <c r="W56">
        <v>0</v>
      </c>
      <c r="X56">
        <v>3.7700000000000005</v>
      </c>
      <c r="Y56">
        <v>4.3800000000000008</v>
      </c>
      <c r="Z56">
        <v>3.6166666666666658</v>
      </c>
      <c r="AA56">
        <v>3.93</v>
      </c>
      <c r="AB56" s="2">
        <v>138.13999999999999</v>
      </c>
      <c r="AC56" s="2">
        <v>104.96</v>
      </c>
      <c r="AD56" s="2">
        <v>-0.65218978548563622</v>
      </c>
      <c r="AE56">
        <v>-0.60487264592321566</v>
      </c>
      <c r="AF56">
        <v>5.5737906336620568</v>
      </c>
      <c r="AG56" s="51">
        <v>1.0165533354220651</v>
      </c>
      <c r="AH56" s="50">
        <v>2.2999999999999998</v>
      </c>
    </row>
    <row r="57" spans="1:34" ht="15.75">
      <c r="A57" t="s">
        <v>56</v>
      </c>
      <c r="B57">
        <v>6.3304638841898964E-2</v>
      </c>
      <c r="C57">
        <v>0.20077558470408263</v>
      </c>
      <c r="D57">
        <v>0.777318292748852</v>
      </c>
      <c r="E57">
        <v>0.67189502487448038</v>
      </c>
      <c r="F57">
        <v>0.43061752406572396</v>
      </c>
      <c r="G57">
        <v>-0.45</v>
      </c>
      <c r="H57" s="2">
        <v>168.82</v>
      </c>
      <c r="I57" s="2">
        <v>-8.86</v>
      </c>
      <c r="J57" s="2">
        <v>-0.34</v>
      </c>
      <c r="K57" s="2">
        <v>0.3</v>
      </c>
      <c r="L57">
        <v>8.0785</v>
      </c>
      <c r="M57">
        <v>2.6065999999999998</v>
      </c>
      <c r="N57">
        <v>-0.83522108962926778</v>
      </c>
      <c r="O57" s="10">
        <v>9.9600000000000009</v>
      </c>
      <c r="P57" s="2">
        <v>82.45</v>
      </c>
      <c r="Q57" s="2">
        <v>3.84</v>
      </c>
      <c r="R57" s="2">
        <v>66.58</v>
      </c>
      <c r="S57">
        <v>0.5</v>
      </c>
      <c r="T57">
        <v>3.5066666666666664</v>
      </c>
      <c r="U57">
        <v>2.9033333333333338</v>
      </c>
      <c r="V57" s="9" t="s">
        <v>446</v>
      </c>
      <c r="W57">
        <v>0</v>
      </c>
      <c r="X57">
        <v>3.5700000000000003</v>
      </c>
      <c r="Y57">
        <v>4.1800000000000006</v>
      </c>
      <c r="Z57">
        <v>3.5000000000000004</v>
      </c>
      <c r="AA57">
        <v>3.91</v>
      </c>
      <c r="AB57" s="2">
        <v>137.09</v>
      </c>
      <c r="AC57" s="2">
        <v>104.64</v>
      </c>
      <c r="AD57" s="2">
        <v>-0.39843088018257439</v>
      </c>
      <c r="AE57">
        <v>-1.7177019214225986</v>
      </c>
      <c r="AF57">
        <v>2.4016703210133272</v>
      </c>
      <c r="AG57" s="51">
        <v>0.93340060661228696</v>
      </c>
      <c r="AH57" s="50">
        <v>2.7</v>
      </c>
    </row>
    <row r="58" spans="1:34" ht="15.75">
      <c r="A58" t="s">
        <v>57</v>
      </c>
      <c r="B58">
        <v>0.62750690518171837</v>
      </c>
      <c r="C58">
        <v>-0.56529539872833823</v>
      </c>
      <c r="D58">
        <v>-2.2406189332009774</v>
      </c>
      <c r="E58">
        <v>1.1098893068049343</v>
      </c>
      <c r="F58">
        <v>4.2959940516773543E-2</v>
      </c>
      <c r="G58">
        <v>-0.71666666666666667</v>
      </c>
      <c r="H58" s="2">
        <v>168.39</v>
      </c>
      <c r="I58" s="2">
        <v>-9.84</v>
      </c>
      <c r="J58" s="2">
        <v>0.18</v>
      </c>
      <c r="K58" s="2">
        <v>0.56999999999999995</v>
      </c>
      <c r="L58">
        <v>7.9055333333333335</v>
      </c>
      <c r="M58">
        <v>2.6708000000000003</v>
      </c>
      <c r="N58">
        <v>-0.93995551207486372</v>
      </c>
      <c r="O58" s="10">
        <v>10.32</v>
      </c>
      <c r="P58" s="2">
        <v>82.45</v>
      </c>
      <c r="Q58" s="2">
        <v>3.82</v>
      </c>
      <c r="R58" s="2">
        <v>66.569999999999993</v>
      </c>
      <c r="S58">
        <v>0.5</v>
      </c>
      <c r="T58">
        <v>3.4966666666666666</v>
      </c>
      <c r="U58">
        <v>2.9166666666666665</v>
      </c>
      <c r="V58" s="11">
        <v>6.5278000000000003E-2</v>
      </c>
      <c r="W58">
        <v>0</v>
      </c>
      <c r="X58">
        <v>3.6933333333333338</v>
      </c>
      <c r="Y58">
        <v>4.4033333333333333</v>
      </c>
      <c r="Z58">
        <v>3.5000000000000004</v>
      </c>
      <c r="AA58">
        <v>4.0600000000000005</v>
      </c>
      <c r="AB58" s="2">
        <v>136.63999999999999</v>
      </c>
      <c r="AC58" s="2">
        <v>104.45</v>
      </c>
      <c r="AD58" s="2">
        <v>0.20439459393558376</v>
      </c>
      <c r="AE58">
        <v>-0.36884398509791083</v>
      </c>
      <c r="AF58">
        <v>-0.35084824227773481</v>
      </c>
      <c r="AG58" s="51">
        <v>0.9042341903021216</v>
      </c>
      <c r="AH58" s="50">
        <v>3.5</v>
      </c>
    </row>
    <row r="59" spans="1:34" ht="15.75">
      <c r="A59" t="s">
        <v>58</v>
      </c>
      <c r="B59">
        <v>9.941289263224462E-2</v>
      </c>
      <c r="C59">
        <v>-0.21316391309955662</v>
      </c>
      <c r="D59">
        <v>-1.6753176923305801</v>
      </c>
      <c r="E59">
        <v>0.22050725583140363</v>
      </c>
      <c r="F59">
        <v>-1.0687207025795509</v>
      </c>
      <c r="G59">
        <v>-0.4366666666666667</v>
      </c>
      <c r="H59" s="2">
        <v>166.77</v>
      </c>
      <c r="I59" s="2">
        <v>-11.87</v>
      </c>
      <c r="J59" s="2">
        <v>0.62</v>
      </c>
      <c r="K59" s="2">
        <v>1.1100000000000001</v>
      </c>
      <c r="L59">
        <v>8.0408333333333317</v>
      </c>
      <c r="M59">
        <v>2.6844000000000001</v>
      </c>
      <c r="N59">
        <v>0.7369886160988659</v>
      </c>
      <c r="O59" s="10">
        <v>10.32</v>
      </c>
      <c r="P59" s="2">
        <v>83.12</v>
      </c>
      <c r="Q59" s="2">
        <v>3.84</v>
      </c>
      <c r="R59" s="2">
        <v>66.739999999999995</v>
      </c>
      <c r="S59">
        <v>0.5</v>
      </c>
      <c r="T59">
        <v>3.47</v>
      </c>
      <c r="U59">
        <v>2.9500000000000006</v>
      </c>
      <c r="V59" s="9" t="s">
        <v>446</v>
      </c>
      <c r="W59">
        <v>0</v>
      </c>
      <c r="X59">
        <v>3.51</v>
      </c>
      <c r="Y59">
        <v>4.3600000000000003</v>
      </c>
      <c r="Z59">
        <v>3.3133333333333326</v>
      </c>
      <c r="AA59">
        <v>4.0166666666666666</v>
      </c>
      <c r="AB59" s="2">
        <v>136.4</v>
      </c>
      <c r="AC59" s="2">
        <v>104.27</v>
      </c>
      <c r="AD59" s="2">
        <v>0.65578580923968866</v>
      </c>
      <c r="AE59">
        <v>-0.53397391627818536</v>
      </c>
      <c r="AF59">
        <v>-1.5501808666321892</v>
      </c>
      <c r="AG59" s="51">
        <v>0.81586569591928115</v>
      </c>
      <c r="AH59" s="50">
        <v>3.8</v>
      </c>
    </row>
    <row r="60" spans="1:34" ht="15.75">
      <c r="A60" t="s">
        <v>59</v>
      </c>
      <c r="B60">
        <v>0.30964115736740183</v>
      </c>
      <c r="C60">
        <v>5.0961862300269445E-2</v>
      </c>
      <c r="D60">
        <v>3.4742041995672324</v>
      </c>
      <c r="E60">
        <v>0.22002209096019243</v>
      </c>
      <c r="F60">
        <v>0.60593130640382853</v>
      </c>
      <c r="G60">
        <v>-0.45</v>
      </c>
      <c r="H60" s="2">
        <v>164.45</v>
      </c>
      <c r="I60" s="2">
        <v>-14.44</v>
      </c>
      <c r="J60" s="2">
        <v>0.42</v>
      </c>
      <c r="K60" s="2">
        <v>1.1299999999999999</v>
      </c>
      <c r="L60">
        <v>8.0598666666666663</v>
      </c>
      <c r="M60">
        <v>3.1183000000000001</v>
      </c>
      <c r="N60">
        <v>0.10267970323530884</v>
      </c>
      <c r="O60" s="10">
        <v>10.32</v>
      </c>
      <c r="P60" s="2">
        <v>83.38</v>
      </c>
      <c r="Q60" s="2">
        <v>3.88</v>
      </c>
      <c r="R60" s="2">
        <v>66.739999999999995</v>
      </c>
      <c r="S60">
        <v>0.5</v>
      </c>
      <c r="T60">
        <v>3.4</v>
      </c>
      <c r="U60">
        <v>2.9966666666666666</v>
      </c>
      <c r="V60" s="9" t="s">
        <v>446</v>
      </c>
      <c r="W60">
        <v>0</v>
      </c>
      <c r="X60">
        <v>3.02</v>
      </c>
      <c r="Y60">
        <v>3.8433333333333328</v>
      </c>
      <c r="Z60">
        <v>3.1333333333333333</v>
      </c>
      <c r="AA60">
        <v>4.1100000000000003</v>
      </c>
      <c r="AB60" s="2">
        <v>135.97</v>
      </c>
      <c r="AC60" s="2">
        <v>104.19</v>
      </c>
      <c r="AD60" s="2">
        <v>0.42438749108568935</v>
      </c>
      <c r="AE60">
        <v>4.3696745287835626E-2</v>
      </c>
      <c r="AF60">
        <v>-2.0689207821236621</v>
      </c>
      <c r="AG60" s="51">
        <v>0.57626995571158746</v>
      </c>
      <c r="AH60" s="50">
        <v>4</v>
      </c>
    </row>
    <row r="61" spans="1:34" ht="15.75">
      <c r="A61" t="s">
        <v>60</v>
      </c>
      <c r="B61">
        <v>0.18572456203145293</v>
      </c>
      <c r="C61">
        <v>0.63117547543711794</v>
      </c>
      <c r="D61">
        <v>2.010728091924463</v>
      </c>
      <c r="E61">
        <v>0.43859719432548516</v>
      </c>
      <c r="F61">
        <v>-0.10793309196754919</v>
      </c>
      <c r="G61">
        <v>2.6666666666666661E-2</v>
      </c>
      <c r="H61" s="2">
        <v>162.43</v>
      </c>
      <c r="I61" s="2">
        <v>-16.55</v>
      </c>
      <c r="J61" s="2">
        <v>0.81</v>
      </c>
      <c r="K61" s="2">
        <v>1.1499999999999999</v>
      </c>
      <c r="L61">
        <v>8.2341666666666669</v>
      </c>
      <c r="M61">
        <v>3.3177666666666661</v>
      </c>
      <c r="N61">
        <v>0.92917958599880723</v>
      </c>
      <c r="O61" s="10">
        <v>10.32</v>
      </c>
      <c r="P61" s="2">
        <v>84.25</v>
      </c>
      <c r="Q61" s="2">
        <v>3.91</v>
      </c>
      <c r="R61" s="2">
        <v>66.7</v>
      </c>
      <c r="S61">
        <v>0.5</v>
      </c>
      <c r="T61">
        <v>3.3666666666666667</v>
      </c>
      <c r="U61">
        <v>3.0500000000000003</v>
      </c>
      <c r="V61" s="9" t="s">
        <v>446</v>
      </c>
      <c r="W61">
        <v>0</v>
      </c>
      <c r="X61">
        <v>3.1333333333333333</v>
      </c>
      <c r="Y61">
        <v>3.6233333333333331</v>
      </c>
      <c r="Z61">
        <v>3.3166666666666669</v>
      </c>
      <c r="AA61">
        <v>4.13</v>
      </c>
      <c r="AB61" s="2">
        <v>135.47</v>
      </c>
      <c r="AC61" s="2">
        <v>103.86</v>
      </c>
      <c r="AD61" s="2">
        <v>0.81395857945872563</v>
      </c>
      <c r="AE61">
        <v>-0.13114755978111958</v>
      </c>
      <c r="AF61">
        <v>-0.79599809634949281</v>
      </c>
      <c r="AG61" s="51">
        <v>0.58238348488097968</v>
      </c>
      <c r="AH61" s="50">
        <v>4</v>
      </c>
    </row>
    <row r="62" spans="1:34" ht="15.75">
      <c r="A62" t="s">
        <v>61</v>
      </c>
      <c r="B62">
        <v>0.64149599873566387</v>
      </c>
      <c r="C62">
        <v>0.24829397914949425</v>
      </c>
      <c r="D62">
        <v>0.97879111799716867</v>
      </c>
      <c r="E62">
        <v>-0.21905813798186458</v>
      </c>
      <c r="F62">
        <v>0.95653370510904168</v>
      </c>
      <c r="G62">
        <v>0.13333333333333333</v>
      </c>
      <c r="H62" s="2">
        <v>160.55000000000001</v>
      </c>
      <c r="I62" s="2">
        <v>-18.39</v>
      </c>
      <c r="J62" s="2">
        <v>0.73</v>
      </c>
      <c r="K62" s="2">
        <v>1.1499999999999999</v>
      </c>
      <c r="L62">
        <v>8.2684666666666669</v>
      </c>
      <c r="M62">
        <v>3.466366666666667</v>
      </c>
      <c r="N62">
        <v>0.1805326686841302</v>
      </c>
      <c r="O62" s="10">
        <v>10.95</v>
      </c>
      <c r="P62" s="2">
        <v>84.43</v>
      </c>
      <c r="Q62" s="2">
        <v>3.96</v>
      </c>
      <c r="R62" s="2">
        <v>66.69</v>
      </c>
      <c r="S62">
        <v>0.5</v>
      </c>
      <c r="T62">
        <v>3.3666666666666667</v>
      </c>
      <c r="U62">
        <v>3.2366666666666668</v>
      </c>
      <c r="V62" s="11">
        <v>-0.23604499999999998</v>
      </c>
      <c r="W62">
        <v>0</v>
      </c>
      <c r="X62">
        <v>3.36</v>
      </c>
      <c r="Y62">
        <v>3.8466666666666671</v>
      </c>
      <c r="Z62">
        <v>3.5466666666666669</v>
      </c>
      <c r="AA62">
        <v>4.1399999999999997</v>
      </c>
      <c r="AB62" s="2">
        <v>134.06</v>
      </c>
      <c r="AC62" s="2">
        <v>103.16</v>
      </c>
      <c r="AD62" s="2">
        <v>0.6532747261539168</v>
      </c>
      <c r="AE62">
        <v>0.86024377610725011</v>
      </c>
      <c r="AF62">
        <v>-0.3051250700991659</v>
      </c>
      <c r="AG62" s="51">
        <v>0.66898065883809243</v>
      </c>
      <c r="AH62" s="50">
        <v>3.1</v>
      </c>
    </row>
    <row r="63" spans="1:34" ht="15.75">
      <c r="A63" t="s">
        <v>62</v>
      </c>
      <c r="B63">
        <v>-7.8887644293068604E-2</v>
      </c>
      <c r="C63">
        <v>0.46562945728307881</v>
      </c>
      <c r="D63">
        <v>-2.5641676541159342</v>
      </c>
      <c r="E63">
        <v>1.0905233482262133</v>
      </c>
      <c r="F63">
        <v>0.68223268559046701</v>
      </c>
      <c r="G63">
        <v>0.4366666666666667</v>
      </c>
      <c r="H63" s="2">
        <v>161.49</v>
      </c>
      <c r="I63" s="2">
        <v>-17.440000000000001</v>
      </c>
      <c r="J63" s="2">
        <v>0.9</v>
      </c>
      <c r="K63" s="2">
        <v>1.25</v>
      </c>
      <c r="L63">
        <v>8.3618999999999986</v>
      </c>
      <c r="M63">
        <v>3.4767666666666668</v>
      </c>
      <c r="N63">
        <v>0.48799895819536809</v>
      </c>
      <c r="O63" s="10">
        <v>10.95</v>
      </c>
      <c r="P63" s="2">
        <v>84.5</v>
      </c>
      <c r="Q63" s="2">
        <v>3.91</v>
      </c>
      <c r="R63" s="2">
        <v>67.08</v>
      </c>
      <c r="S63">
        <v>0.5</v>
      </c>
      <c r="T63">
        <v>3.3800000000000003</v>
      </c>
      <c r="U63">
        <v>3.2366666666666668</v>
      </c>
      <c r="V63" s="9" t="s">
        <v>446</v>
      </c>
      <c r="W63">
        <v>0</v>
      </c>
      <c r="X63">
        <v>3.6933333333333334</v>
      </c>
      <c r="Y63">
        <v>4.0733333333333333</v>
      </c>
      <c r="Z63">
        <v>3.6166666666666671</v>
      </c>
      <c r="AA63">
        <v>4.16</v>
      </c>
      <c r="AB63" s="2">
        <v>133.72</v>
      </c>
      <c r="AC63" s="2">
        <v>102.97</v>
      </c>
      <c r="AD63" s="2">
        <v>0.80463372769682462</v>
      </c>
      <c r="AE63">
        <v>0.49751346401141205</v>
      </c>
      <c r="AF63">
        <v>0.22903231970179405</v>
      </c>
      <c r="AG63" s="51">
        <v>0.62530429975202617</v>
      </c>
      <c r="AH63" s="50">
        <v>2.5</v>
      </c>
    </row>
    <row r="64" spans="1:34" ht="15.75">
      <c r="A64" t="s">
        <v>63</v>
      </c>
      <c r="B64">
        <v>1.2081972082773618</v>
      </c>
      <c r="C64">
        <v>0.70507609690864115</v>
      </c>
      <c r="D64">
        <v>-1.3313140770895515</v>
      </c>
      <c r="E64">
        <v>0.43290110895854994</v>
      </c>
      <c r="F64">
        <v>1.0041836932864534</v>
      </c>
      <c r="G64">
        <v>0.14333333333333334</v>
      </c>
      <c r="H64" s="2">
        <v>161</v>
      </c>
      <c r="I64" s="2">
        <v>-17.88</v>
      </c>
      <c r="J64" s="2">
        <v>1.34</v>
      </c>
      <c r="K64" s="2">
        <v>1.42</v>
      </c>
      <c r="L64">
        <v>8.4158666666666679</v>
      </c>
      <c r="M64">
        <v>3.1739999999999999</v>
      </c>
      <c r="N64">
        <v>0.27938767818149746</v>
      </c>
      <c r="O64" s="10">
        <v>10.95</v>
      </c>
      <c r="P64" s="2">
        <v>84.64</v>
      </c>
      <c r="Q64" s="2">
        <v>3.92</v>
      </c>
      <c r="R64" s="2">
        <v>66.959999999999994</v>
      </c>
      <c r="S64">
        <v>0.5</v>
      </c>
      <c r="T64">
        <v>3.3733333333333335</v>
      </c>
      <c r="U64">
        <v>3.18</v>
      </c>
      <c r="V64" s="9" t="s">
        <v>446</v>
      </c>
      <c r="W64">
        <v>0</v>
      </c>
      <c r="X64">
        <v>3.6766666666666663</v>
      </c>
      <c r="Y64">
        <v>4.01</v>
      </c>
      <c r="Z64">
        <v>3.6166666666666667</v>
      </c>
      <c r="AA64">
        <v>4.2666666666666666</v>
      </c>
      <c r="AB64" s="2">
        <v>132.94</v>
      </c>
      <c r="AC64" s="2">
        <v>102.47</v>
      </c>
      <c r="AD64" s="2">
        <v>1.2390661020857132</v>
      </c>
      <c r="AE64">
        <v>0.43061752406572396</v>
      </c>
      <c r="AF64">
        <v>0.43033039763926695</v>
      </c>
      <c r="AG64" s="51">
        <v>0.71685709446940871</v>
      </c>
      <c r="AH64" s="50">
        <v>2.2000000000000002</v>
      </c>
    </row>
    <row r="65" spans="1:34" ht="15.75">
      <c r="A65" t="s">
        <v>64</v>
      </c>
      <c r="B65">
        <v>-0.15388239971851903</v>
      </c>
      <c r="C65">
        <v>0.74456881560536203</v>
      </c>
      <c r="D65">
        <v>4.4022518014958933</v>
      </c>
      <c r="E65">
        <v>-0.21621630044954543</v>
      </c>
      <c r="F65">
        <v>0.30454210988279939</v>
      </c>
      <c r="G65">
        <v>6.9999999999999993E-2</v>
      </c>
      <c r="H65" s="2">
        <v>158.79</v>
      </c>
      <c r="I65" s="2">
        <v>-19.87</v>
      </c>
      <c r="J65" s="2">
        <v>1.1299999999999999</v>
      </c>
      <c r="K65" s="2">
        <v>1.51</v>
      </c>
      <c r="L65">
        <v>8.3090333333333337</v>
      </c>
      <c r="M65">
        <v>2.9504333333333332</v>
      </c>
      <c r="N65">
        <v>-0.55483450668932788</v>
      </c>
      <c r="O65" s="10">
        <v>10.95</v>
      </c>
      <c r="P65" s="2">
        <v>84.77</v>
      </c>
      <c r="Q65" s="2">
        <v>3.91</v>
      </c>
      <c r="R65" s="2">
        <v>66.760000000000005</v>
      </c>
      <c r="S65">
        <v>0.5</v>
      </c>
      <c r="T65">
        <v>3.3800000000000003</v>
      </c>
      <c r="U65">
        <v>3.0866666666666664</v>
      </c>
      <c r="V65" s="9" t="s">
        <v>446</v>
      </c>
      <c r="W65">
        <v>0</v>
      </c>
      <c r="X65">
        <v>3.4233333333333338</v>
      </c>
      <c r="Y65">
        <v>3.7666666666666666</v>
      </c>
      <c r="Z65">
        <v>3.6533333333333333</v>
      </c>
      <c r="AA65">
        <v>4.33</v>
      </c>
      <c r="AB65" s="2">
        <v>132.55000000000001</v>
      </c>
      <c r="AC65" s="2">
        <v>101.95</v>
      </c>
      <c r="AD65" s="2">
        <v>0.95451881536646144</v>
      </c>
      <c r="AE65">
        <v>4.2959940516773543E-2</v>
      </c>
      <c r="AF65">
        <v>0.7914613806125459</v>
      </c>
      <c r="AG65" s="51">
        <v>0.80122595795345475</v>
      </c>
      <c r="AH65" s="50">
        <v>2.4</v>
      </c>
    </row>
    <row r="66" spans="1:34" ht="15.75">
      <c r="A66" t="s">
        <v>65</v>
      </c>
      <c r="B66">
        <v>0.64251014383440719</v>
      </c>
      <c r="C66">
        <v>0.70039289560082096</v>
      </c>
      <c r="D66">
        <v>-2.5140069703439849</v>
      </c>
      <c r="E66">
        <v>-0.6514681021193347</v>
      </c>
      <c r="F66">
        <v>8.3848658093543804E-2</v>
      </c>
      <c r="G66">
        <v>0.48666666666666664</v>
      </c>
      <c r="H66" s="2">
        <v>159.22999999999999</v>
      </c>
      <c r="I66" s="2">
        <v>-19.23</v>
      </c>
      <c r="J66" s="2">
        <v>2.13</v>
      </c>
      <c r="K66" s="2">
        <v>1.87</v>
      </c>
      <c r="L66">
        <v>7.8235999999999999</v>
      </c>
      <c r="M66">
        <v>2.7455333333333338</v>
      </c>
      <c r="N66">
        <v>-2.6143863213107688</v>
      </c>
      <c r="O66" s="10">
        <v>11.7</v>
      </c>
      <c r="P66" s="2">
        <v>84.93</v>
      </c>
      <c r="Q66" s="2">
        <v>3.9</v>
      </c>
      <c r="R66" s="2">
        <v>66.81</v>
      </c>
      <c r="S66">
        <v>0.5</v>
      </c>
      <c r="T66">
        <v>3.3666666666666667</v>
      </c>
      <c r="U66">
        <v>3.1033333333333335</v>
      </c>
      <c r="V66" s="11">
        <v>0.18881300000000001</v>
      </c>
      <c r="W66">
        <v>0</v>
      </c>
      <c r="X66">
        <v>2.9766666666666666</v>
      </c>
      <c r="Y66">
        <v>3.3366666666666664</v>
      </c>
      <c r="Z66">
        <v>3.5733333333333333</v>
      </c>
      <c r="AA66">
        <v>4.3666666666666663</v>
      </c>
      <c r="AB66" s="2">
        <v>132.19999999999999</v>
      </c>
      <c r="AC66" s="2">
        <v>101.46</v>
      </c>
      <c r="AD66" s="2">
        <v>1.9913956805771345</v>
      </c>
      <c r="AE66">
        <v>-1.0687207025795509</v>
      </c>
      <c r="AF66">
        <v>1.3560730418300082</v>
      </c>
      <c r="AG66" s="51">
        <v>0.93527378656323257</v>
      </c>
      <c r="AH66" s="50">
        <v>2.5</v>
      </c>
    </row>
    <row r="67" spans="1:34" ht="15.75">
      <c r="A67" t="s">
        <v>66</v>
      </c>
      <c r="B67">
        <v>0.53455314527859343</v>
      </c>
      <c r="C67">
        <v>0.37625667742826607</v>
      </c>
      <c r="D67">
        <v>1.7310538623734217</v>
      </c>
      <c r="E67">
        <v>2.5807883955872413</v>
      </c>
      <c r="F67">
        <v>0.272023603605831</v>
      </c>
      <c r="G67">
        <v>0.82333333333333336</v>
      </c>
      <c r="H67" s="2">
        <v>157.65</v>
      </c>
      <c r="I67" s="2">
        <v>-20.5</v>
      </c>
      <c r="J67" s="2">
        <v>2</v>
      </c>
      <c r="K67" s="2">
        <v>1.61</v>
      </c>
      <c r="L67">
        <v>7.6985333333333337</v>
      </c>
      <c r="M67">
        <v>2.6635333333333331</v>
      </c>
      <c r="N67">
        <v>-0.69986434829224509</v>
      </c>
      <c r="O67" s="10">
        <v>11.7</v>
      </c>
      <c r="P67" s="2">
        <v>85.56</v>
      </c>
      <c r="Q67" s="2">
        <v>3.92</v>
      </c>
      <c r="R67" s="2">
        <v>66.540000000000006</v>
      </c>
      <c r="S67">
        <v>0.5</v>
      </c>
      <c r="T67">
        <v>3.3433333333333337</v>
      </c>
      <c r="U67">
        <v>3.11</v>
      </c>
      <c r="V67" s="9" t="s">
        <v>446</v>
      </c>
      <c r="W67">
        <v>0</v>
      </c>
      <c r="X67">
        <v>2.73</v>
      </c>
      <c r="Y67">
        <v>2.9766666666666666</v>
      </c>
      <c r="Z67">
        <v>3.5533333333333332</v>
      </c>
      <c r="AA67">
        <v>4.3699999999999992</v>
      </c>
      <c r="AB67" s="2">
        <v>131.31</v>
      </c>
      <c r="AC67" s="2">
        <v>100.85</v>
      </c>
      <c r="AD67" s="2">
        <v>1.8008163271418105</v>
      </c>
      <c r="AE67">
        <v>0.60593130640382853</v>
      </c>
      <c r="AF67">
        <v>1.1454676067504721</v>
      </c>
      <c r="AG67" s="51">
        <v>0.94340393996247984</v>
      </c>
      <c r="AH67" s="50">
        <v>2.4</v>
      </c>
    </row>
    <row r="68" spans="1:34" ht="15.75">
      <c r="A68" t="s">
        <v>67</v>
      </c>
      <c r="B68">
        <v>0.94130105262681951</v>
      </c>
      <c r="C68">
        <v>1.0344073321137515</v>
      </c>
      <c r="D68">
        <v>3.3916107610501456</v>
      </c>
      <c r="E68">
        <v>-1.0672459890772146</v>
      </c>
      <c r="F68">
        <v>1.1737345862042226</v>
      </c>
      <c r="G68">
        <v>0.97333333333333327</v>
      </c>
      <c r="H68" s="2">
        <v>154.96</v>
      </c>
      <c r="I68" s="2">
        <v>-22.72</v>
      </c>
      <c r="J68" s="2">
        <v>1.64</v>
      </c>
      <c r="K68" s="2">
        <v>1.82</v>
      </c>
      <c r="L68">
        <v>7.3890000000000002</v>
      </c>
      <c r="M68">
        <v>2.5020666666666664</v>
      </c>
      <c r="N68">
        <v>-1.7822327975899888</v>
      </c>
      <c r="O68" s="10">
        <v>11.7</v>
      </c>
      <c r="P68" s="2">
        <v>85.35</v>
      </c>
      <c r="Q68" s="2">
        <v>3.98</v>
      </c>
      <c r="R68" s="2">
        <v>66.52</v>
      </c>
      <c r="S68">
        <v>0.5</v>
      </c>
      <c r="T68">
        <v>3.3166666666666664</v>
      </c>
      <c r="U68">
        <v>3.1199999999999997</v>
      </c>
      <c r="V68" s="9" t="s">
        <v>446</v>
      </c>
      <c r="W68">
        <v>0</v>
      </c>
      <c r="X68">
        <v>2.58</v>
      </c>
      <c r="Y68">
        <v>2.9133333333333336</v>
      </c>
      <c r="Z68">
        <v>3.2433333333333327</v>
      </c>
      <c r="AA68">
        <v>4.3600000000000003</v>
      </c>
      <c r="AB68" s="2">
        <v>130.66999999999999</v>
      </c>
      <c r="AC68" s="2">
        <v>100.26</v>
      </c>
      <c r="AD68" s="2">
        <v>1.4789358672303325</v>
      </c>
      <c r="AE68">
        <v>-0.10793309196754919</v>
      </c>
      <c r="AF68">
        <v>2.136153053767309</v>
      </c>
      <c r="AG68" s="51">
        <v>1.0430209116713873</v>
      </c>
      <c r="AH68" s="50">
        <v>2.4</v>
      </c>
    </row>
    <row r="69" spans="1:34" ht="15.75">
      <c r="A69" t="s">
        <v>68</v>
      </c>
      <c r="B69">
        <v>0.5295040880824331</v>
      </c>
      <c r="C69">
        <v>0.46294756458529207</v>
      </c>
      <c r="D69">
        <v>2.5875904646555981</v>
      </c>
      <c r="E69">
        <v>0.21436235432519268</v>
      </c>
      <c r="F69">
        <v>0.17539339033350032</v>
      </c>
      <c r="G69">
        <v>1.5466666666666669</v>
      </c>
      <c r="H69" s="2">
        <v>153.27000000000001</v>
      </c>
      <c r="I69" s="2">
        <v>-23.84</v>
      </c>
      <c r="J69" s="2">
        <v>3.1</v>
      </c>
      <c r="K69" s="2">
        <v>1.78</v>
      </c>
      <c r="L69">
        <v>7.2919999999999989</v>
      </c>
      <c r="M69">
        <v>2.426766666666667</v>
      </c>
      <c r="N69">
        <v>-0.57390065758270437</v>
      </c>
      <c r="O69" s="10">
        <v>11.7</v>
      </c>
      <c r="P69" s="2">
        <v>85.44</v>
      </c>
      <c r="Q69" s="2">
        <v>4.0199999999999996</v>
      </c>
      <c r="R69" s="2">
        <v>66.709999999999994</v>
      </c>
      <c r="S69">
        <v>0.5</v>
      </c>
      <c r="T69">
        <v>3.28</v>
      </c>
      <c r="U69">
        <v>3.1133333333333333</v>
      </c>
      <c r="V69" s="9" t="s">
        <v>446</v>
      </c>
      <c r="W69">
        <v>5.0733333333333333</v>
      </c>
      <c r="X69">
        <v>2.4399999999999995</v>
      </c>
      <c r="Y69">
        <v>2.9</v>
      </c>
      <c r="Z69">
        <v>3.0300000000000002</v>
      </c>
      <c r="AA69">
        <v>4.3899999999999997</v>
      </c>
      <c r="AB69" s="2">
        <v>129.26</v>
      </c>
      <c r="AC69" s="2">
        <v>99.29</v>
      </c>
      <c r="AD69" s="2">
        <v>2.9823483155213397</v>
      </c>
      <c r="AE69">
        <v>0.95653370510904168</v>
      </c>
      <c r="AF69">
        <v>3.5702635567757213</v>
      </c>
      <c r="AG69" s="51">
        <v>0.98913003855257109</v>
      </c>
      <c r="AH69" s="50">
        <v>1.9</v>
      </c>
    </row>
    <row r="70" spans="1:34" ht="15.75">
      <c r="A70" t="s">
        <v>69</v>
      </c>
      <c r="B70">
        <v>0.65680081800287837</v>
      </c>
      <c r="C70">
        <v>0.44026074698013673</v>
      </c>
      <c r="D70">
        <v>2.7320038946657021</v>
      </c>
      <c r="E70">
        <v>0</v>
      </c>
      <c r="F70">
        <v>0.90303333001466868</v>
      </c>
      <c r="G70">
        <v>2.4533333333333336</v>
      </c>
      <c r="H70" s="2">
        <v>148.41999999999999</v>
      </c>
      <c r="I70" s="2">
        <v>-27.85</v>
      </c>
      <c r="J70" s="2">
        <v>1.56</v>
      </c>
      <c r="K70" s="2">
        <v>1.63</v>
      </c>
      <c r="L70">
        <v>7.0579333333333336</v>
      </c>
      <c r="M70">
        <v>2.3253666666666666</v>
      </c>
      <c r="N70">
        <v>-1.4169108127052743</v>
      </c>
      <c r="O70" s="10">
        <v>10.15</v>
      </c>
      <c r="P70" s="2">
        <v>86.35</v>
      </c>
      <c r="Q70" s="2">
        <v>4.04</v>
      </c>
      <c r="R70" s="2">
        <v>66.62</v>
      </c>
      <c r="S70">
        <v>0.5</v>
      </c>
      <c r="T70">
        <v>3.25</v>
      </c>
      <c r="U70">
        <v>3.1066666666666669</v>
      </c>
      <c r="V70" s="11">
        <v>0.25461500000000004</v>
      </c>
      <c r="W70">
        <v>5.0533333333333328</v>
      </c>
      <c r="X70">
        <v>2.3733333333333331</v>
      </c>
      <c r="Y70">
        <v>2.953333333333334</v>
      </c>
      <c r="Z70">
        <v>2.8666666666666671</v>
      </c>
      <c r="AA70">
        <v>4.4233333333333338</v>
      </c>
      <c r="AB70" s="2">
        <v>127.98</v>
      </c>
      <c r="AC70" s="2">
        <v>98.29</v>
      </c>
      <c r="AD70" s="2">
        <v>1.3639198579911356</v>
      </c>
      <c r="AE70">
        <v>0.68223268559046701</v>
      </c>
      <c r="AF70">
        <v>6.0736171291372543</v>
      </c>
      <c r="AG70" s="51">
        <v>0.90097268830448951</v>
      </c>
      <c r="AH70" s="50">
        <v>1.6</v>
      </c>
    </row>
    <row r="71" spans="1:34" ht="15.75">
      <c r="A71" t="s">
        <v>70</v>
      </c>
      <c r="B71">
        <v>0.65356341393467687</v>
      </c>
      <c r="C71">
        <v>0.39838185458105357</v>
      </c>
      <c r="D71">
        <v>-1.6017556583820536</v>
      </c>
      <c r="E71">
        <v>0.42735107773816949</v>
      </c>
      <c r="F71">
        <v>0.96579818470701184</v>
      </c>
      <c r="G71">
        <v>2.36</v>
      </c>
      <c r="H71" s="2">
        <v>146.6</v>
      </c>
      <c r="I71" s="2">
        <v>-28.73</v>
      </c>
      <c r="J71" s="2">
        <v>2.2400000000000002</v>
      </c>
      <c r="K71" s="2">
        <v>2.08</v>
      </c>
      <c r="L71">
        <v>6.9031666666666665</v>
      </c>
      <c r="M71">
        <v>2.2679666666666667</v>
      </c>
      <c r="N71">
        <v>-0.96291929482608118</v>
      </c>
      <c r="O71" s="10">
        <v>10.72</v>
      </c>
      <c r="P71" s="2">
        <v>86.67</v>
      </c>
      <c r="Q71" s="2">
        <v>4.0599999999999996</v>
      </c>
      <c r="R71" s="2">
        <v>67.02</v>
      </c>
      <c r="S71">
        <v>0.5</v>
      </c>
      <c r="T71">
        <v>3.2333333333333338</v>
      </c>
      <c r="U71">
        <v>3.1366666666666667</v>
      </c>
      <c r="V71" s="9" t="s">
        <v>446</v>
      </c>
      <c r="W71">
        <v>5.22</v>
      </c>
      <c r="X71">
        <v>2.5666666666666673</v>
      </c>
      <c r="Y71">
        <v>2.9866666666666668</v>
      </c>
      <c r="Z71">
        <v>2.8</v>
      </c>
      <c r="AA71">
        <v>4.4033333333333333</v>
      </c>
      <c r="AB71" s="2">
        <v>127.42</v>
      </c>
      <c r="AC71" s="2">
        <v>97.91</v>
      </c>
      <c r="AD71" s="2">
        <v>2.0745265116924334</v>
      </c>
      <c r="AE71">
        <v>1.0041836932864534</v>
      </c>
      <c r="AF71">
        <v>6.9357997091488599</v>
      </c>
      <c r="AG71" s="51">
        <v>0.95994291684001964</v>
      </c>
      <c r="AH71" s="50">
        <v>1.6</v>
      </c>
    </row>
    <row r="72" spans="1:34" ht="15.75">
      <c r="A72" t="s">
        <v>71</v>
      </c>
      <c r="B72">
        <v>0.5743002995142632</v>
      </c>
      <c r="C72">
        <v>0.90663465699396539</v>
      </c>
      <c r="D72">
        <v>1.425490039280497</v>
      </c>
      <c r="E72">
        <v>0.21299262578251543</v>
      </c>
      <c r="F72">
        <v>0.32323260465805248</v>
      </c>
      <c r="G72">
        <v>2.0733333333333333</v>
      </c>
      <c r="H72" s="2">
        <v>146.22</v>
      </c>
      <c r="I72" s="2">
        <v>-28.16</v>
      </c>
      <c r="J72" s="2">
        <v>3.44</v>
      </c>
      <c r="K72" s="2">
        <v>2.14</v>
      </c>
      <c r="L72">
        <v>6.7156000000000011</v>
      </c>
      <c r="M72">
        <v>2.2711333333333337</v>
      </c>
      <c r="N72">
        <v>-1.1963538470532553</v>
      </c>
      <c r="O72" s="10">
        <v>11.11</v>
      </c>
      <c r="P72" s="2">
        <v>86.43</v>
      </c>
      <c r="Q72" s="2">
        <v>4.05</v>
      </c>
      <c r="R72" s="2">
        <v>66.63</v>
      </c>
      <c r="S72">
        <v>0.5</v>
      </c>
      <c r="T72">
        <v>3.2133333333333334</v>
      </c>
      <c r="U72">
        <v>3.1433333333333331</v>
      </c>
      <c r="V72" s="9" t="s">
        <v>446</v>
      </c>
      <c r="W72">
        <v>5.296666666666666</v>
      </c>
      <c r="X72">
        <v>2.5133333333333332</v>
      </c>
      <c r="Y72">
        <v>2.9899999999999998</v>
      </c>
      <c r="Z72">
        <v>2.91</v>
      </c>
      <c r="AA72">
        <v>4.4733333333333336</v>
      </c>
      <c r="AB72" s="2">
        <v>127.45</v>
      </c>
      <c r="AC72" s="2">
        <v>97.87</v>
      </c>
      <c r="AD72" s="2">
        <v>3.3109162137689578</v>
      </c>
      <c r="AE72">
        <v>0.30454210988279939</v>
      </c>
      <c r="AF72">
        <v>7.5109602066477876</v>
      </c>
      <c r="AG72" s="51">
        <v>0.95430162105643901</v>
      </c>
      <c r="AH72" s="50">
        <v>1.5</v>
      </c>
    </row>
    <row r="73" spans="1:34" ht="15.75">
      <c r="A73" t="s">
        <v>72</v>
      </c>
      <c r="B73">
        <v>0.55775421987789287</v>
      </c>
      <c r="C73">
        <v>0.45318531118088146</v>
      </c>
      <c r="D73">
        <v>0.68595139667610994</v>
      </c>
      <c r="E73">
        <v>1.2685159527316081</v>
      </c>
      <c r="F73">
        <v>0.59323486029834172</v>
      </c>
      <c r="G73">
        <v>1.6900000000000002</v>
      </c>
      <c r="H73" s="2">
        <v>145.44</v>
      </c>
      <c r="I73" s="2">
        <v>-27.95</v>
      </c>
      <c r="J73" s="2">
        <v>2.44</v>
      </c>
      <c r="K73" s="2">
        <v>2.56</v>
      </c>
      <c r="L73">
        <v>6.6991666666666667</v>
      </c>
      <c r="M73">
        <v>2.3035999999999999</v>
      </c>
      <c r="N73">
        <v>-0.10640378223987224</v>
      </c>
      <c r="O73" s="10">
        <v>11.35</v>
      </c>
      <c r="P73" s="2">
        <v>86.21</v>
      </c>
      <c r="Q73" s="2">
        <v>4.01</v>
      </c>
      <c r="R73" s="2">
        <v>66.44</v>
      </c>
      <c r="S73">
        <v>0.5</v>
      </c>
      <c r="T73">
        <v>3.186666666666667</v>
      </c>
      <c r="U73">
        <v>3.1466666666666665</v>
      </c>
      <c r="V73" s="9" t="s">
        <v>446</v>
      </c>
      <c r="W73">
        <v>5.2466666666666661</v>
      </c>
      <c r="X73">
        <v>2.1533333333333333</v>
      </c>
      <c r="Y73">
        <v>2.9</v>
      </c>
      <c r="Z73">
        <v>2.9333333333333331</v>
      </c>
      <c r="AA73">
        <v>4.5000000000000009</v>
      </c>
      <c r="AB73" s="2">
        <v>127.69</v>
      </c>
      <c r="AC73" s="2">
        <v>97.71</v>
      </c>
      <c r="AD73" s="2">
        <v>2.2869331831580171</v>
      </c>
      <c r="AE73">
        <v>8.3848658093543804E-2</v>
      </c>
      <c r="AF73">
        <v>8.4257880680153718</v>
      </c>
      <c r="AG73" s="51">
        <v>0.90398333017077326</v>
      </c>
      <c r="AH73" s="50">
        <v>1.1000000000000001</v>
      </c>
    </row>
    <row r="74" spans="1:34" ht="15.75">
      <c r="A74" t="s">
        <v>73</v>
      </c>
      <c r="B74">
        <v>0.52538167512761191</v>
      </c>
      <c r="C74">
        <v>0.73385236584986302</v>
      </c>
      <c r="D74">
        <v>1.4639582063141532</v>
      </c>
      <c r="E74">
        <v>0.41928782600360037</v>
      </c>
      <c r="F74">
        <v>0.28030852271161422</v>
      </c>
      <c r="G74">
        <v>0.85666666666666658</v>
      </c>
      <c r="H74" s="2">
        <v>145.82</v>
      </c>
      <c r="I74" s="2">
        <v>-26.61</v>
      </c>
      <c r="J74" s="2">
        <v>2.66</v>
      </c>
      <c r="K74" s="2">
        <v>3.05</v>
      </c>
      <c r="L74">
        <v>6.6784666666666661</v>
      </c>
      <c r="M74">
        <v>2.2095333333333333</v>
      </c>
      <c r="N74">
        <v>-0.13440199363069505</v>
      </c>
      <c r="O74" s="10">
        <v>11.39</v>
      </c>
      <c r="P74" s="2">
        <v>86.63</v>
      </c>
      <c r="Q74" s="2">
        <v>3.97</v>
      </c>
      <c r="R74" s="2">
        <v>66.31</v>
      </c>
      <c r="S74">
        <v>0.5</v>
      </c>
      <c r="T74">
        <v>3.1533333333333338</v>
      </c>
      <c r="U74">
        <v>3.1533333333333338</v>
      </c>
      <c r="V74" s="11">
        <v>0.47211899999999996</v>
      </c>
      <c r="W74">
        <v>4.71</v>
      </c>
      <c r="X74">
        <v>1.9866666666666668</v>
      </c>
      <c r="Y74">
        <v>2.7033333333333336</v>
      </c>
      <c r="Z74">
        <v>2.6366666666666667</v>
      </c>
      <c r="AA74">
        <v>4.5266666666666673</v>
      </c>
      <c r="AB74" s="2">
        <v>128.28</v>
      </c>
      <c r="AC74" s="2">
        <v>97.39</v>
      </c>
      <c r="AD74" s="2">
        <v>2.5148641063937061</v>
      </c>
      <c r="AE74">
        <v>0.272023603605831</v>
      </c>
      <c r="AF74">
        <v>6.3573593775616999</v>
      </c>
      <c r="AG74" s="51">
        <v>0.94627810871624929</v>
      </c>
      <c r="AH74" s="50">
        <v>0.4</v>
      </c>
    </row>
    <row r="75" spans="1:34" ht="15.75">
      <c r="A75" t="s">
        <v>74</v>
      </c>
      <c r="B75">
        <v>0.71057672985634923</v>
      </c>
      <c r="C75">
        <v>1.2587311365395593</v>
      </c>
      <c r="D75">
        <v>1.2311567940150425</v>
      </c>
      <c r="E75">
        <v>0.62565376143046691</v>
      </c>
      <c r="F75">
        <v>-0.13004553425810528</v>
      </c>
      <c r="G75">
        <v>1.0166666666666666</v>
      </c>
      <c r="H75" s="2">
        <v>143.62</v>
      </c>
      <c r="I75" s="2">
        <v>-27.75</v>
      </c>
      <c r="J75" s="2">
        <v>2.76</v>
      </c>
      <c r="K75" s="2">
        <v>3.27</v>
      </c>
      <c r="L75">
        <v>6.5274000000000001</v>
      </c>
      <c r="M75">
        <v>2.2311333333333336</v>
      </c>
      <c r="N75">
        <v>-0.99365355393388199</v>
      </c>
      <c r="O75" s="10">
        <v>11.99</v>
      </c>
      <c r="P75" s="2">
        <v>86.8</v>
      </c>
      <c r="Q75" s="2">
        <v>3.99</v>
      </c>
      <c r="R75" s="2">
        <v>66.42</v>
      </c>
      <c r="S75">
        <v>0.5</v>
      </c>
      <c r="T75">
        <v>3.1066666666666669</v>
      </c>
      <c r="U75">
        <v>3.1366666666666667</v>
      </c>
      <c r="V75" s="9" t="s">
        <v>446</v>
      </c>
      <c r="W75">
        <v>4.5133333333333328</v>
      </c>
      <c r="X75">
        <v>1.8933333333333333</v>
      </c>
      <c r="Y75">
        <v>2.5566666666666666</v>
      </c>
      <c r="Z75">
        <v>2.5866666666666664</v>
      </c>
      <c r="AA75">
        <v>4.5233333333333325</v>
      </c>
      <c r="AB75" s="2">
        <v>128.32</v>
      </c>
      <c r="AC75" s="2">
        <v>97.14</v>
      </c>
      <c r="AD75" s="2">
        <v>2.5021695001365205</v>
      </c>
      <c r="AE75">
        <v>1.1737345862042226</v>
      </c>
      <c r="AF75">
        <v>4.0929819369672771</v>
      </c>
      <c r="AG75" s="51">
        <v>0.9763711297474692</v>
      </c>
      <c r="AH75" s="50">
        <v>0.3</v>
      </c>
    </row>
    <row r="76" spans="1:34" ht="15.75">
      <c r="A76" t="s">
        <v>75</v>
      </c>
      <c r="B76">
        <v>0.42907296309397935</v>
      </c>
      <c r="C76">
        <v>0.89903105193354094</v>
      </c>
      <c r="D76">
        <v>0.78380292773729821</v>
      </c>
      <c r="E76">
        <v>0.62176366108710468</v>
      </c>
      <c r="F76">
        <v>3.00255219189971E-2</v>
      </c>
      <c r="G76">
        <v>1.7366666666666666</v>
      </c>
      <c r="H76" s="2">
        <v>144.75</v>
      </c>
      <c r="I76" s="2">
        <v>-25.63</v>
      </c>
      <c r="J76" s="2">
        <v>2.81</v>
      </c>
      <c r="K76" s="2">
        <v>3.57</v>
      </c>
      <c r="L76">
        <v>6.3989333333333329</v>
      </c>
      <c r="M76">
        <v>2.3414999999999999</v>
      </c>
      <c r="N76">
        <v>-0.86326416013495777</v>
      </c>
      <c r="O76" s="10">
        <v>12.03</v>
      </c>
      <c r="P76" s="2">
        <v>86.6</v>
      </c>
      <c r="Q76" s="2">
        <v>4.04</v>
      </c>
      <c r="R76" s="2">
        <v>66.37</v>
      </c>
      <c r="S76">
        <v>0.5</v>
      </c>
      <c r="T76">
        <v>3.0566666666666666</v>
      </c>
      <c r="U76">
        <v>3.1300000000000003</v>
      </c>
      <c r="V76" s="9" t="s">
        <v>446</v>
      </c>
      <c r="W76">
        <v>4.3000000000000007</v>
      </c>
      <c r="X76">
        <v>1.91</v>
      </c>
      <c r="Y76">
        <v>2.4966666666666666</v>
      </c>
      <c r="Z76">
        <v>2.5866666666666664</v>
      </c>
      <c r="AA76">
        <v>4.4933333333333332</v>
      </c>
      <c r="AB76" s="2">
        <v>128.02000000000001</v>
      </c>
      <c r="AC76" s="2">
        <v>96.67</v>
      </c>
      <c r="AD76" s="2">
        <v>2.4900809287614227</v>
      </c>
      <c r="AE76">
        <v>0.17539339033350032</v>
      </c>
      <c r="AF76">
        <v>4.1885971987987602</v>
      </c>
      <c r="AG76" s="51">
        <v>0.8226572703293592</v>
      </c>
      <c r="AH76" s="50">
        <v>0.4</v>
      </c>
    </row>
    <row r="77" spans="1:34" ht="15.75">
      <c r="A77" t="s">
        <v>76</v>
      </c>
      <c r="B77">
        <v>0.74465468784641331</v>
      </c>
      <c r="C77">
        <v>-0.31983797641359502</v>
      </c>
      <c r="D77">
        <v>-0.90533318950516417</v>
      </c>
      <c r="E77">
        <v>0.20639842208511894</v>
      </c>
      <c r="F77">
        <v>1.9521999354981112</v>
      </c>
      <c r="G77">
        <v>2.3000000000000003</v>
      </c>
      <c r="H77" s="2">
        <v>145.06</v>
      </c>
      <c r="I77" s="2">
        <v>-24.38</v>
      </c>
      <c r="J77" s="2">
        <v>3.28</v>
      </c>
      <c r="K77" s="2">
        <v>3.52</v>
      </c>
      <c r="L77">
        <v>6.4761666666666668</v>
      </c>
      <c r="M77">
        <v>2.3508666666666667</v>
      </c>
      <c r="N77">
        <v>0.52104314247753969</v>
      </c>
      <c r="O77" s="10">
        <v>12.61</v>
      </c>
      <c r="P77" s="2">
        <v>86.64</v>
      </c>
      <c r="Q77" s="2">
        <v>4.07</v>
      </c>
      <c r="R77" s="2">
        <v>65.92</v>
      </c>
      <c r="S77">
        <v>0.5</v>
      </c>
      <c r="T77">
        <v>3.01</v>
      </c>
      <c r="U77">
        <v>3.1233333333333335</v>
      </c>
      <c r="V77" s="9" t="s">
        <v>446</v>
      </c>
      <c r="W77">
        <v>4.1366666666666667</v>
      </c>
      <c r="X77">
        <v>1.8966666666666669</v>
      </c>
      <c r="Y77">
        <v>2.2766666666666668</v>
      </c>
      <c r="Z77">
        <v>2.58</v>
      </c>
      <c r="AA77">
        <v>4.5066666666666668</v>
      </c>
      <c r="AB77" s="2">
        <v>127.78</v>
      </c>
      <c r="AC77" s="2">
        <v>96.09</v>
      </c>
      <c r="AD77" s="2">
        <v>2.9739623265533157</v>
      </c>
      <c r="AE77">
        <v>0.90303333001466868</v>
      </c>
      <c r="AF77">
        <v>5.8182364677557885</v>
      </c>
      <c r="AG77" s="51">
        <v>0.75182917838244623</v>
      </c>
      <c r="AH77" s="50">
        <v>0.4</v>
      </c>
    </row>
    <row r="78" spans="1:34" ht="15.75">
      <c r="A78" t="s">
        <v>77</v>
      </c>
      <c r="B78">
        <v>0.1662100654602483</v>
      </c>
      <c r="C78">
        <v>1.3948142140469244</v>
      </c>
      <c r="D78">
        <v>2.5869874675343851E-2</v>
      </c>
      <c r="E78">
        <v>0.61665149156642229</v>
      </c>
      <c r="F78">
        <v>-0.50174732641909969</v>
      </c>
      <c r="G78">
        <v>2.2466666666666666</v>
      </c>
      <c r="H78" s="2">
        <v>146.18</v>
      </c>
      <c r="I78" s="2">
        <v>-22.37</v>
      </c>
      <c r="J78" s="2">
        <v>5.55</v>
      </c>
      <c r="K78" s="2">
        <v>3.55</v>
      </c>
      <c r="L78">
        <v>6.5821333333333341</v>
      </c>
      <c r="M78">
        <v>2.4095333333333335</v>
      </c>
      <c r="N78">
        <v>0.70486585261787527</v>
      </c>
      <c r="O78" s="10">
        <v>12.32</v>
      </c>
      <c r="P78" s="2">
        <v>86.69</v>
      </c>
      <c r="Q78" s="2">
        <v>4.08</v>
      </c>
      <c r="R78" s="2">
        <v>66.88</v>
      </c>
      <c r="S78">
        <v>0.5</v>
      </c>
      <c r="T78">
        <v>2.9499999999999997</v>
      </c>
      <c r="U78">
        <v>3.1466666666666669</v>
      </c>
      <c r="V78" s="11">
        <v>0.33140599999999998</v>
      </c>
      <c r="W78">
        <v>3.9533333333333331</v>
      </c>
      <c r="X78">
        <v>1.9266666666666667</v>
      </c>
      <c r="Y78">
        <v>2.1566666666666667</v>
      </c>
      <c r="Z78">
        <v>2.39</v>
      </c>
      <c r="AA78">
        <v>4.5699999999999994</v>
      </c>
      <c r="AB78" s="2">
        <v>128.26</v>
      </c>
      <c r="AC78" s="2">
        <v>96.06</v>
      </c>
      <c r="AD78" s="2">
        <v>4.8103140247660834</v>
      </c>
      <c r="AE78">
        <v>0.96579818470701184</v>
      </c>
      <c r="AF78">
        <v>7.3903577671661225</v>
      </c>
      <c r="AG78" s="51">
        <v>0.63863718311117035</v>
      </c>
      <c r="AH78" s="50">
        <v>0.7</v>
      </c>
    </row>
    <row r="79" spans="1:34" ht="15.75">
      <c r="A79" t="s">
        <v>78</v>
      </c>
      <c r="B79">
        <v>0.52934004609515029</v>
      </c>
      <c r="C79">
        <v>1.31940591460733</v>
      </c>
      <c r="D79">
        <v>0.23381851617330085</v>
      </c>
      <c r="E79">
        <v>1.2220111334775297</v>
      </c>
      <c r="F79">
        <v>0.25610731098675288</v>
      </c>
      <c r="G79">
        <v>1.5</v>
      </c>
      <c r="H79" s="2">
        <v>148.97999999999999</v>
      </c>
      <c r="I79" s="2">
        <v>-18.86</v>
      </c>
      <c r="J79" s="2">
        <v>6.12</v>
      </c>
      <c r="K79" s="2">
        <v>3.98</v>
      </c>
      <c r="L79">
        <v>6.5502333333333338</v>
      </c>
      <c r="M79">
        <v>2.3310666666666666</v>
      </c>
      <c r="N79">
        <v>-0.21099047221828648</v>
      </c>
      <c r="O79" s="10">
        <v>12.45</v>
      </c>
      <c r="P79" s="2">
        <v>87.47</v>
      </c>
      <c r="Q79" s="2">
        <v>4.1100000000000003</v>
      </c>
      <c r="R79" s="2">
        <v>63.85</v>
      </c>
      <c r="S79">
        <v>0.5</v>
      </c>
      <c r="T79">
        <v>2.9033333333333338</v>
      </c>
      <c r="U79">
        <v>3.1333333333333333</v>
      </c>
      <c r="V79" s="9" t="s">
        <v>446</v>
      </c>
      <c r="W79">
        <v>3.91</v>
      </c>
      <c r="X79">
        <v>1.8333333333333333</v>
      </c>
      <c r="Y79">
        <v>2.1266666666666665</v>
      </c>
      <c r="Z79">
        <v>2.4000000000000004</v>
      </c>
      <c r="AA79">
        <v>4.5733333333333324</v>
      </c>
      <c r="AB79" s="2">
        <v>129.16999999999999</v>
      </c>
      <c r="AC79" s="2">
        <v>96.5</v>
      </c>
      <c r="AD79" s="2">
        <v>5.065927353037921</v>
      </c>
      <c r="AE79">
        <v>0.32323260465805248</v>
      </c>
      <c r="AF79">
        <v>6.5062222640969836</v>
      </c>
      <c r="AG79" s="51">
        <v>0.61197205728640314</v>
      </c>
      <c r="AH79" s="50">
        <v>0.7</v>
      </c>
    </row>
    <row r="80" spans="1:34" ht="15.75">
      <c r="A80" t="s">
        <v>79</v>
      </c>
      <c r="B80">
        <v>0.44975708165218009</v>
      </c>
      <c r="C80">
        <v>1.1132547285320982</v>
      </c>
      <c r="D80">
        <v>0.5661290708736999</v>
      </c>
      <c r="E80">
        <v>0.20222453807674512</v>
      </c>
      <c r="F80">
        <v>0.23582599118379122</v>
      </c>
      <c r="G80">
        <v>1.0966666666666669</v>
      </c>
      <c r="H80" s="2">
        <v>151.53</v>
      </c>
      <c r="I80" s="2">
        <v>-15.75</v>
      </c>
      <c r="J80" s="2">
        <v>6.03</v>
      </c>
      <c r="K80" s="2">
        <v>4.0599999999999996</v>
      </c>
      <c r="L80">
        <v>6.6498333333333335</v>
      </c>
      <c r="M80">
        <v>2.2458333333333336</v>
      </c>
      <c r="N80">
        <v>0.65539898267531482</v>
      </c>
      <c r="O80" s="10">
        <v>13.52</v>
      </c>
      <c r="P80" s="2">
        <v>87.53</v>
      </c>
      <c r="Q80" s="2">
        <v>4.13</v>
      </c>
      <c r="R80" s="2">
        <v>64.11</v>
      </c>
      <c r="S80">
        <v>0.34229999999999999</v>
      </c>
      <c r="T80">
        <v>2.8200000000000003</v>
      </c>
      <c r="U80">
        <v>3.0500000000000003</v>
      </c>
      <c r="V80" s="9" t="s">
        <v>446</v>
      </c>
      <c r="W80">
        <v>3.8566666666666665</v>
      </c>
      <c r="X80">
        <v>1.6666666666666667</v>
      </c>
      <c r="Y80">
        <v>2.0099999999999998</v>
      </c>
      <c r="Z80">
        <v>2.27</v>
      </c>
      <c r="AA80">
        <v>4.3633333333333333</v>
      </c>
      <c r="AB80" s="2">
        <v>130.38999999999999</v>
      </c>
      <c r="AC80" s="2">
        <v>97.02</v>
      </c>
      <c r="AD80" s="2">
        <v>4.9280547532802661</v>
      </c>
      <c r="AE80">
        <v>0.59323486029834172</v>
      </c>
      <c r="AF80">
        <v>6.309452630775958</v>
      </c>
      <c r="AG80" s="51">
        <v>0.67077848679542773</v>
      </c>
      <c r="AH80" s="50">
        <v>1</v>
      </c>
    </row>
    <row r="81" spans="1:34" ht="15.75">
      <c r="A81" t="s">
        <v>80</v>
      </c>
      <c r="B81">
        <v>0.647512180902865</v>
      </c>
      <c r="C81">
        <v>0.46065399092327652</v>
      </c>
      <c r="D81">
        <v>0.14487646368781526</v>
      </c>
      <c r="E81">
        <v>0.40322635279386176</v>
      </c>
      <c r="F81">
        <v>0.39181164827226667</v>
      </c>
      <c r="G81">
        <v>0.76666666666666661</v>
      </c>
      <c r="H81" s="2">
        <v>149.29</v>
      </c>
      <c r="I81" s="2">
        <v>-17.309999999999999</v>
      </c>
      <c r="J81" s="2">
        <v>5.77</v>
      </c>
      <c r="K81" s="2">
        <v>4.45</v>
      </c>
      <c r="L81">
        <v>6.4762999999999993</v>
      </c>
      <c r="M81">
        <v>2.2624333333333335</v>
      </c>
      <c r="N81">
        <v>-1.1483802332938775</v>
      </c>
      <c r="O81" s="10">
        <v>13.39</v>
      </c>
      <c r="P81" s="2">
        <v>87.25</v>
      </c>
      <c r="Q81" s="2">
        <v>4.1399999999999997</v>
      </c>
      <c r="R81" s="2">
        <v>63.84</v>
      </c>
      <c r="S81" s="7">
        <v>0.25</v>
      </c>
      <c r="T81">
        <v>2.686666666666667</v>
      </c>
      <c r="U81">
        <v>2.9533333333333331</v>
      </c>
      <c r="V81" s="9" t="s">
        <v>446</v>
      </c>
      <c r="W81">
        <v>3.6700000000000004</v>
      </c>
      <c r="X81">
        <v>1.4666666666666666</v>
      </c>
      <c r="Y81">
        <v>1.8033333333333332</v>
      </c>
      <c r="Z81">
        <v>2.2599999999999998</v>
      </c>
      <c r="AA81">
        <v>4.25</v>
      </c>
      <c r="AB81" s="2">
        <v>131.52000000000001</v>
      </c>
      <c r="AC81" s="2">
        <v>97.59</v>
      </c>
      <c r="AD81" s="2">
        <v>4.5806857037378323</v>
      </c>
      <c r="AE81">
        <v>0.28030852271161422</v>
      </c>
      <c r="AF81">
        <v>4.7263356003856671</v>
      </c>
      <c r="AG81" s="51">
        <v>0.78476472892367988</v>
      </c>
      <c r="AH81" s="50">
        <v>1.5</v>
      </c>
    </row>
    <row r="82" spans="1:34" ht="15.75">
      <c r="A82" t="s">
        <v>81</v>
      </c>
      <c r="B82">
        <v>0.57479054576798916</v>
      </c>
      <c r="C82">
        <v>0.48397150590240301</v>
      </c>
      <c r="D82">
        <v>2.2470579029091553</v>
      </c>
      <c r="E82">
        <v>0.60180723255625068</v>
      </c>
      <c r="F82">
        <v>0.62372290695513755</v>
      </c>
      <c r="G82">
        <v>1.2766666666666666</v>
      </c>
      <c r="H82" s="2">
        <v>149.58000000000001</v>
      </c>
      <c r="I82" s="2">
        <v>-16.37</v>
      </c>
      <c r="J82" s="2">
        <v>4.71</v>
      </c>
      <c r="K82" s="2">
        <v>4.67</v>
      </c>
      <c r="L82">
        <v>6.3923666666666668</v>
      </c>
      <c r="M82">
        <v>2.2946000000000004</v>
      </c>
      <c r="N82">
        <v>-0.56652800734203757</v>
      </c>
      <c r="O82" s="10">
        <v>13.92</v>
      </c>
      <c r="P82" s="2">
        <v>87.34</v>
      </c>
      <c r="Q82" s="2">
        <v>4.1500000000000004</v>
      </c>
      <c r="R82" s="2">
        <v>61.36</v>
      </c>
      <c r="S82" s="7">
        <v>0.25</v>
      </c>
      <c r="T82">
        <v>2.6266666666666665</v>
      </c>
      <c r="U82">
        <v>2.9299999999999997</v>
      </c>
      <c r="V82" s="9" t="s">
        <v>446</v>
      </c>
      <c r="W82">
        <v>3.8033333333333337</v>
      </c>
      <c r="X82">
        <v>1.4133333333333331</v>
      </c>
      <c r="Y82">
        <v>1.71</v>
      </c>
      <c r="Z82">
        <v>2.3066666666666666</v>
      </c>
      <c r="AA82">
        <v>4.3800000000000008</v>
      </c>
      <c r="AB82" s="2">
        <v>133.25</v>
      </c>
      <c r="AC82" s="2">
        <v>98.24</v>
      </c>
      <c r="AD82" s="2">
        <v>3.966345501228397</v>
      </c>
      <c r="AE82">
        <v>-0.13004553425810528</v>
      </c>
      <c r="AF82">
        <v>4.6053984424043293</v>
      </c>
      <c r="AG82" s="51">
        <v>0.86565381133834252</v>
      </c>
      <c r="AH82" s="50">
        <v>2.2000000000000002</v>
      </c>
    </row>
    <row r="83" spans="1:34" ht="15.75">
      <c r="A83" t="s">
        <v>82</v>
      </c>
      <c r="B83">
        <v>0.25107638446577596</v>
      </c>
      <c r="C83">
        <v>0.28533880650165599</v>
      </c>
      <c r="D83">
        <v>1.1553913389306558</v>
      </c>
      <c r="E83">
        <v>0.99503308531687651</v>
      </c>
      <c r="F83">
        <v>0.5329211779360854</v>
      </c>
      <c r="G83">
        <v>1.1466666666666667</v>
      </c>
      <c r="H83" s="2">
        <v>148.93</v>
      </c>
      <c r="I83" s="2">
        <v>-16.34</v>
      </c>
      <c r="J83" s="2">
        <v>4.57</v>
      </c>
      <c r="K83" s="2">
        <v>4.68</v>
      </c>
      <c r="L83">
        <v>6.29</v>
      </c>
      <c r="M83">
        <v>2.2603</v>
      </c>
      <c r="N83">
        <v>-0.70110327415947582</v>
      </c>
      <c r="O83" s="10">
        <v>14.29</v>
      </c>
      <c r="P83" s="2">
        <v>87.49</v>
      </c>
      <c r="Q83" s="2">
        <v>4.18</v>
      </c>
      <c r="R83" s="2">
        <v>61.01</v>
      </c>
      <c r="S83" s="7">
        <v>0.25</v>
      </c>
      <c r="T83">
        <v>2.5866666666666664</v>
      </c>
      <c r="U83">
        <v>2.8866666666666667</v>
      </c>
      <c r="V83" s="9" t="s">
        <v>446</v>
      </c>
      <c r="W83">
        <v>4.1433333333333344</v>
      </c>
      <c r="X83">
        <v>1.4400000000000002</v>
      </c>
      <c r="Y83">
        <v>1.6933333333333331</v>
      </c>
      <c r="Z83">
        <v>1.5566666666666666</v>
      </c>
      <c r="AA83">
        <v>4.3500000000000005</v>
      </c>
      <c r="AB83" s="2">
        <v>134.29</v>
      </c>
      <c r="AC83" s="2">
        <v>98.69</v>
      </c>
      <c r="AD83" s="2">
        <v>3.8262654545531527</v>
      </c>
      <c r="AE83">
        <v>3.00255219189971E-2</v>
      </c>
      <c r="AF83">
        <v>3.6184374707508127</v>
      </c>
      <c r="AG83" s="51">
        <v>0.86803165448608199</v>
      </c>
      <c r="AH83" s="50">
        <v>2.6</v>
      </c>
    </row>
    <row r="84" spans="1:34" ht="15.75">
      <c r="A84" t="s">
        <v>83</v>
      </c>
      <c r="B84">
        <v>0.33988167376683975</v>
      </c>
      <c r="C84">
        <v>0.3657578027425501</v>
      </c>
      <c r="D84">
        <v>0.22355662026480871</v>
      </c>
      <c r="E84">
        <v>0.19782400121055588</v>
      </c>
      <c r="F84">
        <v>-1.0003482632919614</v>
      </c>
      <c r="G84">
        <v>1.2866666666666668</v>
      </c>
      <c r="H84" s="2">
        <v>149.16999999999999</v>
      </c>
      <c r="I84" s="2">
        <v>-15.45</v>
      </c>
      <c r="J84" s="2">
        <v>4.5</v>
      </c>
      <c r="K84" s="2">
        <v>4.7699999999999996</v>
      </c>
      <c r="L84">
        <v>6.2586666666666666</v>
      </c>
      <c r="M84">
        <v>2.2103333333333333</v>
      </c>
      <c r="N84">
        <v>-0.21688235743952955</v>
      </c>
      <c r="O84" s="10">
        <v>14.49</v>
      </c>
      <c r="P84" s="2">
        <v>87.45</v>
      </c>
      <c r="Q84" s="2">
        <v>4.2</v>
      </c>
      <c r="R84" s="2">
        <v>57.65</v>
      </c>
      <c r="S84" s="7">
        <v>0.25</v>
      </c>
      <c r="T84">
        <v>2.5333333333333332</v>
      </c>
      <c r="U84">
        <v>2.7933333333333334</v>
      </c>
      <c r="V84" s="9" t="s">
        <v>446</v>
      </c>
      <c r="W84">
        <v>4.0333333333333332</v>
      </c>
      <c r="X84">
        <v>1.4133333333333333</v>
      </c>
      <c r="Y84">
        <v>1.676666666666667</v>
      </c>
      <c r="Z84">
        <v>0</v>
      </c>
      <c r="AA84">
        <v>4.3800000000000008</v>
      </c>
      <c r="AB84" s="2">
        <v>134.56</v>
      </c>
      <c r="AC84" s="2">
        <v>98.56</v>
      </c>
      <c r="AD84" s="2">
        <v>3.8176333674832303</v>
      </c>
      <c r="AE84">
        <v>1.9521999354981112</v>
      </c>
      <c r="AF84">
        <v>4.3538513389600908</v>
      </c>
      <c r="AG84" s="51">
        <v>0.88625143780555615</v>
      </c>
      <c r="AH84" s="50">
        <v>2.7</v>
      </c>
    </row>
    <row r="85" spans="1:34" ht="15.75">
      <c r="A85" t="s">
        <v>84</v>
      </c>
      <c r="B85">
        <v>0.39843346212187214</v>
      </c>
      <c r="C85">
        <v>0.31587159610886317</v>
      </c>
      <c r="D85">
        <v>0.20136619904871367</v>
      </c>
      <c r="E85">
        <v>0.78740564309054406</v>
      </c>
      <c r="F85">
        <v>0.23398665252942763</v>
      </c>
      <c r="G85">
        <v>0.98</v>
      </c>
      <c r="H85" s="2">
        <v>150.87</v>
      </c>
      <c r="I85" s="2">
        <v>-13.2</v>
      </c>
      <c r="J85" s="2">
        <v>4.46</v>
      </c>
      <c r="K85" s="2">
        <v>4.47</v>
      </c>
      <c r="L85">
        <v>6.1829000000000001</v>
      </c>
      <c r="M85">
        <v>2.2206666666666668</v>
      </c>
      <c r="N85">
        <v>-0.52895994378878708</v>
      </c>
      <c r="O85" s="10">
        <v>14.61</v>
      </c>
      <c r="P85" s="2">
        <v>87.23</v>
      </c>
      <c r="Q85" s="2">
        <v>4.1900000000000004</v>
      </c>
      <c r="R85" s="2">
        <v>57.04</v>
      </c>
      <c r="S85">
        <v>0.40870000000000001</v>
      </c>
      <c r="T85">
        <v>2.5166666666666666</v>
      </c>
      <c r="U85">
        <v>2.8966666666666669</v>
      </c>
      <c r="V85" s="9" t="s">
        <v>446</v>
      </c>
      <c r="W85">
        <v>3.9600000000000004</v>
      </c>
      <c r="X85">
        <v>1.5766666666666669</v>
      </c>
      <c r="Y85">
        <v>1.6933333333333331</v>
      </c>
      <c r="Z85">
        <v>0</v>
      </c>
      <c r="AA85">
        <v>4.3966666666666665</v>
      </c>
      <c r="AB85" s="2">
        <v>134.44</v>
      </c>
      <c r="AC85" s="2">
        <v>98.48</v>
      </c>
      <c r="AD85" s="2">
        <v>3.7865837151276778</v>
      </c>
      <c r="AE85">
        <v>-0.50174732641909969</v>
      </c>
      <c r="AF85">
        <v>4.5345736067542219</v>
      </c>
      <c r="AG85" s="51">
        <v>0.90933043173923656</v>
      </c>
      <c r="AH85" s="50">
        <v>2.8</v>
      </c>
    </row>
    <row r="86" spans="1:34" ht="15.75">
      <c r="A86" t="s">
        <v>85</v>
      </c>
      <c r="B86">
        <v>5.5951499727413534E-2</v>
      </c>
      <c r="C86">
        <v>0.54114303988246348</v>
      </c>
      <c r="D86">
        <v>-1.0248570766506759</v>
      </c>
      <c r="E86">
        <v>0.58651194523982042</v>
      </c>
      <c r="F86">
        <v>0.48572079174196148</v>
      </c>
      <c r="G86">
        <v>0.85333333333333339</v>
      </c>
      <c r="H86" s="2">
        <v>150.82</v>
      </c>
      <c r="I86" s="2">
        <v>-12.71</v>
      </c>
      <c r="J86" s="2">
        <v>4.1500000000000004</v>
      </c>
      <c r="K86" s="2">
        <v>4.26</v>
      </c>
      <c r="L86">
        <v>6.0024666666666668</v>
      </c>
      <c r="M86">
        <v>2.2116000000000002</v>
      </c>
      <c r="N86">
        <v>-1.2862465452846528</v>
      </c>
      <c r="O86" s="10">
        <v>14.55</v>
      </c>
      <c r="P86" s="2">
        <v>87.31</v>
      </c>
      <c r="Q86" s="2">
        <v>4.1900000000000004</v>
      </c>
      <c r="R86" s="2">
        <v>55.83</v>
      </c>
      <c r="S86">
        <v>0.5</v>
      </c>
      <c r="T86">
        <v>2.52</v>
      </c>
      <c r="U86">
        <v>3.0666666666666664</v>
      </c>
      <c r="V86" s="9" t="s">
        <v>446</v>
      </c>
      <c r="W86">
        <v>3.8033333333333328</v>
      </c>
      <c r="X86">
        <v>1.52</v>
      </c>
      <c r="Y86">
        <v>1.7400000000000002</v>
      </c>
      <c r="Z86">
        <v>0</v>
      </c>
      <c r="AA86">
        <v>4.1933333333333334</v>
      </c>
      <c r="AB86" s="2">
        <v>134.15</v>
      </c>
      <c r="AC86" s="2">
        <v>97.97</v>
      </c>
      <c r="AD86" s="2">
        <v>3.537434764265301</v>
      </c>
      <c r="AE86">
        <v>0.25610731098675288</v>
      </c>
      <c r="AF86">
        <v>4.0197033977330321</v>
      </c>
      <c r="AG86" s="51">
        <v>0.79849998355718155</v>
      </c>
      <c r="AH86" s="50">
        <v>2.5</v>
      </c>
    </row>
    <row r="87" spans="1:34" ht="15.75">
      <c r="A87" t="s">
        <v>86</v>
      </c>
      <c r="B87">
        <v>0.52998367522416601</v>
      </c>
      <c r="C87">
        <v>0.49106531148197519</v>
      </c>
      <c r="D87">
        <v>-0.61157380584955234</v>
      </c>
      <c r="E87">
        <v>0.77670293376597144</v>
      </c>
      <c r="F87">
        <v>0.16460909066688956</v>
      </c>
      <c r="G87">
        <v>0.48</v>
      </c>
      <c r="H87" s="2">
        <v>151.32</v>
      </c>
      <c r="I87" s="2">
        <v>-11.71</v>
      </c>
      <c r="J87" s="2">
        <v>3.92</v>
      </c>
      <c r="K87" s="2">
        <v>4.22</v>
      </c>
      <c r="L87">
        <v>6.1006666666666662</v>
      </c>
      <c r="M87">
        <v>2.3098666666666667</v>
      </c>
      <c r="N87">
        <v>0.70475393149658228</v>
      </c>
      <c r="O87" s="10">
        <v>14.49</v>
      </c>
      <c r="P87" s="2">
        <v>87.66</v>
      </c>
      <c r="Q87" s="2">
        <v>4.2</v>
      </c>
      <c r="R87" s="2">
        <v>54.96</v>
      </c>
      <c r="S87">
        <v>0.5</v>
      </c>
      <c r="T87">
        <v>2.4833333333333338</v>
      </c>
      <c r="U87">
        <v>3.1966666666666668</v>
      </c>
      <c r="V87" s="9" t="s">
        <v>446</v>
      </c>
      <c r="W87">
        <v>3.9333333333333331</v>
      </c>
      <c r="X87">
        <v>1.7333333333333332</v>
      </c>
      <c r="Y87">
        <v>1.8133333333333335</v>
      </c>
      <c r="Z87">
        <v>0</v>
      </c>
      <c r="AA87">
        <v>4.13</v>
      </c>
      <c r="AB87" s="2">
        <v>134.88999999999999</v>
      </c>
      <c r="AC87" s="2">
        <v>97.54</v>
      </c>
      <c r="AD87" s="2">
        <v>3.8169159044126668</v>
      </c>
      <c r="AE87">
        <v>0.23582599118379122</v>
      </c>
      <c r="AF87">
        <v>2.67182562884134</v>
      </c>
      <c r="AG87" s="51">
        <v>0.76968897130989611</v>
      </c>
      <c r="AH87" s="50">
        <v>2.2000000000000002</v>
      </c>
    </row>
    <row r="88" spans="1:34" ht="15.75">
      <c r="A88" t="s">
        <v>87</v>
      </c>
      <c r="B88">
        <v>0.6213910483477747</v>
      </c>
      <c r="C88">
        <v>0.25336237092865588</v>
      </c>
      <c r="D88">
        <v>-0.84353009103246279</v>
      </c>
      <c r="E88">
        <v>0.96247133742100033</v>
      </c>
      <c r="F88">
        <v>0.8765648767210088</v>
      </c>
      <c r="G88">
        <v>0.70000000000000007</v>
      </c>
      <c r="H88" s="2">
        <v>151.36000000000001</v>
      </c>
      <c r="I88" s="2">
        <v>-11.18</v>
      </c>
      <c r="J88" s="2">
        <v>3.66</v>
      </c>
      <c r="K88" s="2">
        <v>4.1100000000000003</v>
      </c>
      <c r="L88">
        <v>6.0096999999999996</v>
      </c>
      <c r="M88">
        <v>2.297333333333333</v>
      </c>
      <c r="N88">
        <v>-0.65245034265533075</v>
      </c>
      <c r="O88" s="10">
        <v>14.74</v>
      </c>
      <c r="P88" s="2">
        <v>87.84</v>
      </c>
      <c r="Q88" s="2">
        <v>4.21</v>
      </c>
      <c r="R88" s="2">
        <v>55.53</v>
      </c>
      <c r="S88">
        <v>0.66020000000000001</v>
      </c>
      <c r="T88">
        <v>2.48</v>
      </c>
      <c r="U88">
        <v>3.2533333333333334</v>
      </c>
      <c r="V88" s="9" t="s">
        <v>446</v>
      </c>
      <c r="W88">
        <v>3.5899999999999994</v>
      </c>
      <c r="X88">
        <v>1.7366666666666668</v>
      </c>
      <c r="Y88">
        <v>1.8166666666666669</v>
      </c>
      <c r="Z88">
        <v>0</v>
      </c>
      <c r="AA88">
        <v>4.2799999999999994</v>
      </c>
      <c r="AB88" s="2">
        <v>135.02000000000001</v>
      </c>
      <c r="AC88" s="2">
        <v>97.43</v>
      </c>
      <c r="AD88" s="2">
        <v>3.5355529309872331</v>
      </c>
      <c r="AE88">
        <v>0.39181164827226667</v>
      </c>
      <c r="AF88">
        <v>2.3851872105568717</v>
      </c>
      <c r="AG88" s="51">
        <v>0.69597243170948353</v>
      </c>
      <c r="AH88" s="50">
        <v>2.2999999999999998</v>
      </c>
    </row>
    <row r="89" spans="1:34" ht="15.75">
      <c r="A89" t="s">
        <v>88</v>
      </c>
      <c r="B89">
        <v>0.31831207728671984</v>
      </c>
      <c r="C89">
        <v>0.17416584454537087</v>
      </c>
      <c r="D89">
        <v>-1.0302979808541224</v>
      </c>
      <c r="E89">
        <v>0.95329606587233329</v>
      </c>
      <c r="F89">
        <v>-6.7155948223529549E-2</v>
      </c>
      <c r="G89">
        <v>0.59666666666666668</v>
      </c>
      <c r="H89" s="2">
        <v>150.80000000000001</v>
      </c>
      <c r="I89" s="2">
        <v>-11.22</v>
      </c>
      <c r="J89" s="2">
        <v>3.86</v>
      </c>
      <c r="K89" s="2">
        <v>4.07</v>
      </c>
      <c r="L89">
        <v>6.0031999999999996</v>
      </c>
      <c r="M89">
        <v>2.3430666666666666</v>
      </c>
      <c r="N89">
        <v>-4.6998050560020932E-2</v>
      </c>
      <c r="O89" s="10">
        <v>14.56</v>
      </c>
      <c r="P89" s="2">
        <v>87.7</v>
      </c>
      <c r="Q89" s="2">
        <v>4.2</v>
      </c>
      <c r="R89" s="2">
        <v>56.99</v>
      </c>
      <c r="S89" s="7">
        <v>0.75</v>
      </c>
      <c r="T89">
        <v>2.4933333333333336</v>
      </c>
      <c r="U89">
        <v>3.2933333333333334</v>
      </c>
      <c r="V89" s="9" t="s">
        <v>446</v>
      </c>
      <c r="W89">
        <v>3.246666666666667</v>
      </c>
      <c r="X89">
        <v>1.76</v>
      </c>
      <c r="Y89">
        <v>1.8266666666666667</v>
      </c>
      <c r="Z89">
        <v>0</v>
      </c>
      <c r="AA89">
        <v>4.4200000000000008</v>
      </c>
      <c r="AB89" s="2">
        <v>135.01</v>
      </c>
      <c r="AC89" s="2">
        <v>97.45</v>
      </c>
      <c r="AD89" s="2">
        <v>3.6605086489929928</v>
      </c>
      <c r="AE89">
        <v>0.62372290695513755</v>
      </c>
      <c r="AF89">
        <v>2.9361582775807804</v>
      </c>
      <c r="AG89" s="51">
        <v>0.65831853410409802</v>
      </c>
      <c r="AH89" s="50">
        <v>2.1</v>
      </c>
    </row>
    <row r="90" spans="1:34" ht="15.75">
      <c r="A90" t="s">
        <v>89</v>
      </c>
      <c r="B90">
        <v>0.57708931679059106</v>
      </c>
      <c r="C90">
        <v>0.28705090595391169</v>
      </c>
      <c r="D90">
        <v>0.8258961894755501</v>
      </c>
      <c r="E90">
        <v>0.56764580048049851</v>
      </c>
      <c r="F90">
        <v>1.0406318549401661</v>
      </c>
      <c r="G90">
        <v>-3.3333333333333333E-2</v>
      </c>
      <c r="H90" s="2">
        <v>149.84</v>
      </c>
      <c r="I90" s="2">
        <v>-11.63</v>
      </c>
      <c r="J90" s="2">
        <v>3.92</v>
      </c>
      <c r="K90" s="2">
        <v>3.65</v>
      </c>
      <c r="L90">
        <v>6.2109333333333341</v>
      </c>
      <c r="M90">
        <v>0</v>
      </c>
      <c r="N90">
        <v>1.4774055294956789</v>
      </c>
      <c r="O90" s="10">
        <v>14.67</v>
      </c>
      <c r="P90" s="2">
        <v>88.1</v>
      </c>
      <c r="Q90" s="2">
        <v>4.1900000000000004</v>
      </c>
      <c r="R90" s="2">
        <v>57.43</v>
      </c>
      <c r="S90" s="7">
        <v>0.75</v>
      </c>
      <c r="T90">
        <v>2.4633333333333334</v>
      </c>
      <c r="U90">
        <v>3.3433333333333333</v>
      </c>
      <c r="V90" s="9" t="s">
        <v>446</v>
      </c>
      <c r="W90">
        <v>3.0000000000000004</v>
      </c>
      <c r="X90">
        <v>1.7066666666666668</v>
      </c>
      <c r="Y90">
        <v>1.8000000000000003</v>
      </c>
      <c r="Z90">
        <v>1.7066666666666668</v>
      </c>
      <c r="AA90">
        <v>4.3666666666666663</v>
      </c>
      <c r="AB90" s="2">
        <v>134.46</v>
      </c>
      <c r="AC90" s="2">
        <v>96.89</v>
      </c>
      <c r="AD90" s="2">
        <v>3.8372160452591184</v>
      </c>
      <c r="AE90">
        <v>0.5329211779360854</v>
      </c>
      <c r="AF90">
        <v>1.4310938450540434</v>
      </c>
      <c r="AH90" s="50">
        <v>1.8</v>
      </c>
    </row>
    <row r="91" spans="1:34" ht="15.75">
      <c r="B91">
        <v>-0.21829881449626498</v>
      </c>
      <c r="C91">
        <v>0.30502759925123968</v>
      </c>
      <c r="D91">
        <v>-0.38158688828442422</v>
      </c>
      <c r="E91">
        <v>1.3121087962697509</v>
      </c>
      <c r="F91">
        <v>-2.8496794303567441E-2</v>
      </c>
      <c r="R91" s="2"/>
      <c r="S91" s="7"/>
      <c r="AC91" s="33"/>
      <c r="AD91" s="2"/>
      <c r="AE91">
        <v>-1.0003482632919614</v>
      </c>
      <c r="AF91">
        <v>0.96039627575148501</v>
      </c>
      <c r="AH91" s="50">
        <v>2</v>
      </c>
    </row>
    <row r="92" spans="1:34" ht="15.75">
      <c r="B92">
        <v>0.28993809273938353</v>
      </c>
      <c r="C92">
        <v>0.39307293431285473</v>
      </c>
      <c r="D92">
        <v>-4.6783626584279148E-2</v>
      </c>
      <c r="E92">
        <v>0.74211843376161823</v>
      </c>
      <c r="R92" s="2"/>
      <c r="AC92" s="33"/>
      <c r="AE92">
        <v>0.23398665252942763</v>
      </c>
      <c r="AF92">
        <v>0.75651677399459771</v>
      </c>
      <c r="AH92" s="50">
        <v>1.8</v>
      </c>
    </row>
    <row r="93" spans="1:34" ht="15.75">
      <c r="R93" s="2"/>
      <c r="AE93">
        <v>0.48572079174196148</v>
      </c>
    </row>
    <row r="94" spans="1:34">
      <c r="AE94">
        <v>0.16460909066688956</v>
      </c>
    </row>
    <row r="95" spans="1:34">
      <c r="AE95">
        <v>0.8765648767210088</v>
      </c>
    </row>
    <row r="96" spans="1:34">
      <c r="AE96">
        <v>-6.7155948223529549E-2</v>
      </c>
    </row>
    <row r="97" spans="31:31">
      <c r="AE97">
        <v>1.0406318549401661</v>
      </c>
    </row>
    <row r="98" spans="31:31">
      <c r="AE98">
        <v>-2.8496794303567441E-2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05A-4C30-4287-BAE4-6968D2FAD24D}">
  <dimension ref="A1:AV344"/>
  <sheetViews>
    <sheetView topLeftCell="Y51" workbookViewId="0">
      <selection activeCell="AV2" sqref="AV2:AV82"/>
    </sheetView>
  </sheetViews>
  <sheetFormatPr defaultRowHeight="15"/>
  <cols>
    <col min="1" max="1" width="11.7109375" customWidth="1"/>
    <col min="3" max="3" width="52" customWidth="1"/>
    <col min="7" max="7" width="11.7109375" customWidth="1"/>
    <col min="8" max="8" width="14.85546875" customWidth="1"/>
    <col min="19" max="19" width="10.140625" style="18" bestFit="1" customWidth="1"/>
    <col min="20" max="22" width="15.42578125" style="18" bestFit="1" customWidth="1"/>
    <col min="23" max="23" width="11.28515625" style="18" customWidth="1"/>
    <col min="24" max="24" width="12.85546875" style="18" bestFit="1" customWidth="1"/>
    <col min="39" max="39" width="11.7109375" customWidth="1"/>
    <col min="40" max="40" width="20.85546875" customWidth="1"/>
    <col min="41" max="41" width="20.7109375" customWidth="1"/>
    <col min="47" max="47" width="20.7109375" customWidth="1"/>
  </cols>
  <sheetData>
    <row r="1" spans="1:48">
      <c r="A1" t="s">
        <v>438</v>
      </c>
      <c r="B1">
        <v>342</v>
      </c>
      <c r="C1">
        <v>10.263199999999999</v>
      </c>
      <c r="G1" s="5" t="s">
        <v>96</v>
      </c>
      <c r="I1" s="5" t="s">
        <v>480</v>
      </c>
      <c r="M1" t="s">
        <v>481</v>
      </c>
      <c r="S1" s="24" t="s">
        <v>487</v>
      </c>
      <c r="AG1" t="s">
        <v>493</v>
      </c>
      <c r="AH1" t="s">
        <v>493</v>
      </c>
      <c r="AI1" t="s">
        <v>494</v>
      </c>
      <c r="AJ1" t="s">
        <v>485</v>
      </c>
      <c r="AK1" t="s">
        <v>495</v>
      </c>
      <c r="AM1" s="5" t="s">
        <v>96</v>
      </c>
      <c r="AN1" t="s">
        <v>448</v>
      </c>
      <c r="AO1" t="s">
        <v>499</v>
      </c>
      <c r="AU1" t="s">
        <v>448</v>
      </c>
      <c r="AV1" t="s">
        <v>499</v>
      </c>
    </row>
    <row r="2" spans="1:48">
      <c r="A2" t="s">
        <v>437</v>
      </c>
      <c r="B2">
        <v>341</v>
      </c>
      <c r="C2">
        <v>9.9609000000000005</v>
      </c>
      <c r="G2" t="s">
        <v>438</v>
      </c>
      <c r="H2" t="s">
        <v>441</v>
      </c>
      <c r="I2">
        <v>342</v>
      </c>
      <c r="K2" s="7"/>
      <c r="M2" t="s">
        <v>342</v>
      </c>
      <c r="N2">
        <v>7.41</v>
      </c>
      <c r="O2">
        <v>246</v>
      </c>
      <c r="Q2">
        <v>7.1700000000000008</v>
      </c>
      <c r="S2" s="24" t="s">
        <v>488</v>
      </c>
      <c r="AG2" t="s">
        <v>496</v>
      </c>
      <c r="AH2" t="s">
        <v>497</v>
      </c>
      <c r="AI2" t="s">
        <v>497</v>
      </c>
      <c r="AJ2" t="s">
        <v>486</v>
      </c>
      <c r="AK2" s="32" t="s">
        <v>498</v>
      </c>
      <c r="AM2" t="s">
        <v>342</v>
      </c>
      <c r="AN2">
        <v>8.11</v>
      </c>
      <c r="AO2">
        <v>7.41</v>
      </c>
      <c r="AP2">
        <v>248</v>
      </c>
      <c r="AQ2">
        <f>AVERAGE(AN2:AN4)</f>
        <v>7.7266666666666666</v>
      </c>
      <c r="AR2">
        <f>AVERAGE(AO2:AO4)</f>
        <v>7.1700000000000008</v>
      </c>
      <c r="AT2" t="s">
        <v>507</v>
      </c>
      <c r="AU2">
        <v>7.7266666666666666</v>
      </c>
      <c r="AV2">
        <v>7.1700000000000008</v>
      </c>
    </row>
    <row r="3" spans="1:48">
      <c r="A3" t="s">
        <v>436</v>
      </c>
      <c r="B3">
        <v>340</v>
      </c>
      <c r="C3">
        <v>10.707700000000001</v>
      </c>
      <c r="G3" t="s">
        <v>437</v>
      </c>
      <c r="H3" t="s">
        <v>441</v>
      </c>
      <c r="I3">
        <v>341</v>
      </c>
      <c r="K3" s="7"/>
      <c r="M3" t="s">
        <v>341</v>
      </c>
      <c r="N3">
        <v>7.21</v>
      </c>
      <c r="O3">
        <v>245</v>
      </c>
      <c r="AG3">
        <v>5.9333333333333328E-2</v>
      </c>
      <c r="AH3">
        <v>5.7733333333333338E-2</v>
      </c>
      <c r="AI3">
        <v>5.9666666666666666E-2</v>
      </c>
      <c r="AJ3">
        <v>6.9166666666666668E-2</v>
      </c>
      <c r="AK3">
        <v>7.2666666666666657E-2</v>
      </c>
      <c r="AM3" t="s">
        <v>341</v>
      </c>
      <c r="AN3">
        <v>7.69</v>
      </c>
      <c r="AO3">
        <v>7.21</v>
      </c>
      <c r="AP3">
        <v>247</v>
      </c>
      <c r="AQ3">
        <f t="shared" ref="AQ3:AR66" si="0">AVERAGE(AN3:AN5)</f>
        <v>7.4033333333333333</v>
      </c>
      <c r="AR3">
        <f t="shared" si="0"/>
        <v>6.9899999999999993</v>
      </c>
      <c r="AU3">
        <v>7.1033333333333326</v>
      </c>
      <c r="AV3">
        <v>6.7399999999999993</v>
      </c>
    </row>
    <row r="4" spans="1:48">
      <c r="A4" t="s">
        <v>435</v>
      </c>
      <c r="B4">
        <v>339</v>
      </c>
      <c r="C4">
        <v>11.738300000000001</v>
      </c>
      <c r="G4" t="s">
        <v>436</v>
      </c>
      <c r="H4" t="s">
        <v>441</v>
      </c>
      <c r="I4">
        <v>340</v>
      </c>
      <c r="K4" s="7"/>
      <c r="M4" t="s">
        <v>340</v>
      </c>
      <c r="N4">
        <v>6.89</v>
      </c>
      <c r="O4">
        <v>244</v>
      </c>
      <c r="S4" s="25" t="s">
        <v>489</v>
      </c>
      <c r="T4" s="19" t="s">
        <v>493</v>
      </c>
      <c r="U4" s="19" t="s">
        <v>493</v>
      </c>
      <c r="V4" s="19" t="s">
        <v>494</v>
      </c>
      <c r="W4" s="19" t="s">
        <v>485</v>
      </c>
      <c r="X4" s="30" t="s">
        <v>495</v>
      </c>
      <c r="Y4" s="19" t="s">
        <v>493</v>
      </c>
      <c r="Z4" s="19" t="s">
        <v>493</v>
      </c>
      <c r="AA4" s="19" t="s">
        <v>494</v>
      </c>
      <c r="AB4" s="19" t="s">
        <v>485</v>
      </c>
      <c r="AC4" s="30" t="s">
        <v>495</v>
      </c>
      <c r="AG4">
        <v>5.9499999999999997E-2</v>
      </c>
      <c r="AH4">
        <v>5.7733333333333331E-2</v>
      </c>
      <c r="AI4">
        <v>5.7100000000000005E-2</v>
      </c>
      <c r="AJ4">
        <v>6.25E-2</v>
      </c>
      <c r="AK4">
        <v>6.7699999999999996E-2</v>
      </c>
      <c r="AM4" t="s">
        <v>340</v>
      </c>
      <c r="AN4">
        <v>7.38</v>
      </c>
      <c r="AO4">
        <v>6.89</v>
      </c>
      <c r="AP4">
        <v>246</v>
      </c>
      <c r="AQ4">
        <f t="shared" si="0"/>
        <v>7.2133333333333338</v>
      </c>
      <c r="AR4">
        <f t="shared" si="0"/>
        <v>6.8266666666666671</v>
      </c>
      <c r="AU4">
        <v>7.0533333333333337</v>
      </c>
      <c r="AV4">
        <v>6.6166666666666671</v>
      </c>
    </row>
    <row r="5" spans="1:48">
      <c r="A5" t="s">
        <v>434</v>
      </c>
      <c r="B5">
        <v>338</v>
      </c>
      <c r="C5">
        <v>9.8163999999999998</v>
      </c>
      <c r="G5" t="s">
        <v>435</v>
      </c>
      <c r="H5" t="s">
        <v>441</v>
      </c>
      <c r="I5">
        <v>339</v>
      </c>
      <c r="K5" s="7"/>
      <c r="M5" t="s">
        <v>339</v>
      </c>
      <c r="N5">
        <v>6.87</v>
      </c>
      <c r="O5">
        <v>243</v>
      </c>
      <c r="Q5">
        <v>6.7399999999999993</v>
      </c>
      <c r="S5" s="26"/>
      <c r="T5" s="20" t="s">
        <v>496</v>
      </c>
      <c r="U5" s="20" t="s">
        <v>497</v>
      </c>
      <c r="V5" s="20" t="s">
        <v>497</v>
      </c>
      <c r="W5" s="20" t="s">
        <v>486</v>
      </c>
      <c r="X5" s="26" t="s">
        <v>498</v>
      </c>
      <c r="Y5" s="20" t="s">
        <v>496</v>
      </c>
      <c r="Z5" s="20" t="s">
        <v>497</v>
      </c>
      <c r="AA5" s="20" t="s">
        <v>497</v>
      </c>
      <c r="AB5" s="20" t="s">
        <v>486</v>
      </c>
      <c r="AC5" s="26" t="s">
        <v>498</v>
      </c>
      <c r="AG5">
        <v>6.3266666666666665E-2</v>
      </c>
      <c r="AH5">
        <v>6.1366666666666674E-2</v>
      </c>
      <c r="AI5">
        <v>6.3199999999999992E-2</v>
      </c>
      <c r="AJ5">
        <v>6.0366666666666673E-2</v>
      </c>
      <c r="AK5">
        <v>6.7199999999999996E-2</v>
      </c>
      <c r="AM5" t="s">
        <v>339</v>
      </c>
      <c r="AN5">
        <v>7.14</v>
      </c>
      <c r="AO5">
        <v>6.87</v>
      </c>
      <c r="AP5">
        <v>245</v>
      </c>
      <c r="AQ5">
        <f t="shared" si="0"/>
        <v>7.1033333333333326</v>
      </c>
      <c r="AR5">
        <f t="shared" si="0"/>
        <v>6.7399999999999993</v>
      </c>
      <c r="AU5">
        <v>7.2</v>
      </c>
      <c r="AV5">
        <v>6.7566666666666668</v>
      </c>
    </row>
    <row r="6" spans="1:48">
      <c r="A6" t="s">
        <v>433</v>
      </c>
      <c r="B6">
        <v>337</v>
      </c>
      <c r="C6">
        <v>10.5726</v>
      </c>
      <c r="G6" t="s">
        <v>434</v>
      </c>
      <c r="H6" t="s">
        <v>441</v>
      </c>
      <c r="I6">
        <v>338</v>
      </c>
      <c r="K6" s="7"/>
      <c r="M6" t="s">
        <v>338</v>
      </c>
      <c r="N6">
        <v>6.72</v>
      </c>
      <c r="O6">
        <v>242</v>
      </c>
      <c r="S6" s="27">
        <v>36191</v>
      </c>
      <c r="T6" s="21">
        <v>5.9699999999999996E-2</v>
      </c>
      <c r="U6" s="21">
        <v>5.9000000000000004E-2</v>
      </c>
      <c r="V6" s="21">
        <v>6.4100000000000004E-2</v>
      </c>
      <c r="W6" s="21">
        <v>7.2499999999999995E-2</v>
      </c>
      <c r="X6" s="21">
        <v>7.5999999999999998E-2</v>
      </c>
      <c r="Y6" s="31">
        <f t="shared" ref="Y6:AB6" si="1">AVERAGE(T6:T8)</f>
        <v>5.9333333333333328E-2</v>
      </c>
      <c r="Z6" s="31">
        <f t="shared" si="1"/>
        <v>5.7733333333333338E-2</v>
      </c>
      <c r="AA6" s="31">
        <f t="shared" si="1"/>
        <v>5.9666666666666666E-2</v>
      </c>
      <c r="AB6" s="31">
        <f t="shared" si="1"/>
        <v>6.9166666666666668E-2</v>
      </c>
      <c r="AC6" s="31">
        <f>AVERAGE(X6:X8)</f>
        <v>7.2666666666666657E-2</v>
      </c>
      <c r="AG6">
        <v>6.8000000000000005E-2</v>
      </c>
      <c r="AH6">
        <v>6.54E-2</v>
      </c>
      <c r="AI6">
        <v>6.8766666666666657E-2</v>
      </c>
      <c r="AJ6">
        <v>6.3300000000000009E-2</v>
      </c>
      <c r="AK6">
        <v>6.9299999999999987E-2</v>
      </c>
      <c r="AM6" t="s">
        <v>338</v>
      </c>
      <c r="AN6">
        <v>7.12</v>
      </c>
      <c r="AO6">
        <v>6.72</v>
      </c>
      <c r="AP6">
        <v>244</v>
      </c>
      <c r="AQ6">
        <f t="shared" si="0"/>
        <v>7.0966666666666667</v>
      </c>
      <c r="AR6">
        <f t="shared" si="0"/>
        <v>6.6633333333333331</v>
      </c>
      <c r="AU6">
        <v>7.6066666666666665</v>
      </c>
      <c r="AV6">
        <v>7.0566666666666675</v>
      </c>
    </row>
    <row r="7" spans="1:48">
      <c r="A7" t="s">
        <v>432</v>
      </c>
      <c r="B7">
        <v>336</v>
      </c>
      <c r="C7">
        <v>11.8231</v>
      </c>
      <c r="G7" t="s">
        <v>433</v>
      </c>
      <c r="H7" t="s">
        <v>441</v>
      </c>
      <c r="I7">
        <v>337</v>
      </c>
      <c r="K7" s="7"/>
      <c r="M7" t="s">
        <v>337</v>
      </c>
      <c r="N7">
        <v>6.63</v>
      </c>
      <c r="O7">
        <v>241</v>
      </c>
      <c r="S7" s="28">
        <v>36219</v>
      </c>
      <c r="T7" s="21">
        <v>5.8799999999999998E-2</v>
      </c>
      <c r="U7" s="21">
        <v>5.7800000000000004E-2</v>
      </c>
      <c r="V7" s="21">
        <v>5.8200000000000002E-2</v>
      </c>
      <c r="W7" s="21">
        <v>7.0000000000000007E-2</v>
      </c>
      <c r="X7" s="21">
        <v>7.3499999999999996E-2</v>
      </c>
      <c r="Y7" s="31"/>
      <c r="Z7" s="31"/>
      <c r="AA7" s="31"/>
      <c r="AB7" s="31"/>
      <c r="AC7" s="31"/>
      <c r="AG7">
        <v>6.8499999999999991E-2</v>
      </c>
      <c r="AH7">
        <v>6.6733333333333325E-2</v>
      </c>
      <c r="AI7">
        <v>6.7600000000000007E-2</v>
      </c>
      <c r="AJ7">
        <v>6.7599999999999993E-2</v>
      </c>
      <c r="AK7">
        <v>7.3766666666666661E-2</v>
      </c>
      <c r="AM7" t="s">
        <v>337</v>
      </c>
      <c r="AN7">
        <v>7.05</v>
      </c>
      <c r="AO7">
        <v>6.63</v>
      </c>
      <c r="AP7">
        <v>243</v>
      </c>
      <c r="AQ7">
        <f t="shared" si="0"/>
        <v>7.05</v>
      </c>
      <c r="AR7">
        <f t="shared" si="0"/>
        <v>6.626666666666666</v>
      </c>
      <c r="AU7">
        <v>7.75</v>
      </c>
      <c r="AV7">
        <v>7.1433333333333335</v>
      </c>
    </row>
    <row r="8" spans="1:48">
      <c r="A8" t="s">
        <v>431</v>
      </c>
      <c r="B8">
        <v>335</v>
      </c>
      <c r="C8">
        <v>14.7227</v>
      </c>
      <c r="G8" t="s">
        <v>432</v>
      </c>
      <c r="H8" t="s">
        <v>441</v>
      </c>
      <c r="I8">
        <v>336</v>
      </c>
      <c r="K8" s="7"/>
      <c r="M8" t="s">
        <v>336</v>
      </c>
      <c r="N8">
        <v>6.64</v>
      </c>
      <c r="O8">
        <v>240</v>
      </c>
      <c r="Q8">
        <v>6.6166666666666671</v>
      </c>
      <c r="S8" s="28">
        <v>36250</v>
      </c>
      <c r="T8" s="21">
        <v>5.9500000000000004E-2</v>
      </c>
      <c r="U8" s="21">
        <v>5.6399999999999999E-2</v>
      </c>
      <c r="V8" s="21">
        <v>5.67E-2</v>
      </c>
      <c r="W8" s="21">
        <v>6.5000000000000002E-2</v>
      </c>
      <c r="X8" s="21">
        <v>6.8499999999999991E-2</v>
      </c>
      <c r="Y8" s="31"/>
      <c r="Z8" s="31"/>
      <c r="AA8" s="31"/>
      <c r="AB8" s="31"/>
      <c r="AC8" s="31"/>
      <c r="AG8">
        <v>6.6033333333333333E-2</v>
      </c>
      <c r="AH8">
        <v>6.3866666666666669E-2</v>
      </c>
      <c r="AI8">
        <v>6.6400000000000001E-2</v>
      </c>
      <c r="AJ8">
        <v>7.0333333333333345E-2</v>
      </c>
      <c r="AK8">
        <v>7.6366666666666666E-2</v>
      </c>
      <c r="AM8" t="s">
        <v>336</v>
      </c>
      <c r="AN8">
        <v>7.12</v>
      </c>
      <c r="AO8">
        <v>6.64</v>
      </c>
      <c r="AP8">
        <v>242</v>
      </c>
      <c r="AQ8">
        <f t="shared" si="0"/>
        <v>7.0533333333333337</v>
      </c>
      <c r="AR8">
        <f t="shared" si="0"/>
        <v>6.6166666666666671</v>
      </c>
      <c r="AU8">
        <v>7.753333333333333</v>
      </c>
      <c r="AV8">
        <v>7.1133333333333333</v>
      </c>
    </row>
    <row r="9" spans="1:48">
      <c r="A9" t="s">
        <v>430</v>
      </c>
      <c r="B9">
        <v>334</v>
      </c>
      <c r="C9">
        <v>12.2302</v>
      </c>
      <c r="G9" t="s">
        <v>431</v>
      </c>
      <c r="H9" t="s">
        <v>441</v>
      </c>
      <c r="I9">
        <v>335</v>
      </c>
      <c r="K9" s="7"/>
      <c r="M9" t="s">
        <v>335</v>
      </c>
      <c r="N9">
        <v>6.61</v>
      </c>
      <c r="O9">
        <v>239</v>
      </c>
      <c r="S9" s="28">
        <v>36280</v>
      </c>
      <c r="T9" s="21">
        <v>5.8899999999999994E-2</v>
      </c>
      <c r="U9" s="21">
        <v>5.7099999999999998E-2</v>
      </c>
      <c r="V9" s="21">
        <v>5.7000000000000002E-2</v>
      </c>
      <c r="W9" s="21">
        <v>6.5000000000000002E-2</v>
      </c>
      <c r="X9" s="21">
        <v>6.83E-2</v>
      </c>
      <c r="Y9" s="31">
        <f t="shared" ref="Y9:AB9" si="2">AVERAGE(T9:T11)</f>
        <v>5.9499999999999997E-2</v>
      </c>
      <c r="Z9" s="31">
        <f t="shared" si="2"/>
        <v>5.7733333333333331E-2</v>
      </c>
      <c r="AA9" s="31">
        <f t="shared" si="2"/>
        <v>5.7100000000000005E-2</v>
      </c>
      <c r="AB9" s="31">
        <f t="shared" si="2"/>
        <v>6.25E-2</v>
      </c>
      <c r="AC9" s="31">
        <f>AVERAGE(X9:X11)</f>
        <v>6.7699999999999996E-2</v>
      </c>
      <c r="AG9">
        <v>6.59E-2</v>
      </c>
      <c r="AH9">
        <v>6.3433333333333328E-2</v>
      </c>
      <c r="AI9">
        <v>6.5766666666666654E-2</v>
      </c>
      <c r="AJ9">
        <v>7.0466666666666664E-2</v>
      </c>
      <c r="AK9">
        <v>7.6200000000000004E-2</v>
      </c>
      <c r="AM9" t="s">
        <v>335</v>
      </c>
      <c r="AN9">
        <v>6.98</v>
      </c>
      <c r="AO9">
        <v>6.61</v>
      </c>
      <c r="AP9">
        <v>241</v>
      </c>
      <c r="AQ9">
        <f t="shared" si="0"/>
        <v>7.0566666666666658</v>
      </c>
      <c r="AR9">
        <f t="shared" si="0"/>
        <v>6.623333333333334</v>
      </c>
      <c r="AU9">
        <v>7.6466666666666674</v>
      </c>
      <c r="AV9">
        <v>7.0566666666666675</v>
      </c>
    </row>
    <row r="10" spans="1:48">
      <c r="A10" t="s">
        <v>429</v>
      </c>
      <c r="B10">
        <v>333</v>
      </c>
      <c r="C10">
        <v>8.3893000000000004</v>
      </c>
      <c r="G10" t="s">
        <v>430</v>
      </c>
      <c r="H10" t="s">
        <v>441</v>
      </c>
      <c r="I10">
        <v>334</v>
      </c>
      <c r="K10" s="7"/>
      <c r="M10" t="s">
        <v>334</v>
      </c>
      <c r="N10">
        <v>6.6</v>
      </c>
      <c r="O10">
        <v>238</v>
      </c>
      <c r="S10" s="28">
        <v>36311</v>
      </c>
      <c r="T10" s="21">
        <v>5.96E-2</v>
      </c>
      <c r="U10" s="21">
        <v>5.7200000000000001E-2</v>
      </c>
      <c r="V10" s="21">
        <v>5.67E-2</v>
      </c>
      <c r="W10" s="21">
        <v>6.25E-2</v>
      </c>
      <c r="X10" s="21">
        <v>6.7500000000000004E-2</v>
      </c>
      <c r="Y10" s="31"/>
      <c r="Z10" s="31"/>
      <c r="AA10" s="31"/>
      <c r="AB10" s="31"/>
      <c r="AC10" s="31"/>
      <c r="AG10">
        <v>6.3200000000000006E-2</v>
      </c>
      <c r="AH10">
        <v>6.0466666666666662E-2</v>
      </c>
      <c r="AI10">
        <v>6.2300000000000001E-2</v>
      </c>
      <c r="AJ10">
        <v>6.9633333333333339E-2</v>
      </c>
      <c r="AK10">
        <v>7.5766666666666663E-2</v>
      </c>
      <c r="AM10" t="s">
        <v>334</v>
      </c>
      <c r="AN10">
        <v>7.06</v>
      </c>
      <c r="AO10">
        <v>6.6</v>
      </c>
      <c r="AP10">
        <v>240</v>
      </c>
      <c r="AQ10">
        <f t="shared" si="0"/>
        <v>7.13</v>
      </c>
      <c r="AR10">
        <f t="shared" si="0"/>
        <v>6.66</v>
      </c>
      <c r="AU10">
        <v>7.4766666666666666</v>
      </c>
      <c r="AV10">
        <v>6.9366666666666674</v>
      </c>
    </row>
    <row r="11" spans="1:48">
      <c r="A11" t="s">
        <v>428</v>
      </c>
      <c r="B11">
        <v>332</v>
      </c>
      <c r="C11">
        <v>7.2462</v>
      </c>
      <c r="G11" t="s">
        <v>429</v>
      </c>
      <c r="H11" t="s">
        <v>441</v>
      </c>
      <c r="I11">
        <v>333</v>
      </c>
      <c r="K11" s="7"/>
      <c r="M11" t="s">
        <v>333</v>
      </c>
      <c r="N11">
        <v>6.66</v>
      </c>
      <c r="O11">
        <v>237</v>
      </c>
      <c r="Q11">
        <v>6.7566666666666668</v>
      </c>
      <c r="S11" s="28">
        <v>36341</v>
      </c>
      <c r="T11" s="21">
        <v>0.06</v>
      </c>
      <c r="U11" s="21">
        <v>5.8899999999999994E-2</v>
      </c>
      <c r="V11" s="21">
        <v>5.7599999999999998E-2</v>
      </c>
      <c r="W11" s="21">
        <v>0.06</v>
      </c>
      <c r="X11" s="21">
        <v>6.7299999999999999E-2</v>
      </c>
      <c r="Y11" s="31"/>
      <c r="Z11" s="31"/>
      <c r="AA11" s="31"/>
      <c r="AB11" s="31"/>
      <c r="AC11" s="31"/>
      <c r="AG11">
        <v>5.8900000000000001E-2</v>
      </c>
      <c r="AH11">
        <v>5.7200000000000001E-2</v>
      </c>
      <c r="AI11">
        <v>6.0299999999999999E-2</v>
      </c>
      <c r="AJ11">
        <v>6.8133333333333324E-2</v>
      </c>
      <c r="AK11">
        <v>7.4633333333333329E-2</v>
      </c>
      <c r="AM11" t="s">
        <v>333</v>
      </c>
      <c r="AN11">
        <v>7.13</v>
      </c>
      <c r="AO11">
        <v>6.66</v>
      </c>
      <c r="AP11">
        <v>239</v>
      </c>
      <c r="AQ11">
        <f t="shared" si="0"/>
        <v>7.2</v>
      </c>
      <c r="AR11">
        <f t="shared" si="0"/>
        <v>6.7566666666666668</v>
      </c>
      <c r="AU11">
        <v>7.16</v>
      </c>
      <c r="AV11">
        <v>6.6133333333333333</v>
      </c>
    </row>
    <row r="12" spans="1:48">
      <c r="A12" t="s">
        <v>427</v>
      </c>
      <c r="B12">
        <v>331</v>
      </c>
      <c r="C12">
        <v>5.8491999999999997</v>
      </c>
      <c r="G12" t="s">
        <v>428</v>
      </c>
      <c r="H12" t="s">
        <v>441</v>
      </c>
      <c r="I12">
        <v>332</v>
      </c>
      <c r="K12" s="7"/>
      <c r="M12" t="s">
        <v>332</v>
      </c>
      <c r="N12">
        <v>6.72</v>
      </c>
      <c r="O12">
        <v>236</v>
      </c>
      <c r="S12" s="28">
        <v>36372</v>
      </c>
      <c r="T12" s="21">
        <v>6.1699999999999998E-2</v>
      </c>
      <c r="U12" s="21">
        <v>0.06</v>
      </c>
      <c r="V12" s="21">
        <v>6.0499999999999998E-2</v>
      </c>
      <c r="W12" s="21">
        <v>0.06</v>
      </c>
      <c r="X12" s="21">
        <v>6.7199999999999996E-2</v>
      </c>
      <c r="Y12" s="31">
        <f t="shared" ref="Y12:AB12" si="3">AVERAGE(T12:T14)</f>
        <v>6.3266666666666665E-2</v>
      </c>
      <c r="Z12" s="31">
        <f t="shared" si="3"/>
        <v>6.1366666666666674E-2</v>
      </c>
      <c r="AA12" s="31">
        <f t="shared" si="3"/>
        <v>6.3199999999999992E-2</v>
      </c>
      <c r="AB12" s="31">
        <f t="shared" si="3"/>
        <v>6.0366666666666673E-2</v>
      </c>
      <c r="AC12" s="31">
        <f>AVERAGE(X12:X14)</f>
        <v>6.7199999999999996E-2</v>
      </c>
      <c r="AG12">
        <v>5.7633333333333335E-2</v>
      </c>
      <c r="AH12">
        <v>5.6666666666666664E-2</v>
      </c>
      <c r="AI12">
        <v>5.7833333333333327E-2</v>
      </c>
      <c r="AJ12">
        <v>6.303333333333333E-2</v>
      </c>
      <c r="AK12">
        <v>7.0466666666666664E-2</v>
      </c>
      <c r="AM12" t="s">
        <v>332</v>
      </c>
      <c r="AN12">
        <v>7.2</v>
      </c>
      <c r="AO12">
        <v>6.72</v>
      </c>
      <c r="AP12">
        <v>238</v>
      </c>
      <c r="AQ12">
        <f t="shared" si="0"/>
        <v>7.3033333333333337</v>
      </c>
      <c r="AR12">
        <f t="shared" si="0"/>
        <v>6.8666666666666671</v>
      </c>
      <c r="AU12">
        <v>6.8566666666666665</v>
      </c>
      <c r="AV12">
        <v>6.3500000000000005</v>
      </c>
    </row>
    <row r="13" spans="1:48">
      <c r="A13" t="s">
        <v>426</v>
      </c>
      <c r="B13">
        <v>330</v>
      </c>
      <c r="C13">
        <v>6.5323000000000002</v>
      </c>
      <c r="G13" t="s">
        <v>427</v>
      </c>
      <c r="H13" t="s">
        <v>441</v>
      </c>
      <c r="I13">
        <v>331</v>
      </c>
      <c r="K13" s="7"/>
      <c r="M13" t="s">
        <v>331</v>
      </c>
      <c r="N13">
        <v>6.89</v>
      </c>
      <c r="O13">
        <v>235</v>
      </c>
      <c r="S13" s="28">
        <v>36403</v>
      </c>
      <c r="T13" s="21">
        <v>6.3600000000000004E-2</v>
      </c>
      <c r="U13" s="21">
        <v>6.1900000000000004E-2</v>
      </c>
      <c r="V13" s="21">
        <v>6.2199999999999998E-2</v>
      </c>
      <c r="W13" s="21">
        <v>6.1200000000000004E-2</v>
      </c>
      <c r="X13" s="21">
        <v>6.7199999999999996E-2</v>
      </c>
      <c r="Y13" s="31"/>
      <c r="Z13" s="31"/>
      <c r="AA13" s="31"/>
      <c r="AB13" s="31"/>
      <c r="AC13" s="31"/>
      <c r="AG13">
        <v>5.9166666666666666E-2</v>
      </c>
      <c r="AH13">
        <v>5.6299999999999996E-2</v>
      </c>
      <c r="AI13">
        <v>5.8299999999999998E-2</v>
      </c>
      <c r="AJ13">
        <v>5.9766666666666662E-2</v>
      </c>
      <c r="AK13">
        <v>6.7166666666666666E-2</v>
      </c>
      <c r="AM13" t="s">
        <v>331</v>
      </c>
      <c r="AN13">
        <v>7.27</v>
      </c>
      <c r="AO13">
        <v>6.89</v>
      </c>
      <c r="AP13">
        <v>237</v>
      </c>
      <c r="AQ13">
        <f t="shared" si="0"/>
        <v>7.45</v>
      </c>
      <c r="AR13">
        <f t="shared" si="0"/>
        <v>6.9799999999999995</v>
      </c>
      <c r="AU13">
        <v>6.22</v>
      </c>
      <c r="AV13">
        <v>5.8466666666666667</v>
      </c>
    </row>
    <row r="14" spans="1:48">
      <c r="A14" t="s">
        <v>425</v>
      </c>
      <c r="B14">
        <v>329</v>
      </c>
      <c r="C14">
        <v>8.5675000000000008</v>
      </c>
      <c r="G14" t="s">
        <v>426</v>
      </c>
      <c r="H14" t="s">
        <v>441</v>
      </c>
      <c r="I14">
        <v>330</v>
      </c>
      <c r="K14" s="7"/>
      <c r="M14" t="s">
        <v>330</v>
      </c>
      <c r="N14">
        <v>6.99</v>
      </c>
      <c r="O14">
        <v>234</v>
      </c>
      <c r="Q14">
        <v>7.0566666666666675</v>
      </c>
      <c r="S14" s="28">
        <v>36433</v>
      </c>
      <c r="T14" s="21">
        <v>6.4500000000000002E-2</v>
      </c>
      <c r="U14" s="21">
        <v>6.2199999999999998E-2</v>
      </c>
      <c r="V14" s="21">
        <v>6.6900000000000001E-2</v>
      </c>
      <c r="W14" s="21">
        <v>5.9900000000000002E-2</v>
      </c>
      <c r="X14" s="21">
        <v>6.7199999999999996E-2</v>
      </c>
      <c r="Y14" s="31"/>
      <c r="Z14" s="31"/>
      <c r="AA14" s="31"/>
      <c r="AB14" s="31"/>
      <c r="AC14" s="31"/>
      <c r="AG14">
        <v>5.3499999999999999E-2</v>
      </c>
      <c r="AH14">
        <v>4.9600000000000005E-2</v>
      </c>
      <c r="AI14">
        <v>5.3699999999999998E-2</v>
      </c>
      <c r="AJ14">
        <v>5.1700000000000003E-2</v>
      </c>
      <c r="AK14">
        <v>6.0166666666666667E-2</v>
      </c>
      <c r="AM14" t="s">
        <v>330</v>
      </c>
      <c r="AN14">
        <v>7.44</v>
      </c>
      <c r="AO14">
        <v>6.99</v>
      </c>
      <c r="AP14">
        <v>236</v>
      </c>
      <c r="AQ14">
        <f t="shared" si="0"/>
        <v>7.6066666666666665</v>
      </c>
      <c r="AR14">
        <f t="shared" si="0"/>
        <v>7.0566666666666675</v>
      </c>
      <c r="AU14">
        <v>5.8833333333333329</v>
      </c>
      <c r="AV14">
        <v>5.5133333333333328</v>
      </c>
    </row>
    <row r="15" spans="1:48">
      <c r="A15" t="s">
        <v>424</v>
      </c>
      <c r="B15">
        <v>328</v>
      </c>
      <c r="C15" s="6">
        <v>10</v>
      </c>
      <c r="G15" t="s">
        <v>425</v>
      </c>
      <c r="H15" t="s">
        <v>441</v>
      </c>
      <c r="I15">
        <v>329</v>
      </c>
      <c r="K15" s="7"/>
      <c r="M15" t="s">
        <v>329</v>
      </c>
      <c r="N15">
        <v>7.06</v>
      </c>
      <c r="O15">
        <v>233</v>
      </c>
      <c r="S15" s="28">
        <v>36464</v>
      </c>
      <c r="T15" s="21">
        <v>6.7900000000000002E-2</v>
      </c>
      <c r="U15" s="21">
        <v>6.5000000000000002E-2</v>
      </c>
      <c r="V15" s="21">
        <v>6.7199999999999996E-2</v>
      </c>
      <c r="W15" s="21">
        <v>6.2199999999999998E-2</v>
      </c>
      <c r="X15" s="21">
        <v>6.8199999999999997E-2</v>
      </c>
      <c r="Y15" s="31">
        <f t="shared" ref="Y15:AB15" si="4">AVERAGE(T15:T17)</f>
        <v>6.8000000000000005E-2</v>
      </c>
      <c r="Z15" s="31">
        <f t="shared" si="4"/>
        <v>6.54E-2</v>
      </c>
      <c r="AA15" s="31">
        <f t="shared" si="4"/>
        <v>6.8766666666666657E-2</v>
      </c>
      <c r="AB15" s="31">
        <f t="shared" si="4"/>
        <v>6.3300000000000009E-2</v>
      </c>
      <c r="AC15" s="31">
        <f>AVERAGE(X15:X17)</f>
        <v>6.9299999999999987E-2</v>
      </c>
      <c r="AG15">
        <v>5.4266666666666664E-2</v>
      </c>
      <c r="AH15">
        <v>5.1400000000000001E-2</v>
      </c>
      <c r="AI15">
        <v>5.5400000000000005E-2</v>
      </c>
      <c r="AJ15">
        <v>5.0033333333333339E-2</v>
      </c>
      <c r="AK15">
        <v>5.6566666666666675E-2</v>
      </c>
      <c r="AM15" t="s">
        <v>329</v>
      </c>
      <c r="AN15">
        <v>7.64</v>
      </c>
      <c r="AO15">
        <v>7.06</v>
      </c>
      <c r="AP15">
        <v>235</v>
      </c>
      <c r="AQ15">
        <f t="shared" si="0"/>
        <v>7.7166666666666659</v>
      </c>
      <c r="AR15">
        <f t="shared" si="0"/>
        <v>7.1133333333333333</v>
      </c>
      <c r="AU15">
        <v>5.8833333333333329</v>
      </c>
      <c r="AV15">
        <v>5.4366666666666665</v>
      </c>
    </row>
    <row r="16" spans="1:48">
      <c r="A16" t="s">
        <v>423</v>
      </c>
      <c r="B16">
        <v>327</v>
      </c>
      <c r="C16">
        <v>11.3889</v>
      </c>
      <c r="G16" t="s">
        <v>424</v>
      </c>
      <c r="H16" t="s">
        <v>441</v>
      </c>
      <c r="I16">
        <v>328</v>
      </c>
      <c r="K16" s="7"/>
      <c r="M16" t="s">
        <v>328</v>
      </c>
      <c r="N16">
        <v>7.12</v>
      </c>
      <c r="O16">
        <v>232</v>
      </c>
      <c r="S16" s="28">
        <v>36494</v>
      </c>
      <c r="T16" s="21">
        <v>6.7699999999999996E-2</v>
      </c>
      <c r="U16" s="21">
        <v>6.6000000000000003E-2</v>
      </c>
      <c r="V16" s="21">
        <v>6.9900000000000004E-2</v>
      </c>
      <c r="W16" s="21">
        <v>6.2300000000000001E-2</v>
      </c>
      <c r="X16" s="21">
        <v>6.8699999999999997E-2</v>
      </c>
      <c r="Y16" s="31"/>
      <c r="Z16" s="31"/>
      <c r="AA16" s="31"/>
      <c r="AB16" s="31"/>
      <c r="AC16" s="31"/>
      <c r="AG16">
        <v>5.6466666666666665E-2</v>
      </c>
      <c r="AH16">
        <v>5.3966666666666663E-2</v>
      </c>
      <c r="AI16">
        <v>5.7333333333333326E-2</v>
      </c>
      <c r="AJ16">
        <v>5.04E-2</v>
      </c>
      <c r="AK16">
        <v>5.6566666666666675E-2</v>
      </c>
      <c r="AM16" t="s">
        <v>328</v>
      </c>
      <c r="AN16">
        <v>7.74</v>
      </c>
      <c r="AO16">
        <v>7.12</v>
      </c>
      <c r="AP16">
        <v>234</v>
      </c>
      <c r="AQ16">
        <f t="shared" si="0"/>
        <v>7.7600000000000007</v>
      </c>
      <c r="AR16">
        <f t="shared" si="0"/>
        <v>7.1366666666666667</v>
      </c>
      <c r="AU16">
        <v>5.8566666666666665</v>
      </c>
      <c r="AV16">
        <v>5.3133333333333335</v>
      </c>
    </row>
    <row r="17" spans="1:48">
      <c r="A17" t="s">
        <v>422</v>
      </c>
      <c r="B17">
        <v>326</v>
      </c>
      <c r="C17">
        <v>13.023400000000001</v>
      </c>
      <c r="G17" t="s">
        <v>423</v>
      </c>
      <c r="H17" t="s">
        <v>441</v>
      </c>
      <c r="I17">
        <v>327</v>
      </c>
      <c r="K17" s="7"/>
      <c r="M17" t="s">
        <v>327</v>
      </c>
      <c r="N17">
        <v>7.16</v>
      </c>
      <c r="O17">
        <v>231</v>
      </c>
      <c r="Q17">
        <v>7.1433333333333335</v>
      </c>
      <c r="S17" s="29">
        <v>36525</v>
      </c>
      <c r="T17" s="22">
        <v>6.8400000000000002E-2</v>
      </c>
      <c r="U17" s="22">
        <v>6.5199999999999994E-2</v>
      </c>
      <c r="V17" s="22">
        <v>6.9199999999999998E-2</v>
      </c>
      <c r="W17" s="22">
        <v>6.54E-2</v>
      </c>
      <c r="X17" s="22">
        <v>7.0999999999999994E-2</v>
      </c>
      <c r="Y17" s="31"/>
      <c r="Z17" s="31"/>
      <c r="AA17" s="31"/>
      <c r="AB17" s="31"/>
      <c r="AC17" s="31"/>
      <c r="AG17">
        <v>5.0633333333333336E-2</v>
      </c>
      <c r="AH17">
        <v>4.7966666666666657E-2</v>
      </c>
      <c r="AI17">
        <v>5.2366666666666672E-2</v>
      </c>
      <c r="AJ17">
        <v>5.0466666666666667E-2</v>
      </c>
      <c r="AK17">
        <v>5.6566666666666675E-2</v>
      </c>
      <c r="AM17" t="s">
        <v>327</v>
      </c>
      <c r="AN17">
        <v>7.77</v>
      </c>
      <c r="AO17">
        <v>7.16</v>
      </c>
      <c r="AP17">
        <v>233</v>
      </c>
      <c r="AQ17">
        <f t="shared" si="0"/>
        <v>7.75</v>
      </c>
      <c r="AR17">
        <f t="shared" si="0"/>
        <v>7.1433333333333335</v>
      </c>
      <c r="AU17">
        <v>5.86</v>
      </c>
      <c r="AV17">
        <v>5.2966666666666669</v>
      </c>
    </row>
    <row r="18" spans="1:48">
      <c r="A18" t="s">
        <v>421</v>
      </c>
      <c r="B18">
        <v>325</v>
      </c>
      <c r="C18">
        <v>12.4754</v>
      </c>
      <c r="G18" t="s">
        <v>422</v>
      </c>
      <c r="H18" t="s">
        <v>441</v>
      </c>
      <c r="I18">
        <v>326</v>
      </c>
      <c r="K18" s="7"/>
      <c r="M18" t="s">
        <v>326</v>
      </c>
      <c r="N18">
        <v>7.13</v>
      </c>
      <c r="O18">
        <v>230</v>
      </c>
      <c r="S18" s="27">
        <v>36556</v>
      </c>
      <c r="T18" s="21">
        <v>6.9000000000000006E-2</v>
      </c>
      <c r="U18" s="21">
        <v>6.7799999999999999E-2</v>
      </c>
      <c r="V18" s="21">
        <v>6.7799999999999999E-2</v>
      </c>
      <c r="W18" s="21">
        <v>6.5299999999999997E-2</v>
      </c>
      <c r="X18" s="21">
        <v>7.1300000000000002E-2</v>
      </c>
      <c r="Y18" s="31">
        <f t="shared" ref="Y18:AB18" si="5">AVERAGE(T18:T20)</f>
        <v>6.8499999999999991E-2</v>
      </c>
      <c r="Z18" s="31">
        <f t="shared" si="5"/>
        <v>6.6733333333333325E-2</v>
      </c>
      <c r="AA18" s="31">
        <f t="shared" si="5"/>
        <v>6.7600000000000007E-2</v>
      </c>
      <c r="AB18" s="31">
        <f t="shared" si="5"/>
        <v>6.7599999999999993E-2</v>
      </c>
      <c r="AC18" s="31">
        <f>AVERAGE(X18:X20)</f>
        <v>7.3766666666666661E-2</v>
      </c>
      <c r="AG18">
        <v>4.7433333333333334E-2</v>
      </c>
      <c r="AH18">
        <v>4.5000000000000005E-2</v>
      </c>
      <c r="AI18">
        <v>4.8866666666666669E-2</v>
      </c>
      <c r="AJ18">
        <v>5.1133333333333336E-2</v>
      </c>
      <c r="AK18">
        <v>5.6500000000000002E-2</v>
      </c>
      <c r="AM18" t="s">
        <v>326</v>
      </c>
      <c r="AN18">
        <v>7.77</v>
      </c>
      <c r="AO18">
        <v>7.13</v>
      </c>
      <c r="AP18">
        <v>232</v>
      </c>
      <c r="AQ18">
        <f t="shared" si="0"/>
        <v>7.75</v>
      </c>
      <c r="AR18">
        <f t="shared" si="0"/>
        <v>7.13</v>
      </c>
      <c r="AU18">
        <v>5.7166666666666677</v>
      </c>
      <c r="AV18">
        <v>5.1733333333333338</v>
      </c>
    </row>
    <row r="19" spans="1:48">
      <c r="A19" t="s">
        <v>420</v>
      </c>
      <c r="B19">
        <v>324</v>
      </c>
      <c r="C19" s="6">
        <v>14</v>
      </c>
      <c r="G19" t="s">
        <v>421</v>
      </c>
      <c r="H19" t="s">
        <v>441</v>
      </c>
      <c r="I19">
        <v>325</v>
      </c>
      <c r="K19" s="7"/>
      <c r="M19" t="s">
        <v>325</v>
      </c>
      <c r="N19">
        <v>7.14</v>
      </c>
      <c r="O19">
        <v>229</v>
      </c>
      <c r="S19" s="28">
        <v>36585</v>
      </c>
      <c r="T19" s="21">
        <v>6.9699999999999998E-2</v>
      </c>
      <c r="U19" s="21">
        <v>6.7900000000000002E-2</v>
      </c>
      <c r="V19" s="21">
        <v>6.8000000000000005E-2</v>
      </c>
      <c r="W19" s="21">
        <v>6.7599999999999993E-2</v>
      </c>
      <c r="X19" s="21">
        <v>7.3800000000000004E-2</v>
      </c>
      <c r="Y19" s="31"/>
      <c r="Z19" s="31"/>
      <c r="AA19" s="31"/>
      <c r="AB19" s="31"/>
      <c r="AC19" s="31"/>
      <c r="AG19">
        <v>4.4166666666666667E-2</v>
      </c>
      <c r="AH19">
        <v>4.2333333333333334E-2</v>
      </c>
      <c r="AI19">
        <v>4.6599999999999996E-2</v>
      </c>
      <c r="AJ19">
        <v>4.9833333333333334E-2</v>
      </c>
      <c r="AK19">
        <v>5.5866666666666669E-2</v>
      </c>
      <c r="AM19" t="s">
        <v>325</v>
      </c>
      <c r="AN19">
        <v>7.71</v>
      </c>
      <c r="AO19">
        <v>7.14</v>
      </c>
      <c r="AP19">
        <v>231</v>
      </c>
      <c r="AQ19">
        <f t="shared" si="0"/>
        <v>7.75</v>
      </c>
      <c r="AR19">
        <f t="shared" si="0"/>
        <v>7.123333333333334</v>
      </c>
      <c r="AU19">
        <v>5.6066666666666665</v>
      </c>
      <c r="AV19">
        <v>5.0100000000000007</v>
      </c>
    </row>
    <row r="20" spans="1:48">
      <c r="A20" t="s">
        <v>419</v>
      </c>
      <c r="B20">
        <v>323</v>
      </c>
      <c r="C20">
        <v>15.453099999999999</v>
      </c>
      <c r="G20" t="s">
        <v>420</v>
      </c>
      <c r="H20" t="s">
        <v>441</v>
      </c>
      <c r="I20">
        <v>324</v>
      </c>
      <c r="K20" s="7"/>
      <c r="M20" t="s">
        <v>324</v>
      </c>
      <c r="N20">
        <v>7.12</v>
      </c>
      <c r="O20">
        <v>228</v>
      </c>
      <c r="Q20">
        <v>7.1133333333333333</v>
      </c>
      <c r="S20" s="28">
        <v>36616</v>
      </c>
      <c r="T20" s="21">
        <v>6.6799999999999998E-2</v>
      </c>
      <c r="U20" s="21">
        <v>6.4500000000000002E-2</v>
      </c>
      <c r="V20" s="21">
        <v>6.7000000000000004E-2</v>
      </c>
      <c r="W20" s="21">
        <v>6.9900000000000004E-2</v>
      </c>
      <c r="X20" s="21">
        <v>7.6200000000000004E-2</v>
      </c>
      <c r="Y20" s="31"/>
      <c r="Z20" s="31"/>
      <c r="AA20" s="31"/>
      <c r="AB20" s="31"/>
      <c r="AC20" s="31"/>
      <c r="AG20">
        <v>4.1766666666666667E-2</v>
      </c>
      <c r="AH20">
        <v>3.9399999999999998E-2</v>
      </c>
      <c r="AI20">
        <v>4.3833333333333335E-2</v>
      </c>
      <c r="AJ20">
        <v>4.9200000000000001E-2</v>
      </c>
      <c r="AK20">
        <v>5.503333333333333E-2</v>
      </c>
      <c r="AM20" t="s">
        <v>324</v>
      </c>
      <c r="AN20">
        <v>7.77</v>
      </c>
      <c r="AO20">
        <v>7.12</v>
      </c>
      <c r="AP20">
        <v>230</v>
      </c>
      <c r="AQ20">
        <f t="shared" si="0"/>
        <v>7.753333333333333</v>
      </c>
      <c r="AR20">
        <f t="shared" si="0"/>
        <v>7.1133333333333333</v>
      </c>
      <c r="AU20">
        <v>5.4666666666666659</v>
      </c>
      <c r="AV20">
        <v>4.8500000000000005</v>
      </c>
    </row>
    <row r="21" spans="1:48">
      <c r="A21" t="s">
        <v>418</v>
      </c>
      <c r="B21">
        <v>322</v>
      </c>
      <c r="C21" s="6">
        <v>17</v>
      </c>
      <c r="G21" t="s">
        <v>419</v>
      </c>
      <c r="H21" t="s">
        <v>441</v>
      </c>
      <c r="I21">
        <v>323</v>
      </c>
      <c r="K21" s="7"/>
      <c r="M21" t="s">
        <v>323</v>
      </c>
      <c r="N21">
        <v>7.11</v>
      </c>
      <c r="O21">
        <v>227</v>
      </c>
      <c r="S21" s="28">
        <v>36646</v>
      </c>
      <c r="T21" s="21">
        <v>6.6400000000000001E-2</v>
      </c>
      <c r="U21" s="21">
        <v>6.3099999999999989E-2</v>
      </c>
      <c r="V21" s="21">
        <v>6.6799999999999998E-2</v>
      </c>
      <c r="W21" s="21">
        <v>6.9900000000000004E-2</v>
      </c>
      <c r="X21" s="21">
        <v>7.6299999999999993E-2</v>
      </c>
      <c r="Y21" s="31">
        <f t="shared" ref="Y21:AB21" si="6">AVERAGE(T21:T23)</f>
        <v>6.6033333333333333E-2</v>
      </c>
      <c r="Z21" s="31">
        <f t="shared" si="6"/>
        <v>6.3866666666666669E-2</v>
      </c>
      <c r="AA21" s="31">
        <f t="shared" si="6"/>
        <v>6.6400000000000001E-2</v>
      </c>
      <c r="AB21" s="31">
        <f t="shared" si="6"/>
        <v>7.0333333333333345E-2</v>
      </c>
      <c r="AC21" s="31">
        <f>AVERAGE(X21:X23)</f>
        <v>7.6366666666666666E-2</v>
      </c>
      <c r="AG21">
        <v>4.5233333333333341E-2</v>
      </c>
      <c r="AH21">
        <v>4.2500000000000003E-2</v>
      </c>
      <c r="AI21">
        <v>4.6766666666666672E-2</v>
      </c>
      <c r="AJ21">
        <v>4.6899999999999997E-2</v>
      </c>
      <c r="AK21">
        <v>5.3766666666666664E-2</v>
      </c>
      <c r="AM21" t="s">
        <v>323</v>
      </c>
      <c r="AN21">
        <v>7.77</v>
      </c>
      <c r="AO21">
        <v>7.11</v>
      </c>
      <c r="AP21">
        <v>229</v>
      </c>
      <c r="AQ21">
        <f t="shared" si="0"/>
        <v>7.7133333333333338</v>
      </c>
      <c r="AR21">
        <f t="shared" si="0"/>
        <v>7.0966666666666667</v>
      </c>
      <c r="AU21">
        <v>5.5666666666666664</v>
      </c>
      <c r="AV21">
        <v>4.8066666666666675</v>
      </c>
    </row>
    <row r="22" spans="1:48">
      <c r="A22" t="s">
        <v>417</v>
      </c>
      <c r="B22">
        <v>321</v>
      </c>
      <c r="C22" s="6">
        <v>17</v>
      </c>
      <c r="G22" t="s">
        <v>418</v>
      </c>
      <c r="H22" t="s">
        <v>441</v>
      </c>
      <c r="I22">
        <v>322</v>
      </c>
      <c r="K22" s="7"/>
      <c r="M22" t="s">
        <v>322</v>
      </c>
      <c r="N22">
        <v>7.11</v>
      </c>
      <c r="O22">
        <v>226</v>
      </c>
      <c r="S22" s="28">
        <v>36677</v>
      </c>
      <c r="T22" s="21">
        <v>6.5199999999999994E-2</v>
      </c>
      <c r="U22" s="21">
        <v>6.3899999999999998E-2</v>
      </c>
      <c r="V22" s="21">
        <v>6.6400000000000001E-2</v>
      </c>
      <c r="W22" s="21">
        <v>7.0000000000000007E-2</v>
      </c>
      <c r="X22" s="21">
        <v>7.6399999999999996E-2</v>
      </c>
      <c r="Y22" s="31"/>
      <c r="Z22" s="31"/>
      <c r="AA22" s="31"/>
      <c r="AB22" s="31"/>
      <c r="AC22" s="31"/>
      <c r="AG22">
        <v>5.2900000000000003E-2</v>
      </c>
      <c r="AH22">
        <v>5.043333333333333E-2</v>
      </c>
      <c r="AI22">
        <v>5.4133333333333332E-2</v>
      </c>
      <c r="AJ22">
        <v>4.8066666666666667E-2</v>
      </c>
      <c r="AK22">
        <v>5.4033333333333329E-2</v>
      </c>
      <c r="AM22" t="s">
        <v>322</v>
      </c>
      <c r="AN22">
        <v>7.72</v>
      </c>
      <c r="AO22">
        <v>7.11</v>
      </c>
      <c r="AP22">
        <v>228</v>
      </c>
      <c r="AQ22">
        <f t="shared" si="0"/>
        <v>7.6766666666666667</v>
      </c>
      <c r="AR22">
        <f t="shared" si="0"/>
        <v>7.083333333333333</v>
      </c>
      <c r="AU22">
        <v>5.6066666666666665</v>
      </c>
      <c r="AV22">
        <v>4.9833333333333334</v>
      </c>
    </row>
    <row r="23" spans="1:48">
      <c r="A23" t="s">
        <v>416</v>
      </c>
      <c r="B23">
        <v>320</v>
      </c>
      <c r="C23">
        <v>16.030799999999999</v>
      </c>
      <c r="G23" t="s">
        <v>417</v>
      </c>
      <c r="H23" t="s">
        <v>441</v>
      </c>
      <c r="I23">
        <v>321</v>
      </c>
      <c r="K23" s="7"/>
      <c r="M23" t="s">
        <v>321</v>
      </c>
      <c r="N23">
        <v>7.07</v>
      </c>
      <c r="O23">
        <v>225</v>
      </c>
      <c r="Q23">
        <v>7.0566666666666675</v>
      </c>
      <c r="S23" s="28">
        <v>36707</v>
      </c>
      <c r="T23" s="21">
        <v>6.6500000000000004E-2</v>
      </c>
      <c r="U23" s="21">
        <v>6.4600000000000005E-2</v>
      </c>
      <c r="V23" s="21">
        <v>6.6000000000000003E-2</v>
      </c>
      <c r="W23" s="21">
        <v>7.1099999999999997E-2</v>
      </c>
      <c r="X23" s="21">
        <v>7.6399999999999996E-2</v>
      </c>
      <c r="Y23" s="31"/>
      <c r="Z23" s="31"/>
      <c r="AA23" s="31"/>
      <c r="AB23" s="31"/>
      <c r="AC23" s="31"/>
      <c r="AG23">
        <v>5.16E-2</v>
      </c>
      <c r="AH23">
        <v>4.9133333333333334E-2</v>
      </c>
      <c r="AI23">
        <v>5.2766666666666663E-2</v>
      </c>
      <c r="AJ23">
        <v>4.9966666666666659E-2</v>
      </c>
      <c r="AK23">
        <v>5.6633333333333334E-2</v>
      </c>
      <c r="AM23" t="s">
        <v>321</v>
      </c>
      <c r="AN23">
        <v>7.65</v>
      </c>
      <c r="AO23">
        <v>7.07</v>
      </c>
      <c r="AP23">
        <v>227</v>
      </c>
      <c r="AQ23">
        <f t="shared" si="0"/>
        <v>7.6466666666666674</v>
      </c>
      <c r="AR23">
        <f t="shared" si="0"/>
        <v>7.0566666666666675</v>
      </c>
      <c r="AU23">
        <v>5.89</v>
      </c>
      <c r="AV23">
        <v>5.1033333333333326</v>
      </c>
    </row>
    <row r="24" spans="1:48">
      <c r="A24" t="s">
        <v>415</v>
      </c>
      <c r="B24">
        <v>319</v>
      </c>
      <c r="C24">
        <v>15.2188</v>
      </c>
      <c r="G24" t="s">
        <v>416</v>
      </c>
      <c r="H24" t="s">
        <v>441</v>
      </c>
      <c r="I24">
        <v>320</v>
      </c>
      <c r="K24" s="7"/>
      <c r="M24" t="s">
        <v>320</v>
      </c>
      <c r="N24">
        <v>7.07</v>
      </c>
      <c r="O24">
        <v>224</v>
      </c>
      <c r="S24" s="28">
        <v>36738</v>
      </c>
      <c r="T24" s="21">
        <v>6.59E-2</v>
      </c>
      <c r="U24" s="21">
        <v>6.3700000000000007E-2</v>
      </c>
      <c r="V24" s="21">
        <v>6.5799999999999997E-2</v>
      </c>
      <c r="W24" s="21">
        <v>7.0499999999999993E-2</v>
      </c>
      <c r="X24" s="21">
        <v>7.6399999999999996E-2</v>
      </c>
      <c r="Y24" s="31">
        <f t="shared" ref="Y24:AB24" si="7">AVERAGE(T24:T26)</f>
        <v>6.59E-2</v>
      </c>
      <c r="Z24" s="31">
        <f t="shared" si="7"/>
        <v>6.3433333333333328E-2</v>
      </c>
      <c r="AA24" s="31">
        <f t="shared" si="7"/>
        <v>6.5766666666666654E-2</v>
      </c>
      <c r="AB24" s="31">
        <f t="shared" si="7"/>
        <v>7.0466666666666664E-2</v>
      </c>
      <c r="AC24" s="31">
        <f>AVERAGE(X24:X26)</f>
        <v>7.6200000000000004E-2</v>
      </c>
      <c r="AG24">
        <v>5.4866666666666668E-2</v>
      </c>
      <c r="AH24">
        <v>5.2700000000000004E-2</v>
      </c>
      <c r="AI24">
        <v>5.5766666666666666E-2</v>
      </c>
      <c r="AJ24">
        <v>5.2466666666666661E-2</v>
      </c>
      <c r="AK24">
        <v>5.9033333333333333E-2</v>
      </c>
      <c r="AM24" t="s">
        <v>320</v>
      </c>
      <c r="AN24">
        <v>7.66</v>
      </c>
      <c r="AO24">
        <v>7.07</v>
      </c>
      <c r="AP24">
        <v>226</v>
      </c>
      <c r="AQ24">
        <f t="shared" si="0"/>
        <v>7.63</v>
      </c>
      <c r="AR24">
        <f t="shared" si="0"/>
        <v>7.0366666666666662</v>
      </c>
      <c r="AU24">
        <v>6.32</v>
      </c>
      <c r="AV24">
        <v>5.4633333333333338</v>
      </c>
    </row>
    <row r="25" spans="1:48">
      <c r="A25" t="s">
        <v>414</v>
      </c>
      <c r="B25">
        <v>318</v>
      </c>
      <c r="C25">
        <v>13.5238</v>
      </c>
      <c r="G25" t="s">
        <v>415</v>
      </c>
      <c r="H25" t="s">
        <v>441</v>
      </c>
      <c r="I25">
        <v>319</v>
      </c>
      <c r="K25" s="7"/>
      <c r="M25" t="s">
        <v>319</v>
      </c>
      <c r="N25">
        <v>7.03</v>
      </c>
      <c r="O25">
        <v>223</v>
      </c>
      <c r="S25" s="28">
        <v>36769</v>
      </c>
      <c r="T25" s="21">
        <v>6.5799999999999997E-2</v>
      </c>
      <c r="U25" s="21">
        <v>6.3500000000000001E-2</v>
      </c>
      <c r="V25" s="21">
        <v>6.59E-2</v>
      </c>
      <c r="W25" s="21">
        <v>7.0499999999999993E-2</v>
      </c>
      <c r="X25" s="21">
        <v>7.6299999999999993E-2</v>
      </c>
      <c r="Y25" s="31"/>
      <c r="Z25" s="31"/>
      <c r="AA25" s="31"/>
      <c r="AB25" s="31"/>
      <c r="AC25" s="31"/>
      <c r="AG25">
        <v>5.6600000000000004E-2</v>
      </c>
      <c r="AH25">
        <v>5.4433333333333334E-2</v>
      </c>
      <c r="AI25">
        <v>5.7666666666666665E-2</v>
      </c>
      <c r="AJ25">
        <v>5.4466666666666663E-2</v>
      </c>
      <c r="AK25">
        <v>6.4100000000000004E-2</v>
      </c>
      <c r="AM25" t="s">
        <v>319</v>
      </c>
      <c r="AN25">
        <v>7.63</v>
      </c>
      <c r="AO25">
        <v>7.03</v>
      </c>
      <c r="AP25">
        <v>225</v>
      </c>
      <c r="AQ25">
        <f t="shared" si="0"/>
        <v>7.5666666666666664</v>
      </c>
      <c r="AR25">
        <f t="shared" si="0"/>
        <v>7.0066666666666668</v>
      </c>
      <c r="AU25">
        <v>6.2566666666666668</v>
      </c>
      <c r="AV25">
        <v>5.5733333333333333</v>
      </c>
    </row>
    <row r="26" spans="1:48">
      <c r="A26" t="s">
        <v>413</v>
      </c>
      <c r="B26">
        <v>317</v>
      </c>
      <c r="C26" s="6">
        <v>12</v>
      </c>
      <c r="G26" t="s">
        <v>414</v>
      </c>
      <c r="H26" t="s">
        <v>441</v>
      </c>
      <c r="I26">
        <v>318</v>
      </c>
      <c r="K26" s="7"/>
      <c r="M26" t="s">
        <v>318</v>
      </c>
      <c r="N26">
        <v>7.01</v>
      </c>
      <c r="O26">
        <v>222</v>
      </c>
      <c r="Q26">
        <v>6.9366666666666674</v>
      </c>
      <c r="S26" s="28">
        <v>36799</v>
      </c>
      <c r="T26" s="21">
        <v>6.6000000000000003E-2</v>
      </c>
      <c r="U26" s="21">
        <v>6.3099999999999989E-2</v>
      </c>
      <c r="V26" s="21">
        <v>6.5599999999999992E-2</v>
      </c>
      <c r="W26" s="21">
        <v>7.0400000000000004E-2</v>
      </c>
      <c r="X26" s="21">
        <v>7.5899999999999995E-2</v>
      </c>
      <c r="Y26" s="31"/>
      <c r="Z26" s="31"/>
      <c r="AA26" s="31"/>
      <c r="AB26" s="31"/>
      <c r="AC26" s="31"/>
      <c r="AG26">
        <v>5.4433333333333334E-2</v>
      </c>
      <c r="AH26">
        <v>5.1400000000000001E-2</v>
      </c>
      <c r="AI26">
        <v>5.4233333333333335E-2</v>
      </c>
      <c r="AJ26">
        <v>5.4266666666666658E-2</v>
      </c>
      <c r="AK26">
        <v>6.6033333333333333E-2</v>
      </c>
      <c r="AM26" t="s">
        <v>318</v>
      </c>
      <c r="AN26">
        <v>7.6</v>
      </c>
      <c r="AO26">
        <v>7.01</v>
      </c>
      <c r="AP26">
        <v>224</v>
      </c>
      <c r="AQ26">
        <f t="shared" si="0"/>
        <v>7.4766666666666666</v>
      </c>
      <c r="AR26">
        <f t="shared" si="0"/>
        <v>6.9366666666666674</v>
      </c>
      <c r="AU26">
        <v>6.2433333333333332</v>
      </c>
      <c r="AV26">
        <v>5.53</v>
      </c>
    </row>
    <row r="27" spans="1:48">
      <c r="A27" t="s">
        <v>412</v>
      </c>
      <c r="B27">
        <v>316</v>
      </c>
      <c r="C27">
        <v>12.525399999999999</v>
      </c>
      <c r="G27" t="s">
        <v>413</v>
      </c>
      <c r="H27" t="s">
        <v>441</v>
      </c>
      <c r="I27">
        <v>317</v>
      </c>
      <c r="K27" s="7"/>
      <c r="M27" t="s">
        <v>317</v>
      </c>
      <c r="N27">
        <v>6.98</v>
      </c>
      <c r="O27">
        <v>221</v>
      </c>
      <c r="S27" s="28">
        <v>36830</v>
      </c>
      <c r="T27" s="21">
        <v>6.4500000000000002E-2</v>
      </c>
      <c r="U27" s="21">
        <v>6.0499999999999998E-2</v>
      </c>
      <c r="V27" s="21">
        <v>6.25E-2</v>
      </c>
      <c r="W27" s="21">
        <v>6.9400000000000003E-2</v>
      </c>
      <c r="X27" s="21">
        <v>7.5899999999999995E-2</v>
      </c>
      <c r="Y27" s="31">
        <f t="shared" ref="Y27:AB27" si="8">AVERAGE(T27:T29)</f>
        <v>6.3200000000000006E-2</v>
      </c>
      <c r="Z27" s="31">
        <f t="shared" si="8"/>
        <v>6.0466666666666662E-2</v>
      </c>
      <c r="AA27" s="31">
        <f t="shared" si="8"/>
        <v>6.2300000000000001E-2</v>
      </c>
      <c r="AB27" s="31">
        <f t="shared" si="8"/>
        <v>6.9633333333333339E-2</v>
      </c>
      <c r="AC27" s="31">
        <f>AVERAGE(X27:X29)</f>
        <v>7.5766666666666663E-2</v>
      </c>
      <c r="AG27">
        <v>5.3633333333333331E-2</v>
      </c>
      <c r="AH27">
        <v>5.0866666666666671E-2</v>
      </c>
      <c r="AI27">
        <v>5.2166666666666667E-2</v>
      </c>
      <c r="AJ27">
        <v>5.3799999999999994E-2</v>
      </c>
      <c r="AK27">
        <v>6.6100000000000006E-2</v>
      </c>
      <c r="AM27" t="s">
        <v>317</v>
      </c>
      <c r="AN27">
        <v>7.47</v>
      </c>
      <c r="AO27">
        <v>6.98</v>
      </c>
      <c r="AP27">
        <v>223</v>
      </c>
      <c r="AQ27">
        <f t="shared" si="0"/>
        <v>7.38</v>
      </c>
      <c r="AR27">
        <f t="shared" si="0"/>
        <v>6.8633333333333333</v>
      </c>
      <c r="AU27">
        <v>6.2700000000000005</v>
      </c>
      <c r="AV27">
        <v>5.503333333333333</v>
      </c>
    </row>
    <row r="28" spans="1:48">
      <c r="A28" t="s">
        <v>411</v>
      </c>
      <c r="B28">
        <v>315</v>
      </c>
      <c r="C28">
        <v>14.6113</v>
      </c>
      <c r="G28" t="s">
        <v>412</v>
      </c>
      <c r="H28" t="s">
        <v>441</v>
      </c>
      <c r="I28">
        <v>316</v>
      </c>
      <c r="K28" s="7"/>
      <c r="M28" t="s">
        <v>316</v>
      </c>
      <c r="N28">
        <v>6.82</v>
      </c>
      <c r="O28">
        <v>220</v>
      </c>
      <c r="S28" s="28">
        <v>36860</v>
      </c>
      <c r="T28" s="21">
        <v>6.2899999999999998E-2</v>
      </c>
      <c r="U28" s="21">
        <v>6.0599999999999994E-2</v>
      </c>
      <c r="V28" s="21">
        <v>6.2100000000000002E-2</v>
      </c>
      <c r="W28" s="21">
        <v>6.9599999999999995E-2</v>
      </c>
      <c r="X28" s="21">
        <v>7.5899999999999995E-2</v>
      </c>
      <c r="Y28" s="31"/>
      <c r="Z28" s="31"/>
      <c r="AA28" s="31"/>
      <c r="AB28" s="31"/>
      <c r="AC28" s="31"/>
      <c r="AG28">
        <v>5.2366666666666666E-2</v>
      </c>
      <c r="AH28">
        <v>4.9466666666666666E-2</v>
      </c>
      <c r="AI28">
        <v>5.1333333333333342E-2</v>
      </c>
      <c r="AJ28">
        <v>5.3699999999999998E-2</v>
      </c>
      <c r="AK28">
        <v>6.6199999999999995E-2</v>
      </c>
      <c r="AM28" t="s">
        <v>316</v>
      </c>
      <c r="AN28">
        <v>7.36</v>
      </c>
      <c r="AO28">
        <v>6.82</v>
      </c>
      <c r="AP28">
        <v>222</v>
      </c>
      <c r="AQ28">
        <f t="shared" si="0"/>
        <v>7.27</v>
      </c>
      <c r="AR28">
        <f t="shared" si="0"/>
        <v>6.7399999999999993</v>
      </c>
      <c r="AU28">
        <v>6.086666666666666</v>
      </c>
      <c r="AV28">
        <v>5.4766666666666666</v>
      </c>
    </row>
    <row r="29" spans="1:48">
      <c r="A29" t="s">
        <v>410</v>
      </c>
      <c r="B29">
        <v>314</v>
      </c>
      <c r="C29">
        <v>13.7758</v>
      </c>
      <c r="G29" t="s">
        <v>411</v>
      </c>
      <c r="H29" t="s">
        <v>441</v>
      </c>
      <c r="I29">
        <v>315</v>
      </c>
      <c r="K29" s="7"/>
      <c r="M29" t="s">
        <v>315</v>
      </c>
      <c r="N29">
        <v>6.79</v>
      </c>
      <c r="O29">
        <v>219</v>
      </c>
      <c r="Q29">
        <v>6.6133333333333333</v>
      </c>
      <c r="S29" s="29">
        <v>36891</v>
      </c>
      <c r="T29" s="22">
        <v>6.2199999999999998E-2</v>
      </c>
      <c r="U29" s="22">
        <v>6.0299999999999999E-2</v>
      </c>
      <c r="V29" s="22">
        <v>6.2300000000000001E-2</v>
      </c>
      <c r="W29" s="22">
        <v>6.9900000000000004E-2</v>
      </c>
      <c r="X29" s="22">
        <v>7.5499999999999998E-2</v>
      </c>
      <c r="Y29" s="31"/>
      <c r="Z29" s="31"/>
      <c r="AA29" s="31"/>
      <c r="AB29" s="31"/>
      <c r="AC29" s="31"/>
      <c r="AG29">
        <v>4.7499999999999994E-2</v>
      </c>
      <c r="AH29">
        <v>4.5566666666666665E-2</v>
      </c>
      <c r="AI29">
        <v>4.87E-2</v>
      </c>
      <c r="AJ29">
        <v>5.2433333333333332E-2</v>
      </c>
      <c r="AK29">
        <v>6.5300000000000011E-2</v>
      </c>
      <c r="AM29" t="s">
        <v>315</v>
      </c>
      <c r="AN29">
        <v>7.31</v>
      </c>
      <c r="AO29">
        <v>6.79</v>
      </c>
      <c r="AP29">
        <v>221</v>
      </c>
      <c r="AQ29">
        <f t="shared" si="0"/>
        <v>7.16</v>
      </c>
      <c r="AR29">
        <f t="shared" si="0"/>
        <v>6.6133333333333333</v>
      </c>
      <c r="AU29">
        <v>6.0066666666666668</v>
      </c>
      <c r="AV29">
        <v>5.3500000000000005</v>
      </c>
    </row>
    <row r="30" spans="1:48">
      <c r="A30" t="s">
        <v>409</v>
      </c>
      <c r="B30">
        <v>313</v>
      </c>
      <c r="C30">
        <v>13.002000000000001</v>
      </c>
      <c r="G30" t="s">
        <v>410</v>
      </c>
      <c r="H30" t="s">
        <v>441</v>
      </c>
      <c r="I30">
        <v>314</v>
      </c>
      <c r="K30" s="7"/>
      <c r="M30" t="s">
        <v>314</v>
      </c>
      <c r="N30">
        <v>6.61</v>
      </c>
      <c r="O30">
        <v>218</v>
      </c>
      <c r="S30" s="27">
        <v>36922</v>
      </c>
      <c r="T30" s="21">
        <v>0.06</v>
      </c>
      <c r="U30" s="21">
        <v>5.7800000000000004E-2</v>
      </c>
      <c r="V30" s="21">
        <v>6.13E-2</v>
      </c>
      <c r="W30" s="21">
        <v>7.0099999999999996E-2</v>
      </c>
      <c r="X30" s="21">
        <v>7.5600000000000001E-2</v>
      </c>
      <c r="Y30" s="31">
        <f t="shared" ref="Y30:AB30" si="9">AVERAGE(T30:T32)</f>
        <v>5.8900000000000001E-2</v>
      </c>
      <c r="Z30" s="31">
        <f t="shared" si="9"/>
        <v>5.7200000000000001E-2</v>
      </c>
      <c r="AA30" s="31">
        <f t="shared" si="9"/>
        <v>6.0299999999999999E-2</v>
      </c>
      <c r="AB30" s="31">
        <f t="shared" si="9"/>
        <v>6.8133333333333324E-2</v>
      </c>
      <c r="AC30" s="31">
        <f>AVERAGE(X30:X32)</f>
        <v>7.4633333333333329E-2</v>
      </c>
      <c r="AG30">
        <v>4.933333333333334E-2</v>
      </c>
      <c r="AH30">
        <v>4.6733333333333342E-2</v>
      </c>
      <c r="AI30">
        <v>4.8233333333333329E-2</v>
      </c>
      <c r="AJ30">
        <v>5.2233333333333333E-2</v>
      </c>
      <c r="AK30">
        <v>6.3500000000000001E-2</v>
      </c>
      <c r="AM30" t="s">
        <v>314</v>
      </c>
      <c r="AN30">
        <v>7.14</v>
      </c>
      <c r="AO30">
        <v>6.61</v>
      </c>
      <c r="AP30">
        <v>220</v>
      </c>
      <c r="AQ30">
        <f t="shared" si="0"/>
        <v>7.06</v>
      </c>
      <c r="AR30">
        <f t="shared" si="0"/>
        <v>6.4899999999999993</v>
      </c>
      <c r="AU30">
        <v>6.086666666666666</v>
      </c>
      <c r="AV30">
        <v>5.3266666666666671</v>
      </c>
    </row>
    <row r="31" spans="1:48">
      <c r="A31" t="s">
        <v>408</v>
      </c>
      <c r="B31">
        <v>312</v>
      </c>
      <c r="C31">
        <v>11.3538</v>
      </c>
      <c r="G31" t="s">
        <v>409</v>
      </c>
      <c r="H31" t="s">
        <v>441</v>
      </c>
      <c r="I31">
        <v>313</v>
      </c>
      <c r="K31" s="7"/>
      <c r="M31" t="s">
        <v>313</v>
      </c>
      <c r="N31">
        <v>6.44</v>
      </c>
      <c r="O31">
        <v>217</v>
      </c>
      <c r="S31" s="28">
        <v>36950</v>
      </c>
      <c r="T31" s="21">
        <v>5.8499999999999996E-2</v>
      </c>
      <c r="U31" s="21">
        <v>5.7000000000000002E-2</v>
      </c>
      <c r="V31" s="21">
        <v>6.0100000000000001E-2</v>
      </c>
      <c r="W31" s="21">
        <v>6.7199999999999996E-2</v>
      </c>
      <c r="X31" s="21">
        <v>7.5600000000000001E-2</v>
      </c>
      <c r="Y31" s="31"/>
      <c r="Z31" s="31"/>
      <c r="AA31" s="31"/>
      <c r="AB31" s="31"/>
      <c r="AC31" s="31"/>
      <c r="AG31">
        <v>5.0033333333333339E-2</v>
      </c>
      <c r="AH31">
        <v>4.6833333333333331E-2</v>
      </c>
      <c r="AI31">
        <v>4.9333333333333333E-2</v>
      </c>
      <c r="AJ31">
        <v>5.2300000000000006E-2</v>
      </c>
      <c r="AK31">
        <v>6.3800000000000009E-2</v>
      </c>
      <c r="AM31" t="s">
        <v>313</v>
      </c>
      <c r="AN31">
        <v>7.03</v>
      </c>
      <c r="AO31">
        <v>6.44</v>
      </c>
      <c r="AP31">
        <v>219</v>
      </c>
      <c r="AQ31">
        <f t="shared" si="0"/>
        <v>6.9666666666666659</v>
      </c>
      <c r="AR31">
        <f t="shared" si="0"/>
        <v>6.419999999999999</v>
      </c>
      <c r="AU31">
        <v>6.086666666666666</v>
      </c>
      <c r="AV31">
        <v>5.31</v>
      </c>
    </row>
    <row r="32" spans="1:48">
      <c r="A32" t="s">
        <v>407</v>
      </c>
      <c r="B32">
        <v>311</v>
      </c>
      <c r="C32">
        <v>9.6758000000000006</v>
      </c>
      <c r="G32" t="s">
        <v>408</v>
      </c>
      <c r="H32" t="s">
        <v>441</v>
      </c>
      <c r="I32">
        <v>312</v>
      </c>
      <c r="K32" s="7"/>
      <c r="M32" t="s">
        <v>312</v>
      </c>
      <c r="N32">
        <v>6.42</v>
      </c>
      <c r="O32">
        <v>216</v>
      </c>
      <c r="Q32">
        <v>6.3500000000000005</v>
      </c>
      <c r="S32" s="28">
        <v>36981</v>
      </c>
      <c r="T32" s="21">
        <v>5.8200000000000002E-2</v>
      </c>
      <c r="U32" s="21">
        <v>5.6799999999999996E-2</v>
      </c>
      <c r="V32" s="21">
        <v>5.9500000000000004E-2</v>
      </c>
      <c r="W32" s="21">
        <v>6.7099999999999993E-2</v>
      </c>
      <c r="X32" s="21">
        <v>7.2700000000000001E-2</v>
      </c>
      <c r="Y32" s="31"/>
      <c r="Z32" s="31"/>
      <c r="AA32" s="31"/>
      <c r="AB32" s="31"/>
      <c r="AC32" s="31"/>
      <c r="AG32">
        <v>5.1900000000000002E-2</v>
      </c>
      <c r="AH32">
        <v>4.923333333333333E-2</v>
      </c>
      <c r="AI32">
        <v>5.1333333333333335E-2</v>
      </c>
      <c r="AJ32">
        <v>5.21E-2</v>
      </c>
      <c r="AK32">
        <v>6.4033333333333331E-2</v>
      </c>
      <c r="AM32" t="s">
        <v>312</v>
      </c>
      <c r="AN32">
        <v>7.01</v>
      </c>
      <c r="AO32">
        <v>6.42</v>
      </c>
      <c r="AP32">
        <v>218</v>
      </c>
      <c r="AQ32">
        <f t="shared" si="0"/>
        <v>6.8566666666666665</v>
      </c>
      <c r="AR32">
        <f t="shared" si="0"/>
        <v>6.3500000000000005</v>
      </c>
      <c r="AU32">
        <v>6.2299999999999995</v>
      </c>
      <c r="AV32">
        <v>5.33</v>
      </c>
    </row>
    <row r="33" spans="1:48">
      <c r="A33" t="s">
        <v>406</v>
      </c>
      <c r="B33">
        <v>310</v>
      </c>
      <c r="C33">
        <v>10.814500000000001</v>
      </c>
      <c r="G33" t="s">
        <v>407</v>
      </c>
      <c r="H33" t="s">
        <v>441</v>
      </c>
      <c r="I33">
        <v>311</v>
      </c>
      <c r="K33" s="7"/>
      <c r="M33" t="s">
        <v>311</v>
      </c>
      <c r="N33">
        <v>6.4</v>
      </c>
      <c r="O33">
        <v>215</v>
      </c>
      <c r="S33" s="28">
        <v>37011</v>
      </c>
      <c r="T33" s="21">
        <v>5.7599999999999998E-2</v>
      </c>
      <c r="U33" s="21">
        <v>5.6299999999999996E-2</v>
      </c>
      <c r="V33" s="21">
        <v>5.7699999999999994E-2</v>
      </c>
      <c r="W33" s="21">
        <v>6.4699999999999994E-2</v>
      </c>
      <c r="X33" s="21">
        <v>7.2999999999999995E-2</v>
      </c>
      <c r="Y33" s="31">
        <f t="shared" ref="Y33:AB33" si="10">AVERAGE(T33:T35)</f>
        <v>5.7633333333333335E-2</v>
      </c>
      <c r="Z33" s="31">
        <f t="shared" si="10"/>
        <v>5.6666666666666664E-2</v>
      </c>
      <c r="AA33" s="31">
        <f t="shared" si="10"/>
        <v>5.7833333333333327E-2</v>
      </c>
      <c r="AB33" s="31">
        <f t="shared" si="10"/>
        <v>6.303333333333333E-2</v>
      </c>
      <c r="AC33" s="31">
        <f>AVERAGE(X33:X35)</f>
        <v>7.0466666666666664E-2</v>
      </c>
      <c r="AG33">
        <v>5.4166666666666669E-2</v>
      </c>
      <c r="AH33">
        <v>5.0699999999999995E-2</v>
      </c>
      <c r="AI33">
        <v>5.2966666666666662E-2</v>
      </c>
      <c r="AJ33">
        <v>5.3033333333333328E-2</v>
      </c>
      <c r="AK33">
        <v>6.483333333333334E-2</v>
      </c>
      <c r="AM33" t="s">
        <v>311</v>
      </c>
      <c r="AN33">
        <v>6.86</v>
      </c>
      <c r="AO33">
        <v>6.4</v>
      </c>
      <c r="AP33">
        <v>217</v>
      </c>
      <c r="AQ33">
        <f t="shared" si="0"/>
        <v>6.6866666666666674</v>
      </c>
      <c r="AR33">
        <f t="shared" si="0"/>
        <v>6.2366666666666672</v>
      </c>
      <c r="AU33">
        <v>6.46</v>
      </c>
      <c r="AV33">
        <v>5.45</v>
      </c>
    </row>
    <row r="34" spans="1:48">
      <c r="A34" t="s">
        <v>405</v>
      </c>
      <c r="B34">
        <v>309</v>
      </c>
      <c r="C34">
        <v>10.005100000000001</v>
      </c>
      <c r="G34" t="s">
        <v>406</v>
      </c>
      <c r="H34" t="s">
        <v>441</v>
      </c>
      <c r="I34">
        <v>310</v>
      </c>
      <c r="K34" s="7"/>
      <c r="M34" t="s">
        <v>310</v>
      </c>
      <c r="N34">
        <v>6.23</v>
      </c>
      <c r="O34">
        <v>214</v>
      </c>
      <c r="S34" s="28">
        <v>37042</v>
      </c>
      <c r="T34" s="21">
        <v>5.7099999999999998E-2</v>
      </c>
      <c r="U34" s="21">
        <v>5.6500000000000002E-2</v>
      </c>
      <c r="V34" s="21">
        <v>5.74E-2</v>
      </c>
      <c r="W34" s="21">
        <v>6.2300000000000001E-2</v>
      </c>
      <c r="X34" s="21">
        <v>7.0300000000000001E-2</v>
      </c>
      <c r="Y34" s="31"/>
      <c r="Z34" s="31"/>
      <c r="AA34" s="31"/>
      <c r="AB34" s="31"/>
      <c r="AC34" s="31"/>
      <c r="AG34">
        <v>5.4466666666666663E-2</v>
      </c>
      <c r="AH34">
        <v>5.1133333333333336E-2</v>
      </c>
      <c r="AI34">
        <v>5.3133333333333338E-2</v>
      </c>
      <c r="AJ34">
        <v>5.5299999999999995E-2</v>
      </c>
      <c r="AK34">
        <v>6.7866666666666672E-2</v>
      </c>
      <c r="AM34" t="s">
        <v>310</v>
      </c>
      <c r="AN34">
        <v>6.7</v>
      </c>
      <c r="AO34">
        <v>6.23</v>
      </c>
      <c r="AP34">
        <v>216</v>
      </c>
      <c r="AQ34">
        <f t="shared" si="0"/>
        <v>6.4533333333333331</v>
      </c>
      <c r="AR34">
        <f t="shared" si="0"/>
        <v>6.06</v>
      </c>
      <c r="AU34">
        <v>6.66</v>
      </c>
      <c r="AV34">
        <v>5.6233333333333322</v>
      </c>
    </row>
    <row r="35" spans="1:48">
      <c r="A35" t="s">
        <v>404</v>
      </c>
      <c r="B35">
        <v>308</v>
      </c>
      <c r="C35">
        <v>9.5606000000000009</v>
      </c>
      <c r="G35" t="s">
        <v>405</v>
      </c>
      <c r="H35" t="s">
        <v>441</v>
      </c>
      <c r="I35">
        <v>309</v>
      </c>
      <c r="K35" s="7"/>
      <c r="M35" t="s">
        <v>309</v>
      </c>
      <c r="N35">
        <v>6.08</v>
      </c>
      <c r="O35">
        <v>213</v>
      </c>
      <c r="Q35">
        <v>5.8466666666666667</v>
      </c>
      <c r="S35" s="28">
        <v>37072</v>
      </c>
      <c r="T35" s="21">
        <v>5.8200000000000002E-2</v>
      </c>
      <c r="U35" s="21">
        <v>5.7200000000000001E-2</v>
      </c>
      <c r="V35" s="21">
        <v>5.8400000000000001E-2</v>
      </c>
      <c r="W35" s="21">
        <v>6.2100000000000002E-2</v>
      </c>
      <c r="X35" s="21">
        <v>6.8099999999999994E-2</v>
      </c>
      <c r="Y35" s="31"/>
      <c r="Z35" s="31"/>
      <c r="AA35" s="31"/>
      <c r="AB35" s="31"/>
      <c r="AC35" s="31"/>
      <c r="AG35">
        <v>5.793333333333333E-2</v>
      </c>
      <c r="AH35">
        <v>5.4433333333333334E-2</v>
      </c>
      <c r="AI35">
        <v>5.6433333333333335E-2</v>
      </c>
      <c r="AJ35">
        <v>5.8233333333333331E-2</v>
      </c>
      <c r="AK35">
        <v>7.1333333333333346E-2</v>
      </c>
      <c r="AM35" t="s">
        <v>309</v>
      </c>
      <c r="AN35">
        <v>6.5</v>
      </c>
      <c r="AO35">
        <v>6.08</v>
      </c>
      <c r="AP35">
        <v>215</v>
      </c>
      <c r="AQ35">
        <f t="shared" si="0"/>
        <v>6.22</v>
      </c>
      <c r="AR35">
        <f t="shared" si="0"/>
        <v>5.8466666666666667</v>
      </c>
      <c r="AU35">
        <v>6.836666666666666</v>
      </c>
      <c r="AV35">
        <v>5.7033333333333331</v>
      </c>
    </row>
    <row r="36" spans="1:48">
      <c r="A36" t="s">
        <v>403</v>
      </c>
      <c r="B36">
        <v>307</v>
      </c>
      <c r="C36">
        <v>9.0625</v>
      </c>
      <c r="G36" t="s">
        <v>404</v>
      </c>
      <c r="H36" t="s">
        <v>441</v>
      </c>
      <c r="I36">
        <v>308</v>
      </c>
      <c r="K36" s="7"/>
      <c r="M36" t="s">
        <v>308</v>
      </c>
      <c r="N36">
        <v>5.87</v>
      </c>
      <c r="O36">
        <v>212</v>
      </c>
      <c r="S36" s="28">
        <v>37103</v>
      </c>
      <c r="T36" s="21">
        <v>6.1600000000000002E-2</v>
      </c>
      <c r="U36" s="21">
        <v>5.9200000000000003E-2</v>
      </c>
      <c r="V36" s="21">
        <v>5.9900000000000002E-2</v>
      </c>
      <c r="W36" s="21">
        <v>6.2199999999999998E-2</v>
      </c>
      <c r="X36" s="21">
        <v>6.8099999999999994E-2</v>
      </c>
      <c r="Y36" s="31">
        <f t="shared" ref="Y36:AB36" si="11">AVERAGE(T36:T38)</f>
        <v>5.9166666666666666E-2</v>
      </c>
      <c r="Z36" s="31">
        <f t="shared" si="11"/>
        <v>5.6299999999999996E-2</v>
      </c>
      <c r="AA36" s="31">
        <f t="shared" si="11"/>
        <v>5.8299999999999998E-2</v>
      </c>
      <c r="AB36" s="31">
        <f t="shared" si="11"/>
        <v>5.9766666666666662E-2</v>
      </c>
      <c r="AC36" s="31">
        <f>AVERAGE(X36:X38)</f>
        <v>6.7166666666666666E-2</v>
      </c>
      <c r="AG36">
        <v>6.0566666666666678E-2</v>
      </c>
      <c r="AH36">
        <v>5.7666666666666665E-2</v>
      </c>
      <c r="AI36">
        <v>5.9533333333333334E-2</v>
      </c>
      <c r="AJ36">
        <v>6.0133333333333337E-2</v>
      </c>
      <c r="AK36">
        <v>7.3033333333333339E-2</v>
      </c>
      <c r="AM36" t="s">
        <v>308</v>
      </c>
      <c r="AN36">
        <v>6.16</v>
      </c>
      <c r="AO36">
        <v>5.87</v>
      </c>
      <c r="AP36">
        <v>214</v>
      </c>
      <c r="AQ36">
        <f t="shared" si="0"/>
        <v>6.0233333333333334</v>
      </c>
      <c r="AR36">
        <f t="shared" si="0"/>
        <v>5.666666666666667</v>
      </c>
      <c r="AU36">
        <v>7.18</v>
      </c>
      <c r="AV36">
        <v>5.8833333333333329</v>
      </c>
    </row>
    <row r="37" spans="1:48">
      <c r="A37" t="s">
        <v>402</v>
      </c>
      <c r="B37">
        <v>306</v>
      </c>
      <c r="C37">
        <v>8.9413999999999998</v>
      </c>
      <c r="G37" t="s">
        <v>403</v>
      </c>
      <c r="H37" t="s">
        <v>441</v>
      </c>
      <c r="I37">
        <v>307</v>
      </c>
      <c r="K37" s="7"/>
      <c r="M37" t="s">
        <v>307</v>
      </c>
      <c r="N37">
        <v>5.59</v>
      </c>
      <c r="O37">
        <v>211</v>
      </c>
      <c r="S37" s="28">
        <v>37134</v>
      </c>
      <c r="T37" s="21">
        <v>0.06</v>
      </c>
      <c r="U37" s="21">
        <v>5.5800000000000002E-2</v>
      </c>
      <c r="V37" s="21">
        <v>5.8200000000000002E-2</v>
      </c>
      <c r="W37" s="21">
        <v>5.9699999999999996E-2</v>
      </c>
      <c r="X37" s="21">
        <v>6.8000000000000005E-2</v>
      </c>
      <c r="Y37" s="31"/>
      <c r="Z37" s="31"/>
      <c r="AA37" s="31"/>
      <c r="AB37" s="31"/>
      <c r="AC37" s="31"/>
      <c r="AG37">
        <v>6.3966666666666658E-2</v>
      </c>
      <c r="AH37">
        <v>6.076666666666667E-2</v>
      </c>
      <c r="AI37">
        <v>6.3933333333333328E-2</v>
      </c>
      <c r="AJ37">
        <v>6.2600000000000003E-2</v>
      </c>
      <c r="AK37">
        <v>7.6233333333333334E-2</v>
      </c>
      <c r="AM37" t="s">
        <v>307</v>
      </c>
      <c r="AN37">
        <v>6</v>
      </c>
      <c r="AO37">
        <v>5.59</v>
      </c>
      <c r="AP37">
        <v>213</v>
      </c>
      <c r="AQ37">
        <f t="shared" si="0"/>
        <v>5.9233333333333329</v>
      </c>
      <c r="AR37">
        <f t="shared" si="0"/>
        <v>5.5566666666666658</v>
      </c>
      <c r="AU37">
        <v>7.2766666666666664</v>
      </c>
      <c r="AV37">
        <v>5.95</v>
      </c>
    </row>
    <row r="38" spans="1:48">
      <c r="A38" t="s">
        <v>401</v>
      </c>
      <c r="B38">
        <v>305</v>
      </c>
      <c r="C38">
        <v>8.8544999999999998</v>
      </c>
      <c r="G38" t="s">
        <v>402</v>
      </c>
      <c r="H38" t="s">
        <v>441</v>
      </c>
      <c r="I38">
        <v>306</v>
      </c>
      <c r="K38" s="7"/>
      <c r="M38" t="s">
        <v>306</v>
      </c>
      <c r="N38">
        <v>5.54</v>
      </c>
      <c r="O38">
        <v>210</v>
      </c>
      <c r="Q38">
        <v>5.5133333333333328</v>
      </c>
      <c r="S38" s="28">
        <v>37164</v>
      </c>
      <c r="T38" s="21">
        <v>5.5899999999999998E-2</v>
      </c>
      <c r="U38" s="21">
        <v>5.3899999999999997E-2</v>
      </c>
      <c r="V38" s="21">
        <v>5.6799999999999996E-2</v>
      </c>
      <c r="W38" s="21">
        <v>5.74E-2</v>
      </c>
      <c r="X38" s="21">
        <v>6.54E-2</v>
      </c>
      <c r="Y38" s="31"/>
      <c r="Z38" s="31"/>
      <c r="AA38" s="31"/>
      <c r="AB38" s="31"/>
      <c r="AC38" s="31"/>
      <c r="AG38">
        <v>6.483333333333334E-2</v>
      </c>
      <c r="AH38">
        <v>6.0866666666666659E-2</v>
      </c>
      <c r="AI38">
        <v>6.2466666666666663E-2</v>
      </c>
      <c r="AJ38">
        <v>6.3E-2</v>
      </c>
      <c r="AK38">
        <v>7.7133333333333332E-2</v>
      </c>
      <c r="AM38" t="s">
        <v>306</v>
      </c>
      <c r="AN38">
        <v>5.91</v>
      </c>
      <c r="AO38">
        <v>5.54</v>
      </c>
      <c r="AP38">
        <v>212</v>
      </c>
      <c r="AQ38">
        <f t="shared" si="0"/>
        <v>5.8833333333333329</v>
      </c>
      <c r="AR38">
        <f t="shared" si="0"/>
        <v>5.5133333333333328</v>
      </c>
      <c r="AU38">
        <v>7.0100000000000007</v>
      </c>
      <c r="AV38">
        <v>5.8566666666666665</v>
      </c>
    </row>
    <row r="39" spans="1:48">
      <c r="A39" t="s">
        <v>400</v>
      </c>
      <c r="B39">
        <v>304</v>
      </c>
      <c r="C39">
        <v>10.9023</v>
      </c>
      <c r="G39" t="s">
        <v>401</v>
      </c>
      <c r="H39" t="s">
        <v>441</v>
      </c>
      <c r="I39">
        <v>305</v>
      </c>
      <c r="K39" s="7"/>
      <c r="M39" t="s">
        <v>305</v>
      </c>
      <c r="N39">
        <v>5.54</v>
      </c>
      <c r="O39">
        <v>209</v>
      </c>
      <c r="S39" s="28">
        <v>37195</v>
      </c>
      <c r="T39" s="21">
        <v>5.5300000000000002E-2</v>
      </c>
      <c r="U39" s="21">
        <v>5.0599999999999999E-2</v>
      </c>
      <c r="V39" s="21">
        <v>5.4600000000000003E-2</v>
      </c>
      <c r="W39" s="21">
        <v>5.5E-2</v>
      </c>
      <c r="X39" s="21">
        <v>6.3200000000000006E-2</v>
      </c>
      <c r="Y39" s="31">
        <f t="shared" ref="Y39:AB39" si="12">AVERAGE(T39:T41)</f>
        <v>5.3499999999999999E-2</v>
      </c>
      <c r="Z39" s="31">
        <f t="shared" si="12"/>
        <v>4.9600000000000005E-2</v>
      </c>
      <c r="AA39" s="31">
        <f t="shared" si="12"/>
        <v>5.3699999999999998E-2</v>
      </c>
      <c r="AB39" s="31">
        <f t="shared" si="12"/>
        <v>5.1700000000000003E-2</v>
      </c>
      <c r="AC39" s="31">
        <f>AVERAGE(X39:X41)</f>
        <v>6.0166666666666667E-2</v>
      </c>
      <c r="AG39">
        <v>6.5066666666666662E-2</v>
      </c>
      <c r="AH39">
        <v>5.8366666666666657E-2</v>
      </c>
      <c r="AI39">
        <v>5.8400000000000001E-2</v>
      </c>
      <c r="AJ39">
        <v>6.0900000000000003E-2</v>
      </c>
      <c r="AK39">
        <v>7.4166666666666672E-2</v>
      </c>
      <c r="AM39" t="s">
        <v>305</v>
      </c>
      <c r="AN39">
        <v>5.86</v>
      </c>
      <c r="AO39">
        <v>5.54</v>
      </c>
      <c r="AP39">
        <v>211</v>
      </c>
      <c r="AQ39">
        <f t="shared" si="0"/>
        <v>5.873333333333334</v>
      </c>
      <c r="AR39">
        <f t="shared" si="0"/>
        <v>5.4733333333333336</v>
      </c>
      <c r="AU39">
        <v>6.87</v>
      </c>
      <c r="AV39">
        <v>5.7633333333333328</v>
      </c>
    </row>
    <row r="40" spans="1:48">
      <c r="A40" t="s">
        <v>399</v>
      </c>
      <c r="B40">
        <v>303</v>
      </c>
      <c r="C40">
        <v>9.9844000000000008</v>
      </c>
      <c r="G40" t="s">
        <v>400</v>
      </c>
      <c r="H40" t="s">
        <v>441</v>
      </c>
      <c r="I40">
        <v>304</v>
      </c>
      <c r="K40" s="7"/>
      <c r="M40" t="s">
        <v>304</v>
      </c>
      <c r="N40">
        <v>5.46</v>
      </c>
      <c r="O40">
        <v>208</v>
      </c>
      <c r="S40" s="28">
        <v>37225</v>
      </c>
      <c r="T40" s="21">
        <v>5.3099999999999994E-2</v>
      </c>
      <c r="U40" s="21">
        <v>4.8399999999999999E-2</v>
      </c>
      <c r="V40" s="21">
        <v>5.2600000000000001E-2</v>
      </c>
      <c r="W40" s="21">
        <v>5.0099999999999999E-2</v>
      </c>
      <c r="X40" s="21">
        <v>6.0599999999999994E-2</v>
      </c>
      <c r="Y40" s="31"/>
      <c r="Z40" s="31"/>
      <c r="AA40" s="31"/>
      <c r="AB40" s="31"/>
      <c r="AC40" s="31"/>
      <c r="AG40">
        <v>2.3033333333333333E-2</v>
      </c>
      <c r="AH40">
        <v>6.3066666666666674E-2</v>
      </c>
      <c r="AI40">
        <v>6.0633333333333338E-2</v>
      </c>
      <c r="AJ40">
        <v>6.1599999999999995E-2</v>
      </c>
      <c r="AK40">
        <v>7.0333333333333345E-2</v>
      </c>
      <c r="AM40" t="s">
        <v>304</v>
      </c>
      <c r="AN40">
        <v>5.88</v>
      </c>
      <c r="AO40">
        <v>5.46</v>
      </c>
      <c r="AP40">
        <v>210</v>
      </c>
      <c r="AQ40">
        <f t="shared" si="0"/>
        <v>5.8833333333333329</v>
      </c>
      <c r="AR40">
        <f t="shared" si="0"/>
        <v>5.44</v>
      </c>
      <c r="AU40">
        <v>6.8166666666666664</v>
      </c>
      <c r="AV40">
        <v>5.7966666666666669</v>
      </c>
    </row>
    <row r="41" spans="1:48">
      <c r="A41" t="s">
        <v>398</v>
      </c>
      <c r="B41">
        <v>302</v>
      </c>
      <c r="C41">
        <v>12.922599999999999</v>
      </c>
      <c r="G41" t="s">
        <v>399</v>
      </c>
      <c r="H41" t="s">
        <v>441</v>
      </c>
      <c r="I41">
        <v>303</v>
      </c>
      <c r="K41" s="7"/>
      <c r="M41" t="s">
        <v>303</v>
      </c>
      <c r="N41">
        <v>5.42</v>
      </c>
      <c r="O41">
        <v>207</v>
      </c>
      <c r="Q41">
        <v>5.4366666666666665</v>
      </c>
      <c r="S41" s="29">
        <v>37256</v>
      </c>
      <c r="T41" s="22">
        <v>5.21E-2</v>
      </c>
      <c r="U41" s="22">
        <v>4.9800000000000004E-2</v>
      </c>
      <c r="V41" s="22">
        <v>5.3899999999999997E-2</v>
      </c>
      <c r="W41" s="22">
        <v>0.05</v>
      </c>
      <c r="X41" s="22">
        <v>5.67E-2</v>
      </c>
      <c r="Y41" s="31"/>
      <c r="Z41" s="31"/>
      <c r="AA41" s="31"/>
      <c r="AB41" s="31"/>
      <c r="AC41" s="31"/>
      <c r="AG41">
        <v>0</v>
      </c>
      <c r="AH41">
        <v>6.0400000000000002E-2</v>
      </c>
      <c r="AI41">
        <v>5.9266666666666669E-2</v>
      </c>
      <c r="AJ41">
        <v>6.2099999999999995E-2</v>
      </c>
      <c r="AK41">
        <v>6.93E-2</v>
      </c>
      <c r="AM41" t="s">
        <v>303</v>
      </c>
      <c r="AN41">
        <v>5.88</v>
      </c>
      <c r="AO41">
        <v>5.42</v>
      </c>
      <c r="AP41">
        <v>209</v>
      </c>
      <c r="AQ41">
        <f t="shared" si="0"/>
        <v>5.8833333333333329</v>
      </c>
      <c r="AR41">
        <f t="shared" si="0"/>
        <v>5.4366666666666665</v>
      </c>
      <c r="AU41">
        <v>6.0666666666666664</v>
      </c>
      <c r="AV41">
        <v>5.3866666666666667</v>
      </c>
    </row>
    <row r="42" spans="1:48">
      <c r="A42" t="s">
        <v>397</v>
      </c>
      <c r="B42">
        <v>301</v>
      </c>
      <c r="C42">
        <v>12.4734</v>
      </c>
      <c r="G42" t="s">
        <v>398</v>
      </c>
      <c r="H42" t="s">
        <v>441</v>
      </c>
      <c r="I42">
        <v>302</v>
      </c>
      <c r="K42" s="7"/>
      <c r="M42" t="s">
        <v>302</v>
      </c>
      <c r="N42">
        <v>5.44</v>
      </c>
      <c r="O42">
        <v>206</v>
      </c>
      <c r="S42" s="27">
        <v>37287</v>
      </c>
      <c r="T42" s="21">
        <v>5.3399999999999996E-2</v>
      </c>
      <c r="U42" s="21">
        <v>5.0599999999999999E-2</v>
      </c>
      <c r="V42" s="21">
        <v>5.4699999999999999E-2</v>
      </c>
      <c r="W42" s="21">
        <v>4.9800000000000004E-2</v>
      </c>
      <c r="X42" s="21">
        <v>5.6600000000000004E-2</v>
      </c>
      <c r="Y42" s="31">
        <f t="shared" ref="Y42:AB42" si="13">AVERAGE(T42:T44)</f>
        <v>5.4266666666666664E-2</v>
      </c>
      <c r="Z42" s="31">
        <f t="shared" si="13"/>
        <v>5.1400000000000001E-2</v>
      </c>
      <c r="AA42" s="31">
        <f t="shared" si="13"/>
        <v>5.5400000000000005E-2</v>
      </c>
      <c r="AB42" s="31">
        <f t="shared" si="13"/>
        <v>5.0033333333333339E-2</v>
      </c>
      <c r="AC42" s="31">
        <f>AVERAGE(X42:X44)</f>
        <v>5.6566666666666675E-2</v>
      </c>
      <c r="AG42">
        <v>0</v>
      </c>
      <c r="AH42">
        <v>5.2333333333333322E-2</v>
      </c>
      <c r="AI42">
        <v>5.5100000000000003E-2</v>
      </c>
      <c r="AJ42">
        <v>5.9133333333333336E-2</v>
      </c>
      <c r="AK42">
        <v>6.2100000000000009E-2</v>
      </c>
      <c r="AM42" t="s">
        <v>302</v>
      </c>
      <c r="AN42">
        <v>5.89</v>
      </c>
      <c r="AO42">
        <v>5.44</v>
      </c>
      <c r="AP42">
        <v>208</v>
      </c>
      <c r="AQ42">
        <f t="shared" si="0"/>
        <v>5.8733333333333322</v>
      </c>
      <c r="AR42">
        <f t="shared" si="0"/>
        <v>5.4033333333333333</v>
      </c>
      <c r="AU42">
        <v>3.8166666666666664</v>
      </c>
      <c r="AV42">
        <v>4.083333333333333</v>
      </c>
    </row>
    <row r="43" spans="1:48">
      <c r="A43" t="s">
        <v>396</v>
      </c>
      <c r="B43">
        <v>300</v>
      </c>
      <c r="C43">
        <v>11.582700000000001</v>
      </c>
      <c r="G43" t="s">
        <v>397</v>
      </c>
      <c r="H43" t="s">
        <v>441</v>
      </c>
      <c r="I43">
        <v>301</v>
      </c>
      <c r="K43" s="7"/>
      <c r="M43" t="s">
        <v>301</v>
      </c>
      <c r="N43">
        <v>5.45</v>
      </c>
      <c r="O43">
        <v>205</v>
      </c>
      <c r="S43" s="28">
        <v>37315</v>
      </c>
      <c r="T43" s="21">
        <v>5.4699999999999999E-2</v>
      </c>
      <c r="U43" s="21">
        <v>5.1399999999999994E-2</v>
      </c>
      <c r="V43" s="21">
        <v>5.5300000000000002E-2</v>
      </c>
      <c r="W43" s="21">
        <v>0.05</v>
      </c>
      <c r="X43" s="21">
        <v>5.6600000000000004E-2</v>
      </c>
      <c r="Y43" s="31"/>
      <c r="Z43" s="31"/>
      <c r="AA43" s="31"/>
      <c r="AB43" s="31"/>
      <c r="AC43" s="31"/>
      <c r="AG43">
        <v>0</v>
      </c>
      <c r="AH43">
        <v>4.2266666666666668E-2</v>
      </c>
      <c r="AI43">
        <v>4.5766666666666657E-2</v>
      </c>
      <c r="AJ43">
        <v>4.2733333333333338E-2</v>
      </c>
      <c r="AK43">
        <v>4.3899999999999995E-2</v>
      </c>
      <c r="AM43" t="s">
        <v>301</v>
      </c>
      <c r="AN43">
        <v>5.88</v>
      </c>
      <c r="AO43">
        <v>5.45</v>
      </c>
      <c r="AP43">
        <v>207</v>
      </c>
      <c r="AQ43">
        <f t="shared" si="0"/>
        <v>5.8633333333333333</v>
      </c>
      <c r="AR43">
        <f t="shared" si="0"/>
        <v>5.3633333333333333</v>
      </c>
      <c r="AU43">
        <v>2.9933333333333336</v>
      </c>
      <c r="AV43">
        <v>3.6</v>
      </c>
    </row>
    <row r="44" spans="1:48">
      <c r="A44" t="s">
        <v>395</v>
      </c>
      <c r="B44">
        <v>299</v>
      </c>
      <c r="C44">
        <v>11.375</v>
      </c>
      <c r="G44" t="s">
        <v>396</v>
      </c>
      <c r="H44" t="s">
        <v>441</v>
      </c>
      <c r="I44">
        <v>300</v>
      </c>
      <c r="K44" s="7"/>
      <c r="M44" t="s">
        <v>300</v>
      </c>
      <c r="N44">
        <v>5.32</v>
      </c>
      <c r="O44">
        <v>204</v>
      </c>
      <c r="Q44">
        <v>5.3133333333333335</v>
      </c>
      <c r="S44" s="28">
        <v>37346</v>
      </c>
      <c r="T44" s="21">
        <v>5.4699999999999999E-2</v>
      </c>
      <c r="U44" s="21">
        <v>5.2199999999999996E-2</v>
      </c>
      <c r="V44" s="21">
        <v>5.62E-2</v>
      </c>
      <c r="W44" s="21">
        <v>5.0300000000000004E-2</v>
      </c>
      <c r="X44" s="21">
        <v>5.6500000000000002E-2</v>
      </c>
      <c r="Y44" s="31"/>
      <c r="Z44" s="31"/>
      <c r="AA44" s="31"/>
      <c r="AB44" s="31"/>
      <c r="AC44" s="31"/>
      <c r="AG44">
        <v>0</v>
      </c>
      <c r="AH44">
        <v>4.1500000000000002E-2</v>
      </c>
      <c r="AI44">
        <v>4.4833333333333336E-2</v>
      </c>
      <c r="AJ44">
        <v>3.8566666666666666E-2</v>
      </c>
      <c r="AK44">
        <v>3.8666666666666662E-2</v>
      </c>
      <c r="AM44" t="s">
        <v>300</v>
      </c>
      <c r="AN44">
        <v>5.85</v>
      </c>
      <c r="AO44">
        <v>5.32</v>
      </c>
      <c r="AP44">
        <v>206</v>
      </c>
      <c r="AQ44">
        <f t="shared" si="0"/>
        <v>5.8566666666666665</v>
      </c>
      <c r="AR44">
        <f t="shared" si="0"/>
        <v>5.3133333333333335</v>
      </c>
      <c r="AU44">
        <v>2.7766666666666668</v>
      </c>
      <c r="AV44">
        <v>3.5766666666666667</v>
      </c>
    </row>
    <row r="45" spans="1:48">
      <c r="A45" t="s">
        <v>394</v>
      </c>
      <c r="B45">
        <v>298</v>
      </c>
      <c r="C45">
        <v>12.1127</v>
      </c>
      <c r="G45" t="s">
        <v>395</v>
      </c>
      <c r="H45" t="s">
        <v>441</v>
      </c>
      <c r="I45">
        <v>299</v>
      </c>
      <c r="K45" s="7"/>
      <c r="M45" t="s">
        <v>299</v>
      </c>
      <c r="N45">
        <v>5.32</v>
      </c>
      <c r="O45">
        <v>203</v>
      </c>
      <c r="S45" s="28">
        <v>37376</v>
      </c>
      <c r="T45" s="21">
        <v>5.62E-2</v>
      </c>
      <c r="U45" s="21">
        <v>5.3499999999999999E-2</v>
      </c>
      <c r="V45" s="21">
        <v>5.74E-2</v>
      </c>
      <c r="W45" s="21">
        <v>5.04E-2</v>
      </c>
      <c r="X45" s="21">
        <v>5.6500000000000002E-2</v>
      </c>
      <c r="Y45" s="31">
        <f t="shared" ref="Y45:AB45" si="14">AVERAGE(T45:T47)</f>
        <v>5.6466666666666665E-2</v>
      </c>
      <c r="Z45" s="31">
        <f t="shared" si="14"/>
        <v>5.3966666666666663E-2</v>
      </c>
      <c r="AA45" s="31">
        <f t="shared" si="14"/>
        <v>5.7333333333333326E-2</v>
      </c>
      <c r="AB45" s="31">
        <f t="shared" si="14"/>
        <v>5.04E-2</v>
      </c>
      <c r="AC45" s="31">
        <f>AVERAGE(X45:X47)</f>
        <v>5.6566666666666675E-2</v>
      </c>
      <c r="AG45">
        <v>0</v>
      </c>
      <c r="AH45">
        <v>4.4399999999999995E-2</v>
      </c>
      <c r="AI45">
        <v>4.7666666666666663E-2</v>
      </c>
      <c r="AJ45">
        <v>3.8533333333333336E-2</v>
      </c>
      <c r="AK45">
        <v>3.9833333333333332E-2</v>
      </c>
      <c r="AM45" t="s">
        <v>299</v>
      </c>
      <c r="AN45">
        <v>5.86</v>
      </c>
      <c r="AO45">
        <v>5.32</v>
      </c>
      <c r="AP45">
        <v>205</v>
      </c>
      <c r="AQ45">
        <f t="shared" si="0"/>
        <v>5.86</v>
      </c>
      <c r="AR45">
        <f t="shared" si="0"/>
        <v>5.31</v>
      </c>
      <c r="AU45">
        <v>2.6566666666666667</v>
      </c>
      <c r="AV45">
        <v>3.5733333333333328</v>
      </c>
    </row>
    <row r="46" spans="1:48">
      <c r="A46" t="s">
        <v>393</v>
      </c>
      <c r="B46">
        <v>297</v>
      </c>
      <c r="C46">
        <v>10.3353</v>
      </c>
      <c r="G46" t="s">
        <v>394</v>
      </c>
      <c r="H46" t="s">
        <v>441</v>
      </c>
      <c r="I46">
        <v>298</v>
      </c>
      <c r="K46" s="7"/>
      <c r="M46" t="s">
        <v>298</v>
      </c>
      <c r="N46">
        <v>5.3</v>
      </c>
      <c r="O46">
        <v>202</v>
      </c>
      <c r="S46" s="28">
        <v>37407</v>
      </c>
      <c r="T46" s="21">
        <v>5.67E-2</v>
      </c>
      <c r="U46" s="21">
        <v>5.4299999999999994E-2</v>
      </c>
      <c r="V46" s="21">
        <v>5.7599999999999998E-2</v>
      </c>
      <c r="W46" s="21">
        <v>5.0499999999999996E-2</v>
      </c>
      <c r="X46" s="21">
        <v>5.6600000000000004E-2</v>
      </c>
      <c r="Y46" s="31"/>
      <c r="Z46" s="31"/>
      <c r="AA46" s="31"/>
      <c r="AB46" s="31"/>
      <c r="AC46" s="31"/>
      <c r="AG46">
        <v>0</v>
      </c>
      <c r="AH46">
        <v>4.1566666666666668E-2</v>
      </c>
      <c r="AI46">
        <v>4.8466666666666665E-2</v>
      </c>
      <c r="AJ46">
        <v>3.8899999999999997E-2</v>
      </c>
      <c r="AK46">
        <v>3.953333333333333E-2</v>
      </c>
      <c r="AM46" t="s">
        <v>298</v>
      </c>
      <c r="AN46">
        <v>5.86</v>
      </c>
      <c r="AO46">
        <v>5.3</v>
      </c>
      <c r="AP46">
        <v>204</v>
      </c>
      <c r="AQ46">
        <f t="shared" si="0"/>
        <v>5.8566666666666665</v>
      </c>
      <c r="AR46">
        <f t="shared" si="0"/>
        <v>5.3033333333333337</v>
      </c>
      <c r="AU46">
        <v>2.7866666666666666</v>
      </c>
      <c r="AV46">
        <v>3.6666666666666665</v>
      </c>
    </row>
    <row r="47" spans="1:48">
      <c r="A47" t="s">
        <v>392</v>
      </c>
      <c r="B47">
        <v>296</v>
      </c>
      <c r="C47">
        <v>9.875</v>
      </c>
      <c r="G47" t="s">
        <v>393</v>
      </c>
      <c r="H47" t="s">
        <v>441</v>
      </c>
      <c r="I47">
        <v>297</v>
      </c>
      <c r="K47" s="7"/>
      <c r="M47" t="s">
        <v>297</v>
      </c>
      <c r="N47">
        <v>5.31</v>
      </c>
      <c r="O47">
        <v>201</v>
      </c>
      <c r="Q47">
        <v>5.2966666666666669</v>
      </c>
      <c r="S47" s="28">
        <v>37437</v>
      </c>
      <c r="T47" s="21">
        <v>5.6500000000000002E-2</v>
      </c>
      <c r="U47" s="21">
        <v>5.4100000000000002E-2</v>
      </c>
      <c r="V47" s="21">
        <v>5.7000000000000002E-2</v>
      </c>
      <c r="W47" s="21">
        <v>5.0300000000000004E-2</v>
      </c>
      <c r="X47" s="21">
        <v>5.6600000000000004E-2</v>
      </c>
      <c r="Y47" s="31"/>
      <c r="Z47" s="31"/>
      <c r="AA47" s="31"/>
      <c r="AB47" s="31"/>
      <c r="AC47" s="31"/>
      <c r="AG47">
        <v>0</v>
      </c>
      <c r="AH47">
        <v>3.9233333333333335E-2</v>
      </c>
      <c r="AI47">
        <v>4.6666666666666662E-2</v>
      </c>
      <c r="AJ47">
        <v>3.6866666666666666E-2</v>
      </c>
      <c r="AK47">
        <v>4.0566666666666668E-2</v>
      </c>
      <c r="AM47" t="s">
        <v>297</v>
      </c>
      <c r="AN47">
        <v>5.86</v>
      </c>
      <c r="AO47">
        <v>5.31</v>
      </c>
      <c r="AP47">
        <v>203</v>
      </c>
      <c r="AQ47">
        <f t="shared" si="0"/>
        <v>5.86</v>
      </c>
      <c r="AR47">
        <f t="shared" si="0"/>
        <v>5.2966666666666669</v>
      </c>
      <c r="AU47">
        <v>2.8633333333333333</v>
      </c>
      <c r="AV47">
        <v>3.66</v>
      </c>
    </row>
    <row r="48" spans="1:48">
      <c r="A48" t="s">
        <v>391</v>
      </c>
      <c r="B48">
        <v>295</v>
      </c>
      <c r="C48">
        <v>10.7188</v>
      </c>
      <c r="G48" t="s">
        <v>392</v>
      </c>
      <c r="H48" t="s">
        <v>441</v>
      </c>
      <c r="I48">
        <v>296</v>
      </c>
      <c r="K48" s="7"/>
      <c r="M48" t="s">
        <v>296</v>
      </c>
      <c r="N48">
        <v>5.3</v>
      </c>
      <c r="O48">
        <v>200</v>
      </c>
      <c r="S48" s="28">
        <v>37468</v>
      </c>
      <c r="T48" s="21">
        <v>5.5500000000000001E-2</v>
      </c>
      <c r="U48" s="21">
        <v>5.2999999999999999E-2</v>
      </c>
      <c r="V48" s="21">
        <v>5.6399999999999999E-2</v>
      </c>
      <c r="W48" s="21">
        <v>5.0300000000000004E-2</v>
      </c>
      <c r="X48" s="21">
        <v>5.6600000000000004E-2</v>
      </c>
      <c r="Y48" s="31">
        <f t="shared" ref="Y48:AB48" si="15">AVERAGE(T48:T50)</f>
        <v>5.0633333333333336E-2</v>
      </c>
      <c r="Z48" s="31">
        <f t="shared" si="15"/>
        <v>4.7966666666666657E-2</v>
      </c>
      <c r="AA48" s="31">
        <f t="shared" si="15"/>
        <v>5.2366666666666672E-2</v>
      </c>
      <c r="AB48" s="31">
        <f t="shared" si="15"/>
        <v>5.0466666666666667E-2</v>
      </c>
      <c r="AC48" s="31">
        <f>AVERAGE(X48:X50)</f>
        <v>5.6566666666666675E-2</v>
      </c>
      <c r="AG48">
        <v>0</v>
      </c>
      <c r="AH48">
        <v>3.7566666666666665E-2</v>
      </c>
      <c r="AI48">
        <v>4.5566666666666665E-2</v>
      </c>
      <c r="AJ48">
        <v>3.740000000000001E-2</v>
      </c>
      <c r="AK48">
        <v>3.95E-2</v>
      </c>
      <c r="AM48" t="s">
        <v>296</v>
      </c>
      <c r="AN48">
        <v>5.85</v>
      </c>
      <c r="AO48">
        <v>5.3</v>
      </c>
      <c r="AP48">
        <v>202</v>
      </c>
      <c r="AQ48">
        <f t="shared" si="0"/>
        <v>5.8499999999999988</v>
      </c>
      <c r="AR48">
        <f t="shared" si="0"/>
        <v>5.2700000000000005</v>
      </c>
      <c r="AU48">
        <v>2.8866666666666667</v>
      </c>
      <c r="AV48">
        <v>3.57</v>
      </c>
    </row>
    <row r="49" spans="1:48">
      <c r="A49" t="s">
        <v>390</v>
      </c>
      <c r="B49">
        <v>294</v>
      </c>
      <c r="C49">
        <v>10.6607</v>
      </c>
      <c r="G49" t="s">
        <v>391</v>
      </c>
      <c r="H49" t="s">
        <v>441</v>
      </c>
      <c r="I49">
        <v>295</v>
      </c>
      <c r="K49" s="7"/>
      <c r="M49" t="s">
        <v>295</v>
      </c>
      <c r="N49">
        <v>5.28</v>
      </c>
      <c r="O49">
        <v>199</v>
      </c>
      <c r="S49" s="28">
        <v>37499</v>
      </c>
      <c r="T49" s="21">
        <v>4.9200000000000001E-2</v>
      </c>
      <c r="U49" s="21">
        <v>4.5899999999999996E-2</v>
      </c>
      <c r="V49" s="21">
        <v>5.16E-2</v>
      </c>
      <c r="W49" s="21">
        <v>5.0300000000000004E-2</v>
      </c>
      <c r="X49" s="21">
        <v>5.6600000000000004E-2</v>
      </c>
      <c r="Y49" s="31"/>
      <c r="Z49" s="31"/>
      <c r="AA49" s="31"/>
      <c r="AB49" s="31"/>
      <c r="AC49" s="31"/>
      <c r="AG49">
        <v>0</v>
      </c>
      <c r="AH49">
        <v>3.7700000000000004E-2</v>
      </c>
      <c r="AI49">
        <v>4.3800000000000006E-2</v>
      </c>
      <c r="AJ49">
        <v>3.6166666666666659E-2</v>
      </c>
      <c r="AK49">
        <v>3.9300000000000002E-2</v>
      </c>
      <c r="AM49" t="s">
        <v>295</v>
      </c>
      <c r="AN49">
        <v>5.87</v>
      </c>
      <c r="AO49">
        <v>5.28</v>
      </c>
      <c r="AP49">
        <v>201</v>
      </c>
      <c r="AQ49">
        <f t="shared" si="0"/>
        <v>5.8</v>
      </c>
      <c r="AR49">
        <f t="shared" si="0"/>
        <v>5.2400000000000011</v>
      </c>
      <c r="AU49">
        <v>2.9033333333333338</v>
      </c>
      <c r="AV49">
        <v>3.5066666666666664</v>
      </c>
    </row>
    <row r="50" spans="1:48">
      <c r="A50" t="s">
        <v>389</v>
      </c>
      <c r="B50">
        <v>293</v>
      </c>
      <c r="C50">
        <v>9.2111000000000001</v>
      </c>
      <c r="G50" t="s">
        <v>390</v>
      </c>
      <c r="H50" t="s">
        <v>441</v>
      </c>
      <c r="I50">
        <v>294</v>
      </c>
      <c r="K50" s="7"/>
      <c r="M50" t="s">
        <v>294</v>
      </c>
      <c r="N50">
        <v>5.23</v>
      </c>
      <c r="O50">
        <v>198</v>
      </c>
      <c r="Q50">
        <v>5.1733333333333338</v>
      </c>
      <c r="S50" s="28">
        <v>37529</v>
      </c>
      <c r="T50" s="21">
        <v>4.7199999999999999E-2</v>
      </c>
      <c r="U50" s="21">
        <v>4.4999999999999998E-2</v>
      </c>
      <c r="V50" s="21">
        <v>4.9100000000000005E-2</v>
      </c>
      <c r="W50" s="21">
        <v>5.0799999999999998E-2</v>
      </c>
      <c r="X50" s="21">
        <v>5.6500000000000002E-2</v>
      </c>
      <c r="Y50" s="31"/>
      <c r="Z50" s="31"/>
      <c r="AA50" s="31"/>
      <c r="AB50" s="31"/>
      <c r="AC50" s="31"/>
      <c r="AG50">
        <v>0</v>
      </c>
      <c r="AH50">
        <v>3.5700000000000003E-2</v>
      </c>
      <c r="AI50">
        <v>4.1800000000000004E-2</v>
      </c>
      <c r="AJ50">
        <v>3.5000000000000003E-2</v>
      </c>
      <c r="AK50">
        <v>3.9100000000000003E-2</v>
      </c>
      <c r="AM50" t="s">
        <v>294</v>
      </c>
      <c r="AN50">
        <v>5.83</v>
      </c>
      <c r="AO50">
        <v>5.23</v>
      </c>
      <c r="AP50">
        <v>200</v>
      </c>
      <c r="AQ50">
        <f t="shared" si="0"/>
        <v>5.7166666666666677</v>
      </c>
      <c r="AR50">
        <f t="shared" si="0"/>
        <v>5.1733333333333338</v>
      </c>
      <c r="AU50">
        <v>2.9166666666666665</v>
      </c>
      <c r="AV50">
        <v>3.4966666666666666</v>
      </c>
    </row>
    <row r="51" spans="1:48">
      <c r="A51" t="s">
        <v>388</v>
      </c>
      <c r="B51">
        <v>292</v>
      </c>
      <c r="C51">
        <v>9.4749999999999996</v>
      </c>
      <c r="G51" t="s">
        <v>389</v>
      </c>
      <c r="H51" t="s">
        <v>441</v>
      </c>
      <c r="I51">
        <v>293</v>
      </c>
      <c r="K51" s="7"/>
      <c r="M51" t="s">
        <v>293</v>
      </c>
      <c r="N51">
        <v>5.21</v>
      </c>
      <c r="O51">
        <v>197</v>
      </c>
      <c r="S51" s="28">
        <v>37560</v>
      </c>
      <c r="T51" s="21">
        <v>4.6900000000000004E-2</v>
      </c>
      <c r="U51" s="21">
        <v>4.4299999999999999E-2</v>
      </c>
      <c r="V51" s="21">
        <v>4.8000000000000001E-2</v>
      </c>
      <c r="W51" s="21">
        <v>5.1100000000000007E-2</v>
      </c>
      <c r="X51" s="21">
        <v>5.6600000000000004E-2</v>
      </c>
      <c r="Y51" s="31">
        <f t="shared" ref="Y51:AB51" si="16">AVERAGE(T51:T53)</f>
        <v>4.7433333333333334E-2</v>
      </c>
      <c r="Z51" s="31">
        <f t="shared" si="16"/>
        <v>4.5000000000000005E-2</v>
      </c>
      <c r="AA51" s="31">
        <f t="shared" si="16"/>
        <v>4.8866666666666669E-2</v>
      </c>
      <c r="AB51" s="31">
        <f t="shared" si="16"/>
        <v>5.1133333333333336E-2</v>
      </c>
      <c r="AC51" s="31">
        <f>AVERAGE(X51:X53)</f>
        <v>5.6500000000000002E-2</v>
      </c>
      <c r="AG51">
        <v>0</v>
      </c>
      <c r="AH51">
        <v>3.6933333333333339E-2</v>
      </c>
      <c r="AI51">
        <v>4.4033333333333334E-2</v>
      </c>
      <c r="AJ51">
        <v>3.5000000000000003E-2</v>
      </c>
      <c r="AK51">
        <v>4.0600000000000004E-2</v>
      </c>
      <c r="AM51" t="s">
        <v>293</v>
      </c>
      <c r="AN51">
        <v>5.7</v>
      </c>
      <c r="AO51">
        <v>5.21</v>
      </c>
      <c r="AP51">
        <v>199</v>
      </c>
      <c r="AQ51">
        <f t="shared" si="0"/>
        <v>5.6566666666666663</v>
      </c>
      <c r="AR51">
        <f t="shared" si="0"/>
        <v>5.1066666666666665</v>
      </c>
      <c r="AU51">
        <v>2.9500000000000006</v>
      </c>
      <c r="AV51">
        <v>3.47</v>
      </c>
    </row>
    <row r="52" spans="1:48">
      <c r="A52" t="s">
        <v>387</v>
      </c>
      <c r="B52">
        <v>291</v>
      </c>
      <c r="C52">
        <v>9.0390999999999995</v>
      </c>
      <c r="G52" t="s">
        <v>388</v>
      </c>
      <c r="H52" t="s">
        <v>441</v>
      </c>
      <c r="I52">
        <v>292</v>
      </c>
      <c r="K52" s="7"/>
      <c r="M52" t="s">
        <v>292</v>
      </c>
      <c r="N52">
        <v>5.08</v>
      </c>
      <c r="O52">
        <v>196</v>
      </c>
      <c r="S52" s="28">
        <v>37590</v>
      </c>
      <c r="T52" s="21">
        <v>4.6799999999999994E-2</v>
      </c>
      <c r="U52" s="21">
        <v>4.4500000000000005E-2</v>
      </c>
      <c r="V52" s="21">
        <v>4.82E-2</v>
      </c>
      <c r="W52" s="21">
        <v>5.1100000000000007E-2</v>
      </c>
      <c r="X52" s="21">
        <v>5.6500000000000002E-2</v>
      </c>
      <c r="Y52" s="31"/>
      <c r="Z52" s="31"/>
      <c r="AA52" s="31"/>
      <c r="AB52" s="31"/>
      <c r="AC52" s="31"/>
      <c r="AG52">
        <v>0</v>
      </c>
      <c r="AH52">
        <v>3.5099999999999999E-2</v>
      </c>
      <c r="AI52">
        <v>4.36E-2</v>
      </c>
      <c r="AJ52">
        <v>3.3133333333333327E-2</v>
      </c>
      <c r="AK52">
        <v>4.0166666666666663E-2</v>
      </c>
      <c r="AM52" t="s">
        <v>292</v>
      </c>
      <c r="AN52">
        <v>5.62</v>
      </c>
      <c r="AO52">
        <v>5.08</v>
      </c>
      <c r="AP52">
        <v>198</v>
      </c>
      <c r="AQ52">
        <f t="shared" si="0"/>
        <v>5.6133333333333333</v>
      </c>
      <c r="AR52">
        <f t="shared" si="0"/>
        <v>5.0366666666666662</v>
      </c>
      <c r="AU52">
        <v>2.9966666666666666</v>
      </c>
      <c r="AV52">
        <v>3.4</v>
      </c>
    </row>
    <row r="53" spans="1:48">
      <c r="A53" t="s">
        <v>386</v>
      </c>
      <c r="B53">
        <v>290</v>
      </c>
      <c r="C53">
        <v>8.6327999999999996</v>
      </c>
      <c r="G53" t="s">
        <v>387</v>
      </c>
      <c r="H53" t="s">
        <v>441</v>
      </c>
      <c r="I53">
        <v>291</v>
      </c>
      <c r="K53" s="7"/>
      <c r="M53" t="s">
        <v>291</v>
      </c>
      <c r="N53">
        <v>5.03</v>
      </c>
      <c r="O53">
        <v>195</v>
      </c>
      <c r="Q53">
        <v>5.0100000000000007</v>
      </c>
      <c r="S53" s="29">
        <v>37621</v>
      </c>
      <c r="T53" s="22">
        <v>4.8600000000000004E-2</v>
      </c>
      <c r="U53" s="22">
        <v>4.6199999999999998E-2</v>
      </c>
      <c r="V53" s="22">
        <v>5.04E-2</v>
      </c>
      <c r="W53" s="22">
        <v>5.1200000000000002E-2</v>
      </c>
      <c r="X53" s="22">
        <v>5.6399999999999999E-2</v>
      </c>
      <c r="Y53" s="31"/>
      <c r="Z53" s="31"/>
      <c r="AA53" s="31"/>
      <c r="AB53" s="31"/>
      <c r="AC53" s="31"/>
      <c r="AG53">
        <v>0</v>
      </c>
      <c r="AH53">
        <v>3.0200000000000001E-2</v>
      </c>
      <c r="AI53">
        <v>3.8433333333333326E-2</v>
      </c>
      <c r="AJ53">
        <v>3.1333333333333331E-2</v>
      </c>
      <c r="AK53">
        <v>4.1100000000000005E-2</v>
      </c>
      <c r="AM53" t="s">
        <v>291</v>
      </c>
      <c r="AN53">
        <v>5.65</v>
      </c>
      <c r="AO53">
        <v>5.03</v>
      </c>
      <c r="AP53">
        <v>197</v>
      </c>
      <c r="AQ53">
        <f t="shared" si="0"/>
        <v>5.6066666666666665</v>
      </c>
      <c r="AR53">
        <f t="shared" si="0"/>
        <v>5.0100000000000007</v>
      </c>
      <c r="AU53">
        <v>3.0500000000000003</v>
      </c>
      <c r="AV53">
        <v>3.3666666666666667</v>
      </c>
    </row>
    <row r="54" spans="1:48">
      <c r="A54" t="s">
        <v>385</v>
      </c>
      <c r="B54">
        <v>289</v>
      </c>
      <c r="C54">
        <v>7.9652000000000003</v>
      </c>
      <c r="G54" t="s">
        <v>386</v>
      </c>
      <c r="H54" t="s">
        <v>441</v>
      </c>
      <c r="I54">
        <v>290</v>
      </c>
      <c r="K54" s="7"/>
      <c r="M54" t="s">
        <v>290</v>
      </c>
      <c r="N54">
        <v>5</v>
      </c>
      <c r="O54">
        <v>194</v>
      </c>
      <c r="S54" s="27">
        <v>37652</v>
      </c>
      <c r="T54" s="21">
        <v>4.6900000000000004E-2</v>
      </c>
      <c r="U54" s="21">
        <v>4.4999999999999998E-2</v>
      </c>
      <c r="V54" s="21">
        <v>4.8799999999999996E-2</v>
      </c>
      <c r="W54" s="21">
        <v>5.1200000000000002E-2</v>
      </c>
      <c r="X54" s="21">
        <v>5.6399999999999999E-2</v>
      </c>
      <c r="Y54" s="31">
        <f t="shared" ref="Y54:AB54" si="17">AVERAGE(T54:T56)</f>
        <v>4.4166666666666667E-2</v>
      </c>
      <c r="Z54" s="31">
        <f t="shared" si="17"/>
        <v>4.2333333333333334E-2</v>
      </c>
      <c r="AA54" s="31">
        <f t="shared" si="17"/>
        <v>4.6599999999999996E-2</v>
      </c>
      <c r="AB54" s="31">
        <f t="shared" si="17"/>
        <v>4.9833333333333334E-2</v>
      </c>
      <c r="AC54" s="31">
        <f>AVERAGE(X54:X56)</f>
        <v>5.5866666666666669E-2</v>
      </c>
      <c r="AG54">
        <v>0</v>
      </c>
      <c r="AH54">
        <v>3.1333333333333331E-2</v>
      </c>
      <c r="AI54">
        <v>3.6233333333333333E-2</v>
      </c>
      <c r="AJ54">
        <v>3.3166666666666671E-2</v>
      </c>
      <c r="AK54">
        <v>4.1299999999999996E-2</v>
      </c>
      <c r="AM54" t="s">
        <v>290</v>
      </c>
      <c r="AN54">
        <v>5.57</v>
      </c>
      <c r="AO54">
        <v>5</v>
      </c>
      <c r="AP54">
        <v>196</v>
      </c>
      <c r="AQ54">
        <f t="shared" si="0"/>
        <v>5.5633333333333326</v>
      </c>
      <c r="AR54">
        <f t="shared" si="0"/>
        <v>4.9800000000000004</v>
      </c>
      <c r="AU54">
        <v>3.2366666666666668</v>
      </c>
      <c r="AV54">
        <v>3.3666666666666667</v>
      </c>
    </row>
    <row r="55" spans="1:48">
      <c r="A55" t="s">
        <v>384</v>
      </c>
      <c r="B55">
        <v>288</v>
      </c>
      <c r="C55">
        <v>10.905799999999999</v>
      </c>
      <c r="G55" t="s">
        <v>385</v>
      </c>
      <c r="H55" t="s">
        <v>441</v>
      </c>
      <c r="I55">
        <v>289</v>
      </c>
      <c r="K55" s="7"/>
      <c r="M55" t="s">
        <v>289</v>
      </c>
      <c r="N55">
        <v>5</v>
      </c>
      <c r="O55">
        <v>193</v>
      </c>
      <c r="S55" s="28">
        <v>37680</v>
      </c>
      <c r="T55" s="21">
        <v>4.36E-2</v>
      </c>
      <c r="U55" s="21">
        <v>4.1399999999999999E-2</v>
      </c>
      <c r="V55" s="21">
        <v>4.5100000000000001E-2</v>
      </c>
      <c r="W55" s="21">
        <v>4.9100000000000005E-2</v>
      </c>
      <c r="X55" s="21">
        <v>5.6299999999999996E-2</v>
      </c>
      <c r="Y55" s="31"/>
      <c r="Z55" s="31"/>
      <c r="AA55" s="31"/>
      <c r="AB55" s="31"/>
      <c r="AC55" s="31"/>
      <c r="AG55">
        <v>0</v>
      </c>
      <c r="AH55">
        <v>3.3599999999999998E-2</v>
      </c>
      <c r="AI55">
        <v>3.846666666666667E-2</v>
      </c>
      <c r="AJ55">
        <v>3.5466666666666667E-2</v>
      </c>
      <c r="AK55">
        <v>4.1399999999999999E-2</v>
      </c>
      <c r="AM55" t="s">
        <v>289</v>
      </c>
      <c r="AN55">
        <v>5.6</v>
      </c>
      <c r="AO55">
        <v>5</v>
      </c>
      <c r="AP55">
        <v>195</v>
      </c>
      <c r="AQ55">
        <f t="shared" si="0"/>
        <v>5.5166666666666657</v>
      </c>
      <c r="AR55">
        <f t="shared" si="0"/>
        <v>4.9200000000000008</v>
      </c>
      <c r="AU55">
        <v>3.2366666666666668</v>
      </c>
      <c r="AV55">
        <v>3.3800000000000003</v>
      </c>
    </row>
    <row r="56" spans="1:48">
      <c r="A56" t="s">
        <v>383</v>
      </c>
      <c r="B56">
        <v>287</v>
      </c>
      <c r="C56">
        <v>12.256</v>
      </c>
      <c r="G56" t="s">
        <v>384</v>
      </c>
      <c r="H56" t="s">
        <v>441</v>
      </c>
      <c r="I56">
        <v>288</v>
      </c>
      <c r="K56" s="7"/>
      <c r="M56" t="s">
        <v>288</v>
      </c>
      <c r="N56">
        <v>4.9400000000000004</v>
      </c>
      <c r="O56">
        <v>192</v>
      </c>
      <c r="Q56">
        <v>4.8500000000000005</v>
      </c>
      <c r="S56" s="28">
        <v>37711</v>
      </c>
      <c r="T56" s="21">
        <v>4.2000000000000003E-2</v>
      </c>
      <c r="U56" s="21">
        <v>4.0599999999999997E-2</v>
      </c>
      <c r="V56" s="21">
        <v>4.5899999999999996E-2</v>
      </c>
      <c r="W56" s="21">
        <v>4.9200000000000001E-2</v>
      </c>
      <c r="X56" s="21">
        <v>5.4900000000000004E-2</v>
      </c>
      <c r="Y56" s="31"/>
      <c r="Z56" s="31"/>
      <c r="AA56" s="31"/>
      <c r="AB56" s="31"/>
      <c r="AC56" s="31"/>
      <c r="AG56">
        <v>0</v>
      </c>
      <c r="AH56">
        <v>3.6933333333333332E-2</v>
      </c>
      <c r="AI56">
        <v>4.0733333333333337E-2</v>
      </c>
      <c r="AJ56">
        <v>3.6166666666666673E-2</v>
      </c>
      <c r="AK56">
        <v>4.1599999999999998E-2</v>
      </c>
      <c r="AM56" t="s">
        <v>288</v>
      </c>
      <c r="AN56">
        <v>5.52</v>
      </c>
      <c r="AO56">
        <v>4.9400000000000004</v>
      </c>
      <c r="AP56">
        <v>194</v>
      </c>
      <c r="AQ56">
        <f t="shared" si="0"/>
        <v>5.4666666666666659</v>
      </c>
      <c r="AR56">
        <f t="shared" si="0"/>
        <v>4.8500000000000005</v>
      </c>
      <c r="AU56">
        <v>3.18</v>
      </c>
      <c r="AV56">
        <v>3.3733333333333335</v>
      </c>
    </row>
    <row r="57" spans="1:48">
      <c r="A57" t="s">
        <v>382</v>
      </c>
      <c r="B57">
        <v>286</v>
      </c>
      <c r="C57">
        <v>12.875</v>
      </c>
      <c r="G57" t="s">
        <v>383</v>
      </c>
      <c r="H57" t="s">
        <v>441</v>
      </c>
      <c r="I57">
        <v>287</v>
      </c>
      <c r="K57" s="7"/>
      <c r="M57" t="s">
        <v>287</v>
      </c>
      <c r="N57">
        <v>4.82</v>
      </c>
      <c r="O57">
        <v>191</v>
      </c>
      <c r="S57" s="28">
        <v>37741</v>
      </c>
      <c r="T57" s="21">
        <v>4.3099999999999999E-2</v>
      </c>
      <c r="U57" s="21">
        <v>4.0599999999999997E-2</v>
      </c>
      <c r="V57" s="21">
        <v>4.5700000000000005E-2</v>
      </c>
      <c r="W57" s="21">
        <v>4.9299999999999997E-2</v>
      </c>
      <c r="X57" s="21">
        <v>5.5099999999999996E-2</v>
      </c>
      <c r="Y57" s="31">
        <f t="shared" ref="Y57:AB57" si="18">AVERAGE(T57:T59)</f>
        <v>4.1766666666666667E-2</v>
      </c>
      <c r="Z57" s="31">
        <f t="shared" si="18"/>
        <v>3.9399999999999998E-2</v>
      </c>
      <c r="AA57" s="31">
        <f t="shared" si="18"/>
        <v>4.3833333333333335E-2</v>
      </c>
      <c r="AB57" s="31">
        <f t="shared" si="18"/>
        <v>4.9200000000000001E-2</v>
      </c>
      <c r="AC57" s="31">
        <f>AVERAGE(X57:X59)</f>
        <v>5.503333333333333E-2</v>
      </c>
      <c r="AG57">
        <v>0</v>
      </c>
      <c r="AH57">
        <v>3.6766666666666663E-2</v>
      </c>
      <c r="AI57">
        <v>4.0099999999999997E-2</v>
      </c>
      <c r="AJ57">
        <v>3.6166666666666666E-2</v>
      </c>
      <c r="AK57">
        <v>4.2666666666666665E-2</v>
      </c>
      <c r="AM57" t="s">
        <v>287</v>
      </c>
      <c r="AN57">
        <v>5.43</v>
      </c>
      <c r="AO57">
        <v>4.82</v>
      </c>
      <c r="AP57">
        <v>193</v>
      </c>
      <c r="AQ57">
        <f t="shared" si="0"/>
        <v>5.4533333333333331</v>
      </c>
      <c r="AR57">
        <f t="shared" si="0"/>
        <v>4.7966666666666669</v>
      </c>
      <c r="AU57">
        <v>3.0866666666666664</v>
      </c>
      <c r="AV57">
        <v>3.3800000000000003</v>
      </c>
    </row>
    <row r="58" spans="1:48">
      <c r="A58" t="s">
        <v>381</v>
      </c>
      <c r="B58">
        <v>285</v>
      </c>
      <c r="C58">
        <v>13.2361</v>
      </c>
      <c r="G58" t="s">
        <v>382</v>
      </c>
      <c r="H58" t="s">
        <v>441</v>
      </c>
      <c r="I58">
        <v>286</v>
      </c>
      <c r="K58" s="7"/>
      <c r="M58" t="s">
        <v>286</v>
      </c>
      <c r="N58">
        <v>4.79</v>
      </c>
      <c r="O58">
        <v>190</v>
      </c>
      <c r="S58" s="28">
        <v>37772</v>
      </c>
      <c r="T58" s="21">
        <v>4.1799999999999997E-2</v>
      </c>
      <c r="U58" s="21">
        <v>3.9100000000000003E-2</v>
      </c>
      <c r="V58" s="21">
        <v>4.3799999999999999E-2</v>
      </c>
      <c r="W58" s="21">
        <v>4.9100000000000005E-2</v>
      </c>
      <c r="X58" s="21">
        <v>5.5E-2</v>
      </c>
      <c r="Y58" s="31"/>
      <c r="Z58" s="31"/>
      <c r="AA58" s="31"/>
      <c r="AB58" s="31"/>
      <c r="AC58" s="31"/>
      <c r="AG58">
        <v>0</v>
      </c>
      <c r="AH58">
        <v>3.4233333333333338E-2</v>
      </c>
      <c r="AI58">
        <v>3.7666666666666668E-2</v>
      </c>
      <c r="AJ58">
        <v>3.6533333333333334E-2</v>
      </c>
      <c r="AK58">
        <v>4.3300000000000005E-2</v>
      </c>
      <c r="AM58" t="s">
        <v>286</v>
      </c>
      <c r="AN58">
        <v>5.45</v>
      </c>
      <c r="AO58">
        <v>4.79</v>
      </c>
      <c r="AP58">
        <v>192</v>
      </c>
      <c r="AQ58">
        <f t="shared" si="0"/>
        <v>5.503333333333333</v>
      </c>
      <c r="AR58">
        <f t="shared" si="0"/>
        <v>4.78</v>
      </c>
      <c r="AU58">
        <v>3.1033333333333335</v>
      </c>
      <c r="AV58">
        <v>3.3666666666666667</v>
      </c>
    </row>
    <row r="59" spans="1:48">
      <c r="A59" t="s">
        <v>380</v>
      </c>
      <c r="B59">
        <v>284</v>
      </c>
      <c r="C59">
        <v>13.7607</v>
      </c>
      <c r="G59" t="s">
        <v>381</v>
      </c>
      <c r="H59" t="s">
        <v>441</v>
      </c>
      <c r="I59">
        <v>285</v>
      </c>
      <c r="K59" s="7"/>
      <c r="M59" t="s">
        <v>285</v>
      </c>
      <c r="N59">
        <v>4.78</v>
      </c>
      <c r="O59">
        <v>189</v>
      </c>
      <c r="Q59">
        <v>4.8066666666666675</v>
      </c>
      <c r="S59" s="28">
        <v>37802</v>
      </c>
      <c r="T59" s="21">
        <v>4.0399999999999998E-2</v>
      </c>
      <c r="U59" s="21">
        <v>3.85E-2</v>
      </c>
      <c r="V59" s="21">
        <v>4.2000000000000003E-2</v>
      </c>
      <c r="W59" s="21">
        <v>4.9200000000000001E-2</v>
      </c>
      <c r="X59" s="21">
        <v>5.5E-2</v>
      </c>
      <c r="Y59" s="31"/>
      <c r="Z59" s="31"/>
      <c r="AA59" s="31"/>
      <c r="AB59" s="31"/>
      <c r="AC59" s="31"/>
      <c r="AG59">
        <v>0</v>
      </c>
      <c r="AH59">
        <v>2.9766666666666663E-2</v>
      </c>
      <c r="AI59">
        <v>3.3366666666666663E-2</v>
      </c>
      <c r="AJ59">
        <v>3.5733333333333332E-2</v>
      </c>
      <c r="AK59">
        <v>4.3666666666666666E-2</v>
      </c>
      <c r="AM59" t="s">
        <v>285</v>
      </c>
      <c r="AN59">
        <v>5.48</v>
      </c>
      <c r="AO59">
        <v>4.78</v>
      </c>
      <c r="AP59">
        <v>191</v>
      </c>
      <c r="AQ59">
        <f t="shared" si="0"/>
        <v>5.5666666666666664</v>
      </c>
      <c r="AR59">
        <f t="shared" si="0"/>
        <v>4.8066666666666675</v>
      </c>
      <c r="AU59">
        <v>3.11</v>
      </c>
      <c r="AV59">
        <v>3.3433333333333337</v>
      </c>
    </row>
    <row r="60" spans="1:48">
      <c r="A60" t="s">
        <v>379</v>
      </c>
      <c r="B60">
        <v>283</v>
      </c>
      <c r="C60">
        <v>14.803599999999999</v>
      </c>
      <c r="G60" t="s">
        <v>380</v>
      </c>
      <c r="H60" t="s">
        <v>441</v>
      </c>
      <c r="I60">
        <v>284</v>
      </c>
      <c r="K60" s="7"/>
      <c r="M60" t="s">
        <v>284</v>
      </c>
      <c r="N60">
        <v>4.7699999999999996</v>
      </c>
      <c r="O60">
        <v>188</v>
      </c>
      <c r="S60" s="28">
        <v>37833</v>
      </c>
      <c r="T60" s="21">
        <v>4.0800000000000003E-2</v>
      </c>
      <c r="U60" s="21">
        <v>3.8699999999999998E-2</v>
      </c>
      <c r="V60" s="21">
        <v>4.2800000000000005E-2</v>
      </c>
      <c r="W60" s="21">
        <v>4.7E-2</v>
      </c>
      <c r="X60" s="21">
        <v>5.5E-2</v>
      </c>
      <c r="Y60" s="31">
        <f t="shared" ref="Y60:AB60" si="19">AVERAGE(T60:T62)</f>
        <v>4.5233333333333341E-2</v>
      </c>
      <c r="Z60" s="31">
        <f t="shared" si="19"/>
        <v>4.2500000000000003E-2</v>
      </c>
      <c r="AA60" s="31">
        <f t="shared" si="19"/>
        <v>4.6766666666666672E-2</v>
      </c>
      <c r="AB60" s="31">
        <f t="shared" si="19"/>
        <v>4.6899999999999997E-2</v>
      </c>
      <c r="AC60" s="31">
        <f>AVERAGE(X60:X62)</f>
        <v>5.3766666666666664E-2</v>
      </c>
      <c r="AG60">
        <v>0</v>
      </c>
      <c r="AH60">
        <v>2.7300000000000001E-2</v>
      </c>
      <c r="AI60">
        <v>2.9766666666666667E-2</v>
      </c>
      <c r="AJ60">
        <v>3.5533333333333333E-2</v>
      </c>
      <c r="AK60">
        <v>4.3699999999999996E-2</v>
      </c>
      <c r="AM60" t="s">
        <v>284</v>
      </c>
      <c r="AN60">
        <v>5.58</v>
      </c>
      <c r="AO60">
        <v>4.7699999999999996</v>
      </c>
      <c r="AP60">
        <v>190</v>
      </c>
      <c r="AQ60">
        <f t="shared" si="0"/>
        <v>5.5533333333333337</v>
      </c>
      <c r="AR60">
        <f t="shared" si="0"/>
        <v>4.8466666666666667</v>
      </c>
      <c r="AU60">
        <v>3.1199999999999997</v>
      </c>
      <c r="AV60">
        <v>3.3166666666666664</v>
      </c>
    </row>
    <row r="61" spans="1:48">
      <c r="A61" t="s">
        <v>378</v>
      </c>
      <c r="B61">
        <v>282</v>
      </c>
      <c r="C61">
        <v>14.875</v>
      </c>
      <c r="G61" t="s">
        <v>379</v>
      </c>
      <c r="H61" t="s">
        <v>441</v>
      </c>
      <c r="I61">
        <v>283</v>
      </c>
      <c r="K61" s="7"/>
      <c r="M61" t="s">
        <v>283</v>
      </c>
      <c r="N61">
        <v>4.87</v>
      </c>
      <c r="O61">
        <v>187</v>
      </c>
      <c r="S61" s="28">
        <v>37864</v>
      </c>
      <c r="T61" s="21">
        <v>4.6300000000000001E-2</v>
      </c>
      <c r="U61" s="21">
        <v>4.3200000000000002E-2</v>
      </c>
      <c r="V61" s="21">
        <v>4.7300000000000002E-2</v>
      </c>
      <c r="W61" s="21">
        <v>4.6799999999999994E-2</v>
      </c>
      <c r="X61" s="21">
        <v>5.3200000000000004E-2</v>
      </c>
      <c r="Y61" s="31"/>
      <c r="Z61" s="31"/>
      <c r="AA61" s="31"/>
      <c r="AB61" s="31"/>
      <c r="AC61" s="31"/>
      <c r="AG61">
        <v>0</v>
      </c>
      <c r="AH61">
        <v>2.58E-2</v>
      </c>
      <c r="AI61">
        <v>2.9133333333333334E-2</v>
      </c>
      <c r="AJ61">
        <v>3.2433333333333328E-2</v>
      </c>
      <c r="AK61">
        <v>4.36E-2</v>
      </c>
      <c r="AM61" t="s">
        <v>283</v>
      </c>
      <c r="AN61">
        <v>5.64</v>
      </c>
      <c r="AO61">
        <v>4.87</v>
      </c>
      <c r="AP61">
        <v>189</v>
      </c>
      <c r="AQ61">
        <f t="shared" si="0"/>
        <v>5.5633333333333335</v>
      </c>
      <c r="AR61">
        <f t="shared" si="0"/>
        <v>4.92</v>
      </c>
      <c r="AU61">
        <v>3.1133333333333333</v>
      </c>
      <c r="AV61">
        <v>3.28</v>
      </c>
    </row>
    <row r="62" spans="1:48">
      <c r="A62" t="s">
        <v>377</v>
      </c>
      <c r="B62">
        <v>281</v>
      </c>
      <c r="C62">
        <v>14.875</v>
      </c>
      <c r="G62" t="s">
        <v>378</v>
      </c>
      <c r="H62" t="s">
        <v>441</v>
      </c>
      <c r="I62">
        <v>282</v>
      </c>
      <c r="K62" s="7"/>
      <c r="M62" t="s">
        <v>282</v>
      </c>
      <c r="N62">
        <v>4.9000000000000004</v>
      </c>
      <c r="O62">
        <v>186</v>
      </c>
      <c r="Q62">
        <v>4.9833333333333334</v>
      </c>
      <c r="S62" s="28">
        <v>37894</v>
      </c>
      <c r="T62" s="21">
        <v>4.8600000000000004E-2</v>
      </c>
      <c r="U62" s="21">
        <v>4.5599999999999995E-2</v>
      </c>
      <c r="V62" s="21">
        <v>5.0199999999999995E-2</v>
      </c>
      <c r="W62" s="21">
        <v>4.6900000000000004E-2</v>
      </c>
      <c r="X62" s="21">
        <v>5.3099999999999994E-2</v>
      </c>
      <c r="Y62" s="31"/>
      <c r="Z62" s="31"/>
      <c r="AA62" s="31"/>
      <c r="AB62" s="31"/>
      <c r="AC62" s="31"/>
      <c r="AG62">
        <v>5.0733333333333332E-2</v>
      </c>
      <c r="AH62">
        <v>2.4399999999999995E-2</v>
      </c>
      <c r="AI62">
        <v>2.8999999999999998E-2</v>
      </c>
      <c r="AJ62">
        <v>3.0300000000000004E-2</v>
      </c>
      <c r="AK62">
        <v>4.3899999999999995E-2</v>
      </c>
      <c r="AM62" t="s">
        <v>282</v>
      </c>
      <c r="AN62">
        <v>5.44</v>
      </c>
      <c r="AO62">
        <v>4.9000000000000004</v>
      </c>
      <c r="AP62">
        <v>188</v>
      </c>
      <c r="AQ62">
        <f t="shared" si="0"/>
        <v>5.6066666666666665</v>
      </c>
      <c r="AR62">
        <f t="shared" si="0"/>
        <v>4.9833333333333334</v>
      </c>
      <c r="AU62">
        <v>3.1066666666666669</v>
      </c>
      <c r="AV62">
        <v>3.25</v>
      </c>
    </row>
    <row r="63" spans="1:48">
      <c r="A63" t="s">
        <v>376</v>
      </c>
      <c r="B63">
        <v>280</v>
      </c>
      <c r="C63">
        <v>14.875</v>
      </c>
      <c r="G63" t="s">
        <v>377</v>
      </c>
      <c r="H63" t="s">
        <v>441</v>
      </c>
      <c r="I63">
        <v>281</v>
      </c>
      <c r="K63" s="7"/>
      <c r="M63" t="s">
        <v>281</v>
      </c>
      <c r="N63">
        <v>4.99</v>
      </c>
      <c r="O63">
        <v>185</v>
      </c>
      <c r="S63" s="28">
        <v>37925</v>
      </c>
      <c r="T63" s="21">
        <v>5.21E-2</v>
      </c>
      <c r="U63" s="21">
        <v>4.9800000000000004E-2</v>
      </c>
      <c r="V63" s="21">
        <v>5.3699999999999998E-2</v>
      </c>
      <c r="W63" s="21">
        <v>4.6699999999999998E-2</v>
      </c>
      <c r="X63" s="21">
        <v>5.2999999999999999E-2</v>
      </c>
      <c r="Y63" s="31">
        <f t="shared" ref="Y63:AB63" si="20">AVERAGE(T63:T65)</f>
        <v>5.2900000000000003E-2</v>
      </c>
      <c r="Z63" s="31">
        <f t="shared" si="20"/>
        <v>5.043333333333333E-2</v>
      </c>
      <c r="AA63" s="31">
        <f t="shared" si="20"/>
        <v>5.4133333333333332E-2</v>
      </c>
      <c r="AB63" s="31">
        <f t="shared" si="20"/>
        <v>4.8066666666666667E-2</v>
      </c>
      <c r="AC63" s="31">
        <f>AVERAGE(X63:X65)</f>
        <v>5.4033333333333329E-2</v>
      </c>
      <c r="AG63">
        <v>5.0533333333333326E-2</v>
      </c>
      <c r="AH63">
        <v>2.3733333333333332E-2</v>
      </c>
      <c r="AI63">
        <v>2.9533333333333339E-2</v>
      </c>
      <c r="AJ63">
        <v>2.866666666666667E-2</v>
      </c>
      <c r="AK63">
        <v>4.423333333333334E-2</v>
      </c>
      <c r="AM63" t="s">
        <v>281</v>
      </c>
      <c r="AN63">
        <v>5.61</v>
      </c>
      <c r="AO63">
        <v>4.99</v>
      </c>
      <c r="AP63">
        <v>187</v>
      </c>
      <c r="AQ63">
        <f t="shared" si="0"/>
        <v>5.72</v>
      </c>
      <c r="AR63">
        <f t="shared" si="0"/>
        <v>5.0266666666666673</v>
      </c>
      <c r="AU63">
        <v>3.1366666666666667</v>
      </c>
      <c r="AV63">
        <v>3.2333333333333338</v>
      </c>
    </row>
    <row r="64" spans="1:48">
      <c r="A64" t="s">
        <v>375</v>
      </c>
      <c r="B64">
        <v>279</v>
      </c>
      <c r="C64">
        <v>13.953099999999999</v>
      </c>
      <c r="G64" t="s">
        <v>376</v>
      </c>
      <c r="H64" t="s">
        <v>441</v>
      </c>
      <c r="I64">
        <v>280</v>
      </c>
      <c r="K64" s="7"/>
      <c r="M64" t="s">
        <v>280</v>
      </c>
      <c r="N64">
        <v>5.0599999999999996</v>
      </c>
      <c r="O64">
        <v>184</v>
      </c>
      <c r="S64" s="28">
        <v>37955</v>
      </c>
      <c r="T64" s="21">
        <v>5.3399999999999996E-2</v>
      </c>
      <c r="U64" s="21">
        <v>5.0999999999999997E-2</v>
      </c>
      <c r="V64" s="21">
        <v>5.4699999999999999E-2</v>
      </c>
      <c r="W64" s="21">
        <v>4.8399999999999999E-2</v>
      </c>
      <c r="X64" s="21">
        <v>5.3200000000000004E-2</v>
      </c>
      <c r="Y64" s="31"/>
      <c r="Z64" s="31"/>
      <c r="AA64" s="31"/>
      <c r="AB64" s="31"/>
      <c r="AC64" s="31"/>
      <c r="AG64">
        <v>5.2199999999999996E-2</v>
      </c>
      <c r="AH64">
        <v>2.5666666666666671E-2</v>
      </c>
      <c r="AI64">
        <v>2.9866666666666666E-2</v>
      </c>
      <c r="AJ64">
        <v>2.7999999999999997E-2</v>
      </c>
      <c r="AK64">
        <v>4.4033333333333334E-2</v>
      </c>
      <c r="AM64" t="s">
        <v>280</v>
      </c>
      <c r="AN64">
        <v>5.77</v>
      </c>
      <c r="AO64">
        <v>5.0599999999999996</v>
      </c>
      <c r="AP64">
        <v>186</v>
      </c>
      <c r="AQ64">
        <f t="shared" si="0"/>
        <v>5.8233333333333333</v>
      </c>
      <c r="AR64">
        <f t="shared" si="0"/>
        <v>5.05</v>
      </c>
      <c r="AU64">
        <v>3.1433333333333331</v>
      </c>
      <c r="AV64">
        <v>3.2133333333333334</v>
      </c>
    </row>
    <row r="65" spans="1:48">
      <c r="A65" t="s">
        <v>374</v>
      </c>
      <c r="B65">
        <v>278</v>
      </c>
      <c r="C65">
        <v>13.3992</v>
      </c>
      <c r="G65" t="s">
        <v>375</v>
      </c>
      <c r="H65" t="s">
        <v>441</v>
      </c>
      <c r="I65">
        <v>279</v>
      </c>
      <c r="K65" s="7"/>
      <c r="M65" t="s">
        <v>279</v>
      </c>
      <c r="N65">
        <v>5.03</v>
      </c>
      <c r="O65">
        <v>183</v>
      </c>
      <c r="Q65">
        <v>5.1033333333333326</v>
      </c>
      <c r="S65" s="29">
        <v>37986</v>
      </c>
      <c r="T65" s="22">
        <v>5.3200000000000004E-2</v>
      </c>
      <c r="U65" s="22">
        <v>5.0499999999999996E-2</v>
      </c>
      <c r="V65" s="22">
        <v>5.4000000000000006E-2</v>
      </c>
      <c r="W65" s="22">
        <v>4.9100000000000005E-2</v>
      </c>
      <c r="X65" s="22">
        <v>5.5899999999999998E-2</v>
      </c>
      <c r="Y65" s="31"/>
      <c r="Z65" s="31"/>
      <c r="AA65" s="31"/>
      <c r="AB65" s="31"/>
      <c r="AC65" s="31"/>
      <c r="AG65">
        <v>5.2966666666666662E-2</v>
      </c>
      <c r="AH65">
        <v>2.513333333333333E-2</v>
      </c>
      <c r="AI65">
        <v>2.9899999999999999E-2</v>
      </c>
      <c r="AJ65">
        <v>2.9100000000000001E-2</v>
      </c>
      <c r="AK65">
        <v>4.473333333333334E-2</v>
      </c>
      <c r="AM65" t="s">
        <v>279</v>
      </c>
      <c r="AN65">
        <v>5.78</v>
      </c>
      <c r="AO65">
        <v>5.03</v>
      </c>
      <c r="AP65">
        <v>185</v>
      </c>
      <c r="AQ65">
        <f t="shared" si="0"/>
        <v>5.89</v>
      </c>
      <c r="AR65">
        <f t="shared" si="0"/>
        <v>5.1033333333333326</v>
      </c>
      <c r="AU65">
        <v>3.1466666666666665</v>
      </c>
      <c r="AV65">
        <v>3.186666666666667</v>
      </c>
    </row>
    <row r="66" spans="1:48">
      <c r="A66" t="s">
        <v>373</v>
      </c>
      <c r="B66">
        <v>277</v>
      </c>
      <c r="C66">
        <v>11.7379</v>
      </c>
      <c r="G66" t="s">
        <v>374</v>
      </c>
      <c r="H66" t="s">
        <v>441</v>
      </c>
      <c r="I66">
        <v>278</v>
      </c>
      <c r="K66" s="7"/>
      <c r="M66" t="s">
        <v>278</v>
      </c>
      <c r="N66">
        <v>5.0599999999999996</v>
      </c>
      <c r="O66">
        <v>182</v>
      </c>
      <c r="S66" s="27">
        <v>38017</v>
      </c>
      <c r="T66" s="21">
        <v>5.1900000000000002E-2</v>
      </c>
      <c r="U66" s="21">
        <v>4.9500000000000002E-2</v>
      </c>
      <c r="V66" s="21">
        <v>5.3800000000000001E-2</v>
      </c>
      <c r="W66" s="21">
        <v>4.8799999999999996E-2</v>
      </c>
      <c r="X66" s="21">
        <v>5.5899999999999998E-2</v>
      </c>
      <c r="Y66" s="31">
        <f t="shared" ref="Y66:AB66" si="21">AVERAGE(T66:T68)</f>
        <v>5.16E-2</v>
      </c>
      <c r="Z66" s="31">
        <f t="shared" si="21"/>
        <v>4.9133333333333334E-2</v>
      </c>
      <c r="AA66" s="31">
        <f t="shared" si="21"/>
        <v>5.2766666666666663E-2</v>
      </c>
      <c r="AB66" s="31">
        <f t="shared" si="21"/>
        <v>4.9966666666666659E-2</v>
      </c>
      <c r="AC66" s="31">
        <f>AVERAGE(X66:X68)</f>
        <v>5.6633333333333334E-2</v>
      </c>
      <c r="AG66">
        <v>5.2466666666666661E-2</v>
      </c>
      <c r="AH66">
        <v>2.1533333333333331E-2</v>
      </c>
      <c r="AI66">
        <v>2.8999999999999998E-2</v>
      </c>
      <c r="AJ66">
        <v>2.9333333333333333E-2</v>
      </c>
      <c r="AK66">
        <v>4.5000000000000005E-2</v>
      </c>
      <c r="AM66" t="s">
        <v>278</v>
      </c>
      <c r="AN66">
        <v>5.92</v>
      </c>
      <c r="AO66">
        <v>5.0599999999999996</v>
      </c>
      <c r="AP66">
        <v>184</v>
      </c>
      <c r="AQ66">
        <f t="shared" si="0"/>
        <v>6.0366666666666662</v>
      </c>
      <c r="AR66">
        <f t="shared" si="0"/>
        <v>5.2233333333333327</v>
      </c>
      <c r="AU66">
        <v>3.1533333333333338</v>
      </c>
      <c r="AV66">
        <v>3.1533333333333338</v>
      </c>
    </row>
    <row r="67" spans="1:48">
      <c r="A67" t="s">
        <v>372</v>
      </c>
      <c r="B67">
        <v>276</v>
      </c>
      <c r="C67">
        <v>10.7981</v>
      </c>
      <c r="G67" t="s">
        <v>373</v>
      </c>
      <c r="H67" t="s">
        <v>441</v>
      </c>
      <c r="I67">
        <v>277</v>
      </c>
      <c r="K67" s="7"/>
      <c r="M67" t="s">
        <v>277</v>
      </c>
      <c r="N67">
        <v>5.22</v>
      </c>
      <c r="O67">
        <v>181</v>
      </c>
      <c r="S67" s="28">
        <v>38046</v>
      </c>
      <c r="T67" s="21">
        <v>5.1200000000000002E-2</v>
      </c>
      <c r="U67" s="21">
        <v>4.8899999999999999E-2</v>
      </c>
      <c r="V67" s="21">
        <v>5.2199999999999996E-2</v>
      </c>
      <c r="W67" s="21">
        <v>5.0900000000000001E-2</v>
      </c>
      <c r="X67" s="21">
        <v>5.5899999999999998E-2</v>
      </c>
      <c r="Y67" s="31"/>
      <c r="Z67" s="31"/>
      <c r="AA67" s="31"/>
      <c r="AB67" s="31"/>
      <c r="AC67" s="31"/>
      <c r="AG67">
        <v>4.7100000000000003E-2</v>
      </c>
      <c r="AH67">
        <v>1.9866666666666668E-2</v>
      </c>
      <c r="AI67">
        <v>2.7033333333333336E-2</v>
      </c>
      <c r="AJ67">
        <v>2.6366666666666667E-2</v>
      </c>
      <c r="AK67">
        <v>4.526666666666667E-2</v>
      </c>
      <c r="AM67" t="s">
        <v>277</v>
      </c>
      <c r="AN67">
        <v>5.97</v>
      </c>
      <c r="AO67">
        <v>5.22</v>
      </c>
      <c r="AP67">
        <v>183</v>
      </c>
      <c r="AQ67">
        <f t="shared" ref="AQ67:AR130" si="22">AVERAGE(AN67:AN69)</f>
        <v>6.1766666666666667</v>
      </c>
      <c r="AR67">
        <f t="shared" si="22"/>
        <v>5.3466666666666667</v>
      </c>
      <c r="AU67">
        <v>3.1366666666666667</v>
      </c>
      <c r="AV67">
        <v>3.1066666666666669</v>
      </c>
    </row>
    <row r="68" spans="1:48">
      <c r="A68" t="s">
        <v>371</v>
      </c>
      <c r="B68">
        <v>275</v>
      </c>
      <c r="C68">
        <v>10.375</v>
      </c>
      <c r="G68" t="s">
        <v>372</v>
      </c>
      <c r="H68" t="s">
        <v>441</v>
      </c>
      <c r="I68">
        <v>276</v>
      </c>
      <c r="K68" s="7"/>
      <c r="M68" t="s">
        <v>276</v>
      </c>
      <c r="N68">
        <v>5.39</v>
      </c>
      <c r="O68">
        <v>180</v>
      </c>
      <c r="Q68">
        <v>5.4633333333333338</v>
      </c>
      <c r="S68" s="28">
        <v>38077</v>
      </c>
      <c r="T68" s="21">
        <v>5.1699999999999996E-2</v>
      </c>
      <c r="U68" s="21">
        <v>4.9000000000000002E-2</v>
      </c>
      <c r="V68" s="21">
        <v>5.2300000000000006E-2</v>
      </c>
      <c r="W68" s="21">
        <v>5.0199999999999995E-2</v>
      </c>
      <c r="X68" s="21">
        <v>5.8099999999999999E-2</v>
      </c>
      <c r="Y68" s="31"/>
      <c r="Z68" s="31"/>
      <c r="AA68" s="31"/>
      <c r="AB68" s="31"/>
      <c r="AC68" s="31"/>
      <c r="AG68">
        <v>4.5133333333333331E-2</v>
      </c>
      <c r="AH68">
        <v>1.8933333333333333E-2</v>
      </c>
      <c r="AI68">
        <v>2.5566666666666665E-2</v>
      </c>
      <c r="AJ68">
        <v>2.5866666666666666E-2</v>
      </c>
      <c r="AK68">
        <v>4.5233333333333327E-2</v>
      </c>
      <c r="AM68" t="s">
        <v>276</v>
      </c>
      <c r="AN68">
        <v>6.22</v>
      </c>
      <c r="AO68">
        <v>5.39</v>
      </c>
      <c r="AP68">
        <v>182</v>
      </c>
      <c r="AQ68">
        <f t="shared" si="22"/>
        <v>6.32</v>
      </c>
      <c r="AR68">
        <f t="shared" si="22"/>
        <v>5.4633333333333338</v>
      </c>
      <c r="AU68">
        <v>3.1300000000000003</v>
      </c>
      <c r="AV68">
        <v>3.0566666666666666</v>
      </c>
    </row>
    <row r="69" spans="1:48">
      <c r="A69" t="s">
        <v>370</v>
      </c>
      <c r="B69">
        <v>274</v>
      </c>
      <c r="C69">
        <v>10.375</v>
      </c>
      <c r="G69" t="s">
        <v>371</v>
      </c>
      <c r="H69" t="s">
        <v>441</v>
      </c>
      <c r="I69">
        <v>275</v>
      </c>
      <c r="K69" s="7"/>
      <c r="M69" t="s">
        <v>275</v>
      </c>
      <c r="N69">
        <v>5.43</v>
      </c>
      <c r="O69">
        <v>179</v>
      </c>
      <c r="S69" s="28">
        <v>38107</v>
      </c>
      <c r="T69" s="21">
        <v>5.3699999999999998E-2</v>
      </c>
      <c r="U69" s="21">
        <v>5.1100000000000007E-2</v>
      </c>
      <c r="V69" s="21">
        <v>5.3600000000000002E-2</v>
      </c>
      <c r="W69" s="21">
        <v>5.0199999999999995E-2</v>
      </c>
      <c r="X69" s="21">
        <v>5.8099999999999999E-2</v>
      </c>
      <c r="Y69" s="31">
        <f t="shared" ref="Y69:AB69" si="23">AVERAGE(T69:T71)</f>
        <v>5.4866666666666668E-2</v>
      </c>
      <c r="Z69" s="31">
        <f t="shared" si="23"/>
        <v>5.2700000000000004E-2</v>
      </c>
      <c r="AA69" s="31">
        <f t="shared" si="23"/>
        <v>5.5766666666666666E-2</v>
      </c>
      <c r="AB69" s="31">
        <f t="shared" si="23"/>
        <v>5.2466666666666661E-2</v>
      </c>
      <c r="AC69" s="31">
        <f>AVERAGE(X69:X71)</f>
        <v>5.9033333333333333E-2</v>
      </c>
      <c r="AG69">
        <v>4.3000000000000003E-2</v>
      </c>
      <c r="AH69">
        <v>1.9099999999999999E-2</v>
      </c>
      <c r="AI69">
        <v>2.4966666666666665E-2</v>
      </c>
      <c r="AJ69">
        <v>2.5866666666666666E-2</v>
      </c>
      <c r="AK69">
        <v>4.4933333333333332E-2</v>
      </c>
      <c r="AM69" t="s">
        <v>275</v>
      </c>
      <c r="AN69">
        <v>6.34</v>
      </c>
      <c r="AO69">
        <v>5.43</v>
      </c>
      <c r="AP69">
        <v>181</v>
      </c>
      <c r="AQ69">
        <f t="shared" si="22"/>
        <v>6.330000000000001</v>
      </c>
      <c r="AR69">
        <f t="shared" si="22"/>
        <v>5.5233333333333334</v>
      </c>
      <c r="AU69">
        <v>3.1233333333333335</v>
      </c>
      <c r="AV69">
        <v>3.01</v>
      </c>
    </row>
    <row r="70" spans="1:48">
      <c r="A70" t="s">
        <v>369</v>
      </c>
      <c r="B70">
        <v>273</v>
      </c>
      <c r="C70">
        <v>10.0471</v>
      </c>
      <c r="G70" t="s">
        <v>370</v>
      </c>
      <c r="H70" t="s">
        <v>441</v>
      </c>
      <c r="I70">
        <v>274</v>
      </c>
      <c r="K70" s="7"/>
      <c r="M70" t="s">
        <v>274</v>
      </c>
      <c r="N70">
        <v>5.57</v>
      </c>
      <c r="O70">
        <v>178</v>
      </c>
      <c r="S70" s="28">
        <v>38138</v>
      </c>
      <c r="T70" s="21">
        <v>5.33E-2</v>
      </c>
      <c r="U70" s="21">
        <v>5.1799999999999999E-2</v>
      </c>
      <c r="V70" s="21">
        <v>5.4400000000000004E-2</v>
      </c>
      <c r="W70" s="21">
        <v>5.2000000000000005E-2</v>
      </c>
      <c r="X70" s="21">
        <v>5.8200000000000002E-2</v>
      </c>
      <c r="Y70" s="31"/>
      <c r="Z70" s="31"/>
      <c r="AA70" s="31"/>
      <c r="AB70" s="31"/>
      <c r="AC70" s="31"/>
      <c r="AG70">
        <v>4.1366666666666663E-2</v>
      </c>
      <c r="AH70">
        <v>1.896666666666667E-2</v>
      </c>
      <c r="AI70">
        <v>2.2766666666666668E-2</v>
      </c>
      <c r="AJ70">
        <v>2.58E-2</v>
      </c>
      <c r="AK70">
        <v>4.5066666666666672E-2</v>
      </c>
      <c r="AM70" t="s">
        <v>274</v>
      </c>
      <c r="AN70">
        <v>6.4</v>
      </c>
      <c r="AO70">
        <v>5.57</v>
      </c>
      <c r="AP70">
        <v>180</v>
      </c>
      <c r="AQ70">
        <f t="shared" si="22"/>
        <v>6.2966666666666669</v>
      </c>
      <c r="AR70">
        <f t="shared" si="22"/>
        <v>5.5733333333333333</v>
      </c>
      <c r="AU70">
        <v>3.1466666666666669</v>
      </c>
      <c r="AV70">
        <v>2.9499999999999997</v>
      </c>
    </row>
    <row r="71" spans="1:48">
      <c r="A71" t="s">
        <v>368</v>
      </c>
      <c r="B71">
        <v>272</v>
      </c>
      <c r="C71">
        <v>9.7673000000000005</v>
      </c>
      <c r="G71" t="s">
        <v>369</v>
      </c>
      <c r="H71" t="s">
        <v>441</v>
      </c>
      <c r="I71">
        <v>273</v>
      </c>
      <c r="K71" s="7"/>
      <c r="M71" t="s">
        <v>273</v>
      </c>
      <c r="N71">
        <v>5.57</v>
      </c>
      <c r="O71">
        <v>177</v>
      </c>
      <c r="Q71">
        <v>5.5733333333333333</v>
      </c>
      <c r="S71" s="28">
        <v>38168</v>
      </c>
      <c r="T71" s="21">
        <v>5.7599999999999998E-2</v>
      </c>
      <c r="U71" s="21">
        <v>5.5199999999999999E-2</v>
      </c>
      <c r="V71" s="21">
        <v>5.9299999999999999E-2</v>
      </c>
      <c r="W71" s="21">
        <v>5.5199999999999999E-2</v>
      </c>
      <c r="X71" s="21">
        <v>6.08E-2</v>
      </c>
      <c r="Y71" s="31"/>
      <c r="Z71" s="31"/>
      <c r="AA71" s="31"/>
      <c r="AB71" s="31"/>
      <c r="AC71" s="31"/>
      <c r="AG71">
        <v>3.953333333333333E-2</v>
      </c>
      <c r="AH71">
        <v>1.9266666666666668E-2</v>
      </c>
      <c r="AI71">
        <v>2.1566666666666668E-2</v>
      </c>
      <c r="AJ71">
        <v>2.3900000000000001E-2</v>
      </c>
      <c r="AK71">
        <v>4.5699999999999998E-2</v>
      </c>
      <c r="AM71" t="s">
        <v>273</v>
      </c>
      <c r="AN71">
        <v>6.25</v>
      </c>
      <c r="AO71">
        <v>5.57</v>
      </c>
      <c r="AP71">
        <v>179</v>
      </c>
      <c r="AQ71">
        <f t="shared" si="22"/>
        <v>6.2566666666666668</v>
      </c>
      <c r="AR71">
        <f t="shared" si="22"/>
        <v>5.5733333333333333</v>
      </c>
      <c r="AU71">
        <v>3.1333333333333333</v>
      </c>
      <c r="AV71">
        <v>2.9033333333333338</v>
      </c>
    </row>
    <row r="72" spans="1:48">
      <c r="A72" t="s">
        <v>367</v>
      </c>
      <c r="B72">
        <v>271</v>
      </c>
      <c r="C72">
        <v>7.5312999999999999</v>
      </c>
      <c r="G72" t="s">
        <v>368</v>
      </c>
      <c r="H72" t="s">
        <v>441</v>
      </c>
      <c r="I72">
        <v>272</v>
      </c>
      <c r="K72" s="7"/>
      <c r="M72" t="s">
        <v>272</v>
      </c>
      <c r="N72">
        <v>5.58</v>
      </c>
      <c r="O72">
        <v>176</v>
      </c>
      <c r="S72" s="28">
        <v>38199</v>
      </c>
      <c r="T72" s="21">
        <v>5.6900000000000006E-2</v>
      </c>
      <c r="U72" s="21">
        <v>5.5300000000000002E-2</v>
      </c>
      <c r="V72" s="21">
        <v>5.8799999999999998E-2</v>
      </c>
      <c r="W72" s="21">
        <v>5.5399999999999998E-2</v>
      </c>
      <c r="X72" s="21">
        <v>6.3200000000000006E-2</v>
      </c>
      <c r="Y72" s="31">
        <f t="shared" ref="Y72:AB72" si="24">AVERAGE(T72:T74)</f>
        <v>5.6600000000000004E-2</v>
      </c>
      <c r="Z72" s="31">
        <f t="shared" si="24"/>
        <v>5.4433333333333334E-2</v>
      </c>
      <c r="AA72" s="31">
        <f t="shared" si="24"/>
        <v>5.7666666666666665E-2</v>
      </c>
      <c r="AB72" s="31">
        <f t="shared" si="24"/>
        <v>5.4466666666666663E-2</v>
      </c>
      <c r="AC72" s="31">
        <f>AVERAGE(X72:X74)</f>
        <v>6.4100000000000004E-2</v>
      </c>
      <c r="AG72">
        <v>3.9100000000000003E-2</v>
      </c>
      <c r="AH72">
        <v>1.8333333333333333E-2</v>
      </c>
      <c r="AI72">
        <v>2.1266666666666666E-2</v>
      </c>
      <c r="AJ72">
        <v>2.4000000000000004E-2</v>
      </c>
      <c r="AK72">
        <v>4.5733333333333327E-2</v>
      </c>
      <c r="AM72" t="s">
        <v>272</v>
      </c>
      <c r="AN72">
        <v>6.24</v>
      </c>
      <c r="AO72">
        <v>5.58</v>
      </c>
      <c r="AP72">
        <v>178</v>
      </c>
      <c r="AQ72">
        <f t="shared" si="22"/>
        <v>6.2600000000000007</v>
      </c>
      <c r="AR72">
        <f t="shared" si="22"/>
        <v>5.5633333333333335</v>
      </c>
      <c r="AU72">
        <v>3.0500000000000003</v>
      </c>
      <c r="AV72">
        <v>2.8200000000000003</v>
      </c>
    </row>
    <row r="73" spans="1:48">
      <c r="A73" t="s">
        <v>366</v>
      </c>
      <c r="B73">
        <v>270</v>
      </c>
      <c r="C73">
        <v>6.1289999999999996</v>
      </c>
      <c r="G73" t="s">
        <v>367</v>
      </c>
      <c r="H73" t="s">
        <v>441</v>
      </c>
      <c r="I73">
        <v>271</v>
      </c>
      <c r="K73" s="7"/>
      <c r="M73" t="s">
        <v>271</v>
      </c>
      <c r="N73">
        <v>5.57</v>
      </c>
      <c r="O73">
        <v>175</v>
      </c>
      <c r="S73" s="28">
        <v>38230</v>
      </c>
      <c r="T73" s="21">
        <v>5.6600000000000004E-2</v>
      </c>
      <c r="U73" s="21">
        <v>5.4699999999999999E-2</v>
      </c>
      <c r="V73" s="21">
        <v>5.79E-2</v>
      </c>
      <c r="W73" s="21">
        <v>5.3699999999999998E-2</v>
      </c>
      <c r="X73" s="21">
        <v>6.3200000000000006E-2</v>
      </c>
      <c r="Y73" s="31"/>
      <c r="Z73" s="31"/>
      <c r="AA73" s="31"/>
      <c r="AB73" s="31"/>
      <c r="AC73" s="31"/>
      <c r="AG73">
        <v>3.8566666666666666E-2</v>
      </c>
      <c r="AH73">
        <v>1.6666666666666666E-2</v>
      </c>
      <c r="AI73">
        <v>2.0099999999999996E-2</v>
      </c>
      <c r="AJ73">
        <v>2.2700000000000001E-2</v>
      </c>
      <c r="AK73">
        <v>4.363333333333333E-2</v>
      </c>
      <c r="AM73" t="s">
        <v>271</v>
      </c>
      <c r="AN73">
        <v>6.28</v>
      </c>
      <c r="AO73">
        <v>5.57</v>
      </c>
      <c r="AP73">
        <v>177</v>
      </c>
      <c r="AQ73">
        <f t="shared" si="22"/>
        <v>6.2466666666666661</v>
      </c>
      <c r="AR73">
        <f t="shared" si="22"/>
        <v>5.5466666666666669</v>
      </c>
      <c r="AU73">
        <v>2.9533333333333331</v>
      </c>
      <c r="AV73">
        <v>2.686666666666667</v>
      </c>
    </row>
    <row r="74" spans="1:48">
      <c r="A74" t="s">
        <v>365</v>
      </c>
      <c r="B74">
        <v>269</v>
      </c>
      <c r="C74">
        <v>5.875</v>
      </c>
      <c r="G74" t="s">
        <v>366</v>
      </c>
      <c r="H74" t="s">
        <v>441</v>
      </c>
      <c r="I74">
        <v>270</v>
      </c>
      <c r="K74" s="7"/>
      <c r="M74" t="s">
        <v>270</v>
      </c>
      <c r="N74">
        <v>5.54</v>
      </c>
      <c r="O74">
        <v>174</v>
      </c>
      <c r="Q74">
        <v>5.53</v>
      </c>
      <c r="S74" s="28">
        <v>38260</v>
      </c>
      <c r="T74" s="21">
        <v>5.6299999999999996E-2</v>
      </c>
      <c r="U74" s="21">
        <v>5.33E-2</v>
      </c>
      <c r="V74" s="21">
        <v>5.6299999999999996E-2</v>
      </c>
      <c r="W74" s="21">
        <v>5.4299999999999994E-2</v>
      </c>
      <c r="X74" s="21">
        <v>6.59E-2</v>
      </c>
      <c r="Y74" s="31"/>
      <c r="Z74" s="31"/>
      <c r="AA74" s="31"/>
      <c r="AB74" s="31"/>
      <c r="AC74" s="31"/>
      <c r="AG74">
        <v>3.6700000000000003E-2</v>
      </c>
      <c r="AH74">
        <v>1.4666666666666666E-2</v>
      </c>
      <c r="AI74">
        <v>1.8033333333333332E-2</v>
      </c>
      <c r="AJ74">
        <v>2.2599999999999999E-2</v>
      </c>
      <c r="AK74">
        <v>4.2500000000000003E-2</v>
      </c>
      <c r="AM74" t="s">
        <v>270</v>
      </c>
      <c r="AN74">
        <v>6.26</v>
      </c>
      <c r="AO74">
        <v>5.54</v>
      </c>
      <c r="AP74">
        <v>176</v>
      </c>
      <c r="AQ74">
        <f t="shared" si="22"/>
        <v>6.2433333333333332</v>
      </c>
      <c r="AR74">
        <f t="shared" si="22"/>
        <v>5.53</v>
      </c>
      <c r="AU74">
        <v>2.9299999999999997</v>
      </c>
      <c r="AV74">
        <v>2.6266666666666665</v>
      </c>
    </row>
    <row r="75" spans="1:48">
      <c r="A75" t="s">
        <v>364</v>
      </c>
      <c r="B75">
        <v>268</v>
      </c>
      <c r="C75">
        <v>5.875</v>
      </c>
      <c r="G75" t="s">
        <v>365</v>
      </c>
      <c r="H75" t="s">
        <v>441</v>
      </c>
      <c r="I75">
        <v>269</v>
      </c>
      <c r="K75" s="7"/>
      <c r="M75" t="s">
        <v>269</v>
      </c>
      <c r="N75">
        <v>5.53</v>
      </c>
      <c r="O75">
        <v>173</v>
      </c>
      <c r="S75" s="28">
        <v>38291</v>
      </c>
      <c r="T75" s="21">
        <v>5.5999999999999994E-2</v>
      </c>
      <c r="U75" s="21">
        <v>5.2900000000000003E-2</v>
      </c>
      <c r="V75" s="21">
        <v>5.5899999999999998E-2</v>
      </c>
      <c r="W75" s="21">
        <v>5.4199999999999998E-2</v>
      </c>
      <c r="X75" s="21">
        <v>6.6100000000000006E-2</v>
      </c>
      <c r="Y75" s="31">
        <f t="shared" ref="Y75:AB75" si="25">AVERAGE(T75:T77)</f>
        <v>5.4433333333333334E-2</v>
      </c>
      <c r="Z75" s="31">
        <f t="shared" si="25"/>
        <v>5.1400000000000001E-2</v>
      </c>
      <c r="AA75" s="31">
        <f t="shared" si="25"/>
        <v>5.4233333333333335E-2</v>
      </c>
      <c r="AB75" s="31">
        <f t="shared" si="25"/>
        <v>5.4266666666666658E-2</v>
      </c>
      <c r="AC75" s="31">
        <f>AVERAGE(X75:X77)</f>
        <v>6.6033333333333333E-2</v>
      </c>
      <c r="AG75">
        <v>3.8033333333333336E-2</v>
      </c>
      <c r="AH75">
        <v>1.4133333333333331E-2</v>
      </c>
      <c r="AI75">
        <v>1.7100000000000001E-2</v>
      </c>
      <c r="AJ75">
        <v>2.3066666666666666E-2</v>
      </c>
      <c r="AK75">
        <v>4.3800000000000006E-2</v>
      </c>
      <c r="AM75" t="s">
        <v>269</v>
      </c>
      <c r="AN75">
        <v>6.2</v>
      </c>
      <c r="AO75">
        <v>5.53</v>
      </c>
      <c r="AP75">
        <v>175</v>
      </c>
      <c r="AQ75">
        <f t="shared" si="22"/>
        <v>6.253333333333333</v>
      </c>
      <c r="AR75">
        <f t="shared" si="22"/>
        <v>5.5166666666666666</v>
      </c>
      <c r="AU75">
        <v>2.8866666666666667</v>
      </c>
      <c r="AV75">
        <v>2.5866666666666664</v>
      </c>
    </row>
    <row r="76" spans="1:48">
      <c r="A76" t="s">
        <v>363</v>
      </c>
      <c r="B76">
        <v>267</v>
      </c>
      <c r="C76">
        <v>5.6641000000000004</v>
      </c>
      <c r="G76" t="s">
        <v>364</v>
      </c>
      <c r="H76" t="s">
        <v>441</v>
      </c>
      <c r="I76">
        <v>268</v>
      </c>
      <c r="K76" s="7"/>
      <c r="M76" t="s">
        <v>268</v>
      </c>
      <c r="N76">
        <v>5.52</v>
      </c>
      <c r="O76">
        <v>172</v>
      </c>
      <c r="S76" s="28">
        <v>38321</v>
      </c>
      <c r="T76" s="21">
        <v>5.4199999999999998E-2</v>
      </c>
      <c r="U76" s="21">
        <v>5.0599999999999999E-2</v>
      </c>
      <c r="V76" s="21">
        <v>5.4000000000000006E-2</v>
      </c>
      <c r="W76" s="21">
        <v>5.4299999999999994E-2</v>
      </c>
      <c r="X76" s="21">
        <v>6.6000000000000003E-2</v>
      </c>
      <c r="Y76" s="31"/>
      <c r="Z76" s="31"/>
      <c r="AA76" s="31"/>
      <c r="AB76" s="31"/>
      <c r="AC76" s="31"/>
      <c r="AG76">
        <v>4.1433333333333343E-2</v>
      </c>
      <c r="AH76">
        <v>1.4400000000000001E-2</v>
      </c>
      <c r="AI76">
        <v>1.6933333333333331E-2</v>
      </c>
      <c r="AJ76">
        <v>1.5566666666666666E-2</v>
      </c>
      <c r="AK76">
        <v>4.3500000000000004E-2</v>
      </c>
      <c r="AM76" t="s">
        <v>268</v>
      </c>
      <c r="AN76">
        <v>6.27</v>
      </c>
      <c r="AO76">
        <v>5.52</v>
      </c>
      <c r="AP76">
        <v>174</v>
      </c>
      <c r="AQ76">
        <f t="shared" si="22"/>
        <v>6.28</v>
      </c>
      <c r="AR76">
        <f t="shared" si="22"/>
        <v>5.503333333333333</v>
      </c>
      <c r="AU76">
        <v>2.7933333333333334</v>
      </c>
      <c r="AV76">
        <v>2.5333333333333332</v>
      </c>
    </row>
    <row r="77" spans="1:48">
      <c r="A77" t="s">
        <v>362</v>
      </c>
      <c r="B77">
        <v>266</v>
      </c>
      <c r="C77">
        <v>5.2241999999999997</v>
      </c>
      <c r="G77" t="s">
        <v>363</v>
      </c>
      <c r="H77" t="s">
        <v>441</v>
      </c>
      <c r="I77">
        <v>267</v>
      </c>
      <c r="K77" s="7"/>
      <c r="M77" t="s">
        <v>267</v>
      </c>
      <c r="N77">
        <v>5.5</v>
      </c>
      <c r="O77">
        <v>171</v>
      </c>
      <c r="Q77">
        <v>5.503333333333333</v>
      </c>
      <c r="S77" s="29">
        <v>38352</v>
      </c>
      <c r="T77" s="22">
        <v>5.3099999999999994E-2</v>
      </c>
      <c r="U77" s="22">
        <v>5.0700000000000002E-2</v>
      </c>
      <c r="V77" s="22">
        <v>5.28E-2</v>
      </c>
      <c r="W77" s="22">
        <v>5.4299999999999994E-2</v>
      </c>
      <c r="X77" s="22">
        <v>6.6000000000000003E-2</v>
      </c>
      <c r="Y77" s="31"/>
      <c r="Z77" s="31"/>
      <c r="AA77" s="31"/>
      <c r="AB77" s="31"/>
      <c r="AC77" s="31"/>
      <c r="AG77">
        <v>4.0333333333333332E-2</v>
      </c>
      <c r="AH77">
        <v>1.4133333333333333E-2</v>
      </c>
      <c r="AI77">
        <v>1.6766666666666669E-2</v>
      </c>
      <c r="AJ77">
        <v>0</v>
      </c>
      <c r="AK77">
        <v>4.3800000000000006E-2</v>
      </c>
      <c r="AM77" t="s">
        <v>267</v>
      </c>
      <c r="AN77">
        <v>6.29</v>
      </c>
      <c r="AO77">
        <v>5.5</v>
      </c>
      <c r="AP77">
        <v>173</v>
      </c>
      <c r="AQ77">
        <f t="shared" si="22"/>
        <v>6.2700000000000005</v>
      </c>
      <c r="AR77">
        <f t="shared" si="22"/>
        <v>5.503333333333333</v>
      </c>
      <c r="AU77">
        <v>2.8966666666666669</v>
      </c>
      <c r="AV77">
        <v>2.5166666666666666</v>
      </c>
    </row>
    <row r="78" spans="1:48">
      <c r="A78" t="s">
        <v>361</v>
      </c>
      <c r="B78">
        <v>265</v>
      </c>
      <c r="C78">
        <v>5.125</v>
      </c>
      <c r="G78" t="s">
        <v>362</v>
      </c>
      <c r="H78" t="s">
        <v>441</v>
      </c>
      <c r="I78">
        <v>266</v>
      </c>
      <c r="K78" s="7"/>
      <c r="M78" t="s">
        <v>266</v>
      </c>
      <c r="N78">
        <v>5.49</v>
      </c>
      <c r="O78">
        <v>170</v>
      </c>
      <c r="S78" s="27">
        <v>38383</v>
      </c>
      <c r="T78" s="21">
        <v>5.2999999999999999E-2</v>
      </c>
      <c r="U78" s="21">
        <v>4.99E-2</v>
      </c>
      <c r="V78" s="21">
        <v>5.0900000000000001E-2</v>
      </c>
      <c r="W78" s="21">
        <v>5.3899999999999997E-2</v>
      </c>
      <c r="X78" s="21">
        <v>6.6100000000000006E-2</v>
      </c>
      <c r="Y78" s="31">
        <f t="shared" ref="Y78:AB78" si="26">AVERAGE(T78:T80)</f>
        <v>5.3633333333333331E-2</v>
      </c>
      <c r="Z78" s="31">
        <f t="shared" si="26"/>
        <v>5.0866666666666671E-2</v>
      </c>
      <c r="AA78" s="31">
        <f t="shared" si="26"/>
        <v>5.2166666666666667E-2</v>
      </c>
      <c r="AB78" s="31">
        <f t="shared" si="26"/>
        <v>5.3799999999999994E-2</v>
      </c>
      <c r="AC78" s="31">
        <f>AVERAGE(X78:X80)</f>
        <v>6.6100000000000006E-2</v>
      </c>
      <c r="AG78">
        <v>3.9600000000000003E-2</v>
      </c>
      <c r="AH78">
        <v>1.5766666666666668E-2</v>
      </c>
      <c r="AI78">
        <v>1.6933333333333331E-2</v>
      </c>
      <c r="AJ78">
        <v>0</v>
      </c>
      <c r="AK78">
        <v>4.3966666666666661E-2</v>
      </c>
      <c r="AM78" t="s">
        <v>266</v>
      </c>
      <c r="AN78">
        <v>6.28</v>
      </c>
      <c r="AO78">
        <v>5.49</v>
      </c>
      <c r="AP78">
        <v>172</v>
      </c>
      <c r="AQ78">
        <f t="shared" si="22"/>
        <v>6.2333333333333334</v>
      </c>
      <c r="AR78">
        <f t="shared" si="22"/>
        <v>5.5133333333333328</v>
      </c>
      <c r="AU78">
        <v>3.0666666666666664</v>
      </c>
      <c r="AV78">
        <v>2.52</v>
      </c>
    </row>
    <row r="79" spans="1:48">
      <c r="A79" t="s">
        <v>360</v>
      </c>
      <c r="B79">
        <v>264</v>
      </c>
      <c r="C79">
        <v>5.2404000000000002</v>
      </c>
      <c r="G79" t="s">
        <v>361</v>
      </c>
      <c r="H79" t="s">
        <v>441</v>
      </c>
      <c r="I79">
        <v>265</v>
      </c>
      <c r="K79" s="7"/>
      <c r="M79" t="s">
        <v>265</v>
      </c>
      <c r="N79">
        <v>5.52</v>
      </c>
      <c r="O79">
        <v>169</v>
      </c>
      <c r="S79" s="28">
        <v>38411</v>
      </c>
      <c r="T79" s="21">
        <v>5.3099999999999994E-2</v>
      </c>
      <c r="U79" s="21">
        <v>5.0700000000000002E-2</v>
      </c>
      <c r="V79" s="21">
        <v>5.3200000000000004E-2</v>
      </c>
      <c r="W79" s="21">
        <v>5.3699999999999998E-2</v>
      </c>
      <c r="X79" s="21">
        <v>6.6100000000000006E-2</v>
      </c>
      <c r="Y79" s="31"/>
      <c r="Z79" s="31"/>
      <c r="AA79" s="31"/>
      <c r="AB79" s="31"/>
      <c r="AC79" s="31"/>
      <c r="AG79">
        <v>3.8033333333333329E-2</v>
      </c>
      <c r="AH79">
        <v>1.52E-2</v>
      </c>
      <c r="AI79">
        <v>1.7400000000000002E-2</v>
      </c>
      <c r="AJ79">
        <v>0</v>
      </c>
      <c r="AK79">
        <v>4.1933333333333329E-2</v>
      </c>
      <c r="AM79" t="s">
        <v>265</v>
      </c>
      <c r="AN79">
        <v>6.24</v>
      </c>
      <c r="AO79">
        <v>5.52</v>
      </c>
      <c r="AP79">
        <v>171</v>
      </c>
      <c r="AQ79">
        <f t="shared" si="22"/>
        <v>6.163333333333334</v>
      </c>
      <c r="AR79">
        <f t="shared" si="22"/>
        <v>5.5233333333333334</v>
      </c>
      <c r="AU79">
        <v>3.1966666666666668</v>
      </c>
      <c r="AV79">
        <v>2.4833333333333338</v>
      </c>
    </row>
    <row r="80" spans="1:48">
      <c r="A80" t="s">
        <v>359</v>
      </c>
      <c r="B80">
        <v>263</v>
      </c>
      <c r="C80">
        <v>5.7519999999999998</v>
      </c>
      <c r="G80" t="s">
        <v>360</v>
      </c>
      <c r="H80" t="s">
        <v>441</v>
      </c>
      <c r="I80">
        <v>264</v>
      </c>
      <c r="K80" s="7"/>
      <c r="M80" t="s">
        <v>264</v>
      </c>
      <c r="N80">
        <v>5.53</v>
      </c>
      <c r="O80">
        <v>168</v>
      </c>
      <c r="Q80">
        <v>5.4766666666666666</v>
      </c>
      <c r="S80" s="28">
        <v>38442</v>
      </c>
      <c r="T80" s="21">
        <v>5.4800000000000001E-2</v>
      </c>
      <c r="U80" s="21">
        <v>5.2000000000000005E-2</v>
      </c>
      <c r="V80" s="21">
        <v>5.2400000000000002E-2</v>
      </c>
      <c r="W80" s="21">
        <v>5.3800000000000001E-2</v>
      </c>
      <c r="X80" s="21">
        <v>6.6100000000000006E-2</v>
      </c>
      <c r="Y80" s="31"/>
      <c r="Z80" s="31"/>
      <c r="AA80" s="31"/>
      <c r="AB80" s="31"/>
      <c r="AC80" s="31"/>
      <c r="AG80">
        <v>3.9333333333333331E-2</v>
      </c>
      <c r="AH80">
        <v>1.7333333333333333E-2</v>
      </c>
      <c r="AI80">
        <v>1.8133333333333335E-2</v>
      </c>
      <c r="AJ80">
        <v>0</v>
      </c>
      <c r="AK80">
        <v>4.1299999999999996E-2</v>
      </c>
      <c r="AM80" t="s">
        <v>264</v>
      </c>
      <c r="AN80">
        <v>6.18</v>
      </c>
      <c r="AO80">
        <v>5.53</v>
      </c>
      <c r="AP80">
        <v>170</v>
      </c>
      <c r="AQ80">
        <f t="shared" si="22"/>
        <v>6.086666666666666</v>
      </c>
      <c r="AR80">
        <f t="shared" si="22"/>
        <v>5.4766666666666666</v>
      </c>
      <c r="AU80">
        <v>3.2533333333333334</v>
      </c>
      <c r="AV80">
        <v>2.48</v>
      </c>
    </row>
    <row r="81" spans="1:48">
      <c r="A81" t="s">
        <v>358</v>
      </c>
      <c r="B81">
        <v>262</v>
      </c>
      <c r="C81">
        <v>6.4531000000000001</v>
      </c>
      <c r="G81" t="s">
        <v>359</v>
      </c>
      <c r="H81" t="s">
        <v>441</v>
      </c>
      <c r="I81">
        <v>263</v>
      </c>
      <c r="K81" s="7"/>
      <c r="M81" t="s">
        <v>263</v>
      </c>
      <c r="N81">
        <v>5.52</v>
      </c>
      <c r="O81">
        <v>167</v>
      </c>
      <c r="S81" s="28">
        <v>38472</v>
      </c>
      <c r="T81" s="21">
        <v>5.4299999999999994E-2</v>
      </c>
      <c r="U81" s="21">
        <v>5.16E-2</v>
      </c>
      <c r="V81" s="21">
        <v>5.2499999999999998E-2</v>
      </c>
      <c r="W81" s="21">
        <v>5.3800000000000001E-2</v>
      </c>
      <c r="X81" s="21">
        <v>6.6199999999999995E-2</v>
      </c>
      <c r="Y81" s="31">
        <f t="shared" ref="Y81:AB81" si="27">AVERAGE(T81:T83)</f>
        <v>5.2366666666666666E-2</v>
      </c>
      <c r="Z81" s="31">
        <f t="shared" si="27"/>
        <v>4.9466666666666666E-2</v>
      </c>
      <c r="AA81" s="31">
        <f t="shared" si="27"/>
        <v>5.1333333333333342E-2</v>
      </c>
      <c r="AB81" s="31">
        <f t="shared" si="27"/>
        <v>5.3699999999999998E-2</v>
      </c>
      <c r="AC81" s="31">
        <f>AVERAGE(X81:X83)</f>
        <v>6.6199999999999995E-2</v>
      </c>
      <c r="AG81">
        <v>3.5899999999999994E-2</v>
      </c>
      <c r="AH81">
        <v>1.7366666666666669E-2</v>
      </c>
      <c r="AI81">
        <v>1.8166666666666668E-2</v>
      </c>
      <c r="AJ81">
        <v>0</v>
      </c>
      <c r="AK81">
        <v>4.2799999999999998E-2</v>
      </c>
      <c r="AM81" t="s">
        <v>263</v>
      </c>
      <c r="AN81">
        <v>6.07</v>
      </c>
      <c r="AO81">
        <v>5.52</v>
      </c>
      <c r="AP81">
        <v>169</v>
      </c>
      <c r="AQ81">
        <f t="shared" si="22"/>
        <v>6.0133333333333328</v>
      </c>
      <c r="AR81">
        <f t="shared" si="22"/>
        <v>5.419999999999999</v>
      </c>
      <c r="AU81">
        <v>3.2933333333333334</v>
      </c>
      <c r="AV81">
        <v>2.4933333333333336</v>
      </c>
    </row>
    <row r="82" spans="1:48">
      <c r="A82" t="s">
        <v>357</v>
      </c>
      <c r="B82">
        <v>261</v>
      </c>
      <c r="C82">
        <v>6.625</v>
      </c>
      <c r="G82" t="s">
        <v>358</v>
      </c>
      <c r="H82" t="s">
        <v>441</v>
      </c>
      <c r="I82">
        <v>262</v>
      </c>
      <c r="K82" s="7"/>
      <c r="M82" t="s">
        <v>262</v>
      </c>
      <c r="N82">
        <v>5.38</v>
      </c>
      <c r="O82">
        <v>166</v>
      </c>
      <c r="S82" s="28">
        <v>38503</v>
      </c>
      <c r="T82" s="21">
        <v>5.2699999999999997E-2</v>
      </c>
      <c r="U82" s="21">
        <v>4.9100000000000005E-2</v>
      </c>
      <c r="V82" s="21">
        <v>5.1500000000000004E-2</v>
      </c>
      <c r="W82" s="21">
        <v>5.3600000000000002E-2</v>
      </c>
      <c r="X82" s="21">
        <v>6.6199999999999995E-2</v>
      </c>
      <c r="Y82" s="31"/>
      <c r="Z82" s="31"/>
      <c r="AA82" s="31"/>
      <c r="AB82" s="31"/>
      <c r="AC82" s="31"/>
      <c r="AG82">
        <v>3.2466666666666671E-2</v>
      </c>
      <c r="AH82">
        <v>1.7600000000000001E-2</v>
      </c>
      <c r="AI82">
        <v>1.8266666666666667E-2</v>
      </c>
      <c r="AJ82">
        <v>0</v>
      </c>
      <c r="AK82">
        <v>4.420000000000001E-2</v>
      </c>
      <c r="AM82" t="s">
        <v>262</v>
      </c>
      <c r="AN82">
        <v>6.01</v>
      </c>
      <c r="AO82">
        <v>5.38</v>
      </c>
      <c r="AP82">
        <v>168</v>
      </c>
      <c r="AQ82">
        <f t="shared" si="22"/>
        <v>5.9766666666666666</v>
      </c>
      <c r="AR82">
        <f t="shared" si="22"/>
        <v>5.3666666666666671</v>
      </c>
      <c r="AU82">
        <v>3.3433333333333333</v>
      </c>
      <c r="AV82">
        <v>2.4633333333333334</v>
      </c>
    </row>
    <row r="83" spans="1:48">
      <c r="A83" t="s">
        <v>356</v>
      </c>
      <c r="B83">
        <v>260</v>
      </c>
      <c r="C83">
        <v>6.625</v>
      </c>
      <c r="G83" t="s">
        <v>357</v>
      </c>
      <c r="H83" t="s">
        <v>441</v>
      </c>
      <c r="I83">
        <v>261</v>
      </c>
      <c r="K83" s="7"/>
      <c r="M83" t="s">
        <v>261</v>
      </c>
      <c r="N83">
        <v>5.36</v>
      </c>
      <c r="O83">
        <v>165</v>
      </c>
      <c r="Q83">
        <v>5.3500000000000005</v>
      </c>
      <c r="S83" s="28">
        <v>38533</v>
      </c>
      <c r="T83" s="21">
        <v>5.0099999999999999E-2</v>
      </c>
      <c r="U83" s="21">
        <v>4.7699999999999992E-2</v>
      </c>
      <c r="V83" s="21">
        <v>0.05</v>
      </c>
      <c r="W83" s="21">
        <v>5.3699999999999998E-2</v>
      </c>
      <c r="X83" s="21">
        <v>6.6199999999999995E-2</v>
      </c>
      <c r="Y83" s="31"/>
      <c r="Z83" s="31"/>
      <c r="AA83" s="31"/>
      <c r="AB83" s="31"/>
      <c r="AC83" s="31"/>
      <c r="AG83">
        <v>3.0000000000000002E-2</v>
      </c>
      <c r="AH83">
        <v>1.7066666666666667E-2</v>
      </c>
      <c r="AI83">
        <v>1.8000000000000002E-2</v>
      </c>
      <c r="AJ83">
        <v>1.7066666666666667E-2</v>
      </c>
      <c r="AK83">
        <v>4.3666666666666666E-2</v>
      </c>
      <c r="AM83" t="s">
        <v>261</v>
      </c>
      <c r="AN83">
        <v>5.96</v>
      </c>
      <c r="AO83">
        <v>5.36</v>
      </c>
      <c r="AP83">
        <v>167</v>
      </c>
      <c r="AQ83">
        <f t="shared" si="22"/>
        <v>6.0066666666666668</v>
      </c>
      <c r="AR83">
        <f t="shared" si="22"/>
        <v>5.3500000000000005</v>
      </c>
      <c r="AT83" t="s">
        <v>508</v>
      </c>
      <c r="AU83">
        <v>3.3233333333333337</v>
      </c>
      <c r="AV83">
        <v>2.436666666666667</v>
      </c>
    </row>
    <row r="84" spans="1:48">
      <c r="A84" t="s">
        <v>355</v>
      </c>
      <c r="B84">
        <v>259</v>
      </c>
      <c r="C84">
        <v>6.5812999999999997</v>
      </c>
      <c r="G84" t="s">
        <v>356</v>
      </c>
      <c r="H84" t="s">
        <v>441</v>
      </c>
      <c r="I84">
        <v>260</v>
      </c>
      <c r="K84" s="7"/>
      <c r="M84" t="s">
        <v>260</v>
      </c>
      <c r="N84">
        <v>5.36</v>
      </c>
      <c r="O84">
        <v>164</v>
      </c>
      <c r="S84" s="28">
        <v>38564</v>
      </c>
      <c r="T84" s="21">
        <v>4.7599999999999996E-2</v>
      </c>
      <c r="U84" s="21">
        <v>4.5899999999999996E-2</v>
      </c>
      <c r="V84" s="21">
        <v>4.8499999999999995E-2</v>
      </c>
      <c r="W84" s="21">
        <v>5.3600000000000002E-2</v>
      </c>
      <c r="X84" s="21">
        <v>6.6100000000000006E-2</v>
      </c>
      <c r="Y84" s="31">
        <f t="shared" ref="Y84:AB84" si="28">AVERAGE(T84:T86)</f>
        <v>4.7499999999999994E-2</v>
      </c>
      <c r="Z84" s="31">
        <f t="shared" si="28"/>
        <v>4.5566666666666665E-2</v>
      </c>
      <c r="AA84" s="31">
        <f t="shared" si="28"/>
        <v>4.87E-2</v>
      </c>
      <c r="AB84" s="31">
        <f t="shared" si="28"/>
        <v>5.2433333333333332E-2</v>
      </c>
      <c r="AC84" s="31">
        <f>AVERAGE(X84:X86)</f>
        <v>6.5300000000000011E-2</v>
      </c>
      <c r="AG84">
        <v>2.9366666666666669E-2</v>
      </c>
      <c r="AH84">
        <v>1.6833333333333329E-2</v>
      </c>
      <c r="AI84">
        <v>1.7899999999999999E-2</v>
      </c>
      <c r="AJ84">
        <v>2.5600000000000001E-2</v>
      </c>
      <c r="AK84">
        <v>4.3066666666666663E-2</v>
      </c>
      <c r="AM84" t="s">
        <v>260</v>
      </c>
      <c r="AN84">
        <v>5.96</v>
      </c>
      <c r="AO84">
        <v>5.36</v>
      </c>
      <c r="AP84">
        <v>166</v>
      </c>
      <c r="AQ84">
        <f t="shared" si="22"/>
        <v>6.0566666666666658</v>
      </c>
      <c r="AR84">
        <f t="shared" si="22"/>
        <v>5.3400000000000007</v>
      </c>
    </row>
    <row r="85" spans="1:48">
      <c r="A85" t="s">
        <v>354</v>
      </c>
      <c r="B85">
        <v>258</v>
      </c>
      <c r="C85">
        <v>6.125</v>
      </c>
      <c r="G85" t="s">
        <v>355</v>
      </c>
      <c r="H85" t="s">
        <v>441</v>
      </c>
      <c r="I85">
        <v>259</v>
      </c>
      <c r="K85" s="7"/>
      <c r="M85" t="s">
        <v>259</v>
      </c>
      <c r="N85">
        <v>5.33</v>
      </c>
      <c r="O85">
        <v>163</v>
      </c>
      <c r="S85" s="28">
        <v>38595</v>
      </c>
      <c r="T85" s="21">
        <v>4.7500000000000001E-2</v>
      </c>
      <c r="U85" s="21">
        <v>4.5599999999999995E-2</v>
      </c>
      <c r="V85" s="21">
        <v>4.8799999999999996E-2</v>
      </c>
      <c r="W85" s="21">
        <v>5.1900000000000002E-2</v>
      </c>
      <c r="X85" s="21">
        <v>6.5799999999999997E-2</v>
      </c>
      <c r="Y85" s="31"/>
      <c r="Z85" s="31"/>
      <c r="AA85" s="31"/>
      <c r="AB85" s="31"/>
      <c r="AC85" s="31"/>
      <c r="AG85">
        <v>9.8333333333333345E-3</v>
      </c>
      <c r="AH85">
        <v>5.5333333333333337E-3</v>
      </c>
      <c r="AI85">
        <v>5.8999999999999999E-3</v>
      </c>
      <c r="AJ85">
        <v>8.5333333333333337E-3</v>
      </c>
      <c r="AK85">
        <v>1.4333333333333332E-2</v>
      </c>
      <c r="AM85" t="s">
        <v>259</v>
      </c>
      <c r="AN85">
        <v>6.1</v>
      </c>
      <c r="AO85">
        <v>5.33</v>
      </c>
      <c r="AP85">
        <v>165</v>
      </c>
      <c r="AQ85">
        <f t="shared" si="22"/>
        <v>6.1000000000000005</v>
      </c>
      <c r="AR85">
        <f t="shared" si="22"/>
        <v>5.333333333333333</v>
      </c>
    </row>
    <row r="86" spans="1:48">
      <c r="A86" t="s">
        <v>353</v>
      </c>
      <c r="B86">
        <v>257</v>
      </c>
      <c r="C86">
        <v>5.8677999999999999</v>
      </c>
      <c r="G86" t="s">
        <v>354</v>
      </c>
      <c r="H86" t="s">
        <v>441</v>
      </c>
      <c r="I86">
        <v>258</v>
      </c>
      <c r="K86" s="7"/>
      <c r="M86" t="s">
        <v>258</v>
      </c>
      <c r="N86">
        <v>5.33</v>
      </c>
      <c r="O86">
        <v>162</v>
      </c>
      <c r="Q86">
        <v>5.3266666666666671</v>
      </c>
      <c r="S86" s="28">
        <v>38625</v>
      </c>
      <c r="T86" s="21">
        <v>4.7400000000000005E-2</v>
      </c>
      <c r="U86" s="21">
        <v>4.5199999999999997E-2</v>
      </c>
      <c r="V86" s="21">
        <v>4.8799999999999996E-2</v>
      </c>
      <c r="W86" s="21">
        <v>5.1799999999999999E-2</v>
      </c>
      <c r="X86" s="21">
        <v>6.4000000000000001E-2</v>
      </c>
      <c r="Y86" s="31"/>
      <c r="Z86" s="31"/>
      <c r="AA86" s="31"/>
      <c r="AB86" s="31"/>
      <c r="AC86" s="31"/>
      <c r="AM86" t="s">
        <v>258</v>
      </c>
      <c r="AN86">
        <v>6.11</v>
      </c>
      <c r="AO86">
        <v>5.33</v>
      </c>
      <c r="AP86">
        <v>164</v>
      </c>
      <c r="AQ86">
        <f t="shared" si="22"/>
        <v>6.086666666666666</v>
      </c>
      <c r="AR86">
        <f t="shared" si="22"/>
        <v>5.3266666666666671</v>
      </c>
    </row>
    <row r="87" spans="1:48">
      <c r="A87" t="s">
        <v>352</v>
      </c>
      <c r="B87">
        <v>256</v>
      </c>
      <c r="C87">
        <v>5.6875</v>
      </c>
      <c r="G87" t="s">
        <v>353</v>
      </c>
      <c r="H87" t="s">
        <v>441</v>
      </c>
      <c r="I87">
        <v>257</v>
      </c>
      <c r="K87" s="7"/>
      <c r="M87" t="s">
        <v>257</v>
      </c>
      <c r="N87">
        <v>5.34</v>
      </c>
      <c r="O87">
        <v>161</v>
      </c>
      <c r="S87" s="28">
        <v>38656</v>
      </c>
      <c r="T87" s="21">
        <v>4.7800000000000002E-2</v>
      </c>
      <c r="U87" s="21">
        <v>4.5400000000000003E-2</v>
      </c>
      <c r="V87" s="21">
        <v>4.7699999999999992E-2</v>
      </c>
      <c r="W87" s="21">
        <v>5.2000000000000005E-2</v>
      </c>
      <c r="X87" s="21">
        <v>6.3500000000000001E-2</v>
      </c>
      <c r="Y87" s="31">
        <f t="shared" ref="Y87:AB87" si="29">AVERAGE(T87:T89)</f>
        <v>4.933333333333334E-2</v>
      </c>
      <c r="Z87" s="31">
        <f t="shared" si="29"/>
        <v>4.6733333333333342E-2</v>
      </c>
      <c r="AA87" s="31">
        <f t="shared" si="29"/>
        <v>4.8233333333333329E-2</v>
      </c>
      <c r="AB87" s="31">
        <f t="shared" si="29"/>
        <v>5.2233333333333333E-2</v>
      </c>
      <c r="AC87" s="31">
        <f>AVERAGE(X87:X89)</f>
        <v>6.3500000000000001E-2</v>
      </c>
      <c r="AM87" t="s">
        <v>257</v>
      </c>
      <c r="AN87">
        <v>6.09</v>
      </c>
      <c r="AO87">
        <v>5.34</v>
      </c>
      <c r="AP87">
        <v>163</v>
      </c>
      <c r="AQ87">
        <f t="shared" si="22"/>
        <v>6.0766666666666653</v>
      </c>
      <c r="AR87">
        <f t="shared" si="22"/>
        <v>5.3233333333333333</v>
      </c>
    </row>
    <row r="88" spans="1:48">
      <c r="A88" t="s">
        <v>351</v>
      </c>
      <c r="B88">
        <v>255</v>
      </c>
      <c r="C88">
        <v>5.8555000000000001</v>
      </c>
      <c r="G88" t="s">
        <v>352</v>
      </c>
      <c r="H88" t="s">
        <v>441</v>
      </c>
      <c r="I88">
        <v>256</v>
      </c>
      <c r="K88" s="7"/>
      <c r="M88" t="s">
        <v>256</v>
      </c>
      <c r="N88">
        <v>5.31</v>
      </c>
      <c r="O88">
        <v>160</v>
      </c>
      <c r="S88" s="28">
        <v>38686</v>
      </c>
      <c r="T88" s="21">
        <v>4.9800000000000004E-2</v>
      </c>
      <c r="U88" s="21">
        <v>4.7400000000000005E-2</v>
      </c>
      <c r="V88" s="21">
        <v>4.8399999999999999E-2</v>
      </c>
      <c r="W88" s="21">
        <v>5.1799999999999999E-2</v>
      </c>
      <c r="X88" s="21">
        <v>6.3500000000000001E-2</v>
      </c>
      <c r="Y88" s="31"/>
      <c r="Z88" s="31"/>
      <c r="AA88" s="31"/>
      <c r="AB88" s="31"/>
      <c r="AC88" s="31"/>
      <c r="AM88" t="s">
        <v>256</v>
      </c>
      <c r="AN88">
        <v>6.06</v>
      </c>
      <c r="AO88">
        <v>5.31</v>
      </c>
      <c r="AP88">
        <v>162</v>
      </c>
      <c r="AQ88">
        <f t="shared" si="22"/>
        <v>6.0766666666666671</v>
      </c>
      <c r="AR88">
        <f t="shared" si="22"/>
        <v>5.3133333333333326</v>
      </c>
    </row>
    <row r="89" spans="1:48">
      <c r="A89" t="s">
        <v>350</v>
      </c>
      <c r="B89">
        <v>254</v>
      </c>
      <c r="C89">
        <v>5.9375</v>
      </c>
      <c r="G89" t="s">
        <v>351</v>
      </c>
      <c r="H89" t="s">
        <v>441</v>
      </c>
      <c r="I89">
        <v>255</v>
      </c>
      <c r="K89" s="7"/>
      <c r="M89" t="s">
        <v>255</v>
      </c>
      <c r="N89">
        <v>5.32</v>
      </c>
      <c r="O89">
        <v>159</v>
      </c>
      <c r="Q89">
        <v>5.31</v>
      </c>
      <c r="S89" s="29">
        <v>38717</v>
      </c>
      <c r="T89" s="22">
        <v>5.04E-2</v>
      </c>
      <c r="U89" s="22">
        <v>4.7400000000000005E-2</v>
      </c>
      <c r="V89" s="22">
        <v>4.8600000000000004E-2</v>
      </c>
      <c r="W89" s="22">
        <v>5.2900000000000003E-2</v>
      </c>
      <c r="X89" s="22">
        <v>6.3500000000000001E-2</v>
      </c>
      <c r="Y89" s="31"/>
      <c r="Z89" s="31"/>
      <c r="AA89" s="31"/>
      <c r="AB89" s="31"/>
      <c r="AC89" s="31"/>
      <c r="AM89" t="s">
        <v>255</v>
      </c>
      <c r="AN89">
        <v>6.08</v>
      </c>
      <c r="AO89">
        <v>5.32</v>
      </c>
      <c r="AP89">
        <v>161</v>
      </c>
      <c r="AQ89">
        <f t="shared" si="22"/>
        <v>6.086666666666666</v>
      </c>
      <c r="AR89">
        <f t="shared" si="22"/>
        <v>5.31</v>
      </c>
    </row>
    <row r="90" spans="1:48">
      <c r="A90" t="s">
        <v>349</v>
      </c>
      <c r="B90">
        <v>253</v>
      </c>
      <c r="C90">
        <v>6.1984000000000004</v>
      </c>
      <c r="G90" t="s">
        <v>350</v>
      </c>
      <c r="H90" t="s">
        <v>441</v>
      </c>
      <c r="I90">
        <v>254</v>
      </c>
      <c r="K90" s="7"/>
      <c r="M90" t="s">
        <v>254</v>
      </c>
      <c r="N90">
        <v>5.31</v>
      </c>
      <c r="O90">
        <v>158</v>
      </c>
      <c r="S90" s="27">
        <v>38748</v>
      </c>
      <c r="T90" s="21">
        <v>4.9599999999999998E-2</v>
      </c>
      <c r="U90" s="21">
        <v>4.6199999999999998E-2</v>
      </c>
      <c r="V90" s="21">
        <v>4.8499999999999995E-2</v>
      </c>
      <c r="W90" s="21">
        <v>5.2300000000000006E-2</v>
      </c>
      <c r="X90" s="21">
        <v>6.3600000000000004E-2</v>
      </c>
      <c r="Y90" s="31">
        <f t="shared" ref="Y90:AB90" si="30">AVERAGE(T90:T92)</f>
        <v>5.0033333333333339E-2</v>
      </c>
      <c r="Z90" s="31">
        <f t="shared" si="30"/>
        <v>4.6833333333333331E-2</v>
      </c>
      <c r="AA90" s="31">
        <f t="shared" si="30"/>
        <v>4.9333333333333333E-2</v>
      </c>
      <c r="AB90" s="31">
        <f t="shared" si="30"/>
        <v>5.2300000000000006E-2</v>
      </c>
      <c r="AC90" s="31">
        <f>AVERAGE(X90:X92)</f>
        <v>6.3800000000000009E-2</v>
      </c>
      <c r="AM90" t="s">
        <v>254</v>
      </c>
      <c r="AN90">
        <v>6.09</v>
      </c>
      <c r="AO90">
        <v>5.31</v>
      </c>
      <c r="AP90">
        <v>160</v>
      </c>
      <c r="AQ90">
        <f t="shared" si="22"/>
        <v>6.1066666666666665</v>
      </c>
      <c r="AR90">
        <f t="shared" si="22"/>
        <v>5.3</v>
      </c>
    </row>
    <row r="91" spans="1:48">
      <c r="A91" t="s">
        <v>348</v>
      </c>
      <c r="B91">
        <v>252</v>
      </c>
      <c r="C91">
        <v>6.8692000000000002</v>
      </c>
      <c r="G91" t="s">
        <v>349</v>
      </c>
      <c r="H91" t="s">
        <v>441</v>
      </c>
      <c r="I91">
        <v>253</v>
      </c>
      <c r="K91" s="7"/>
      <c r="M91" t="s">
        <v>253</v>
      </c>
      <c r="N91">
        <v>5.3</v>
      </c>
      <c r="O91">
        <v>157</v>
      </c>
      <c r="S91" s="28">
        <v>38776</v>
      </c>
      <c r="T91" s="21">
        <v>5.0099999999999999E-2</v>
      </c>
      <c r="U91" s="21">
        <v>4.7100000000000003E-2</v>
      </c>
      <c r="V91" s="21">
        <v>4.9000000000000002E-2</v>
      </c>
      <c r="W91" s="21">
        <v>5.2499999999999998E-2</v>
      </c>
      <c r="X91" s="21">
        <v>6.3700000000000007E-2</v>
      </c>
      <c r="Y91" s="31"/>
      <c r="Z91" s="31"/>
      <c r="AA91" s="31"/>
      <c r="AB91" s="31"/>
      <c r="AC91" s="31"/>
      <c r="AM91" t="s">
        <v>253</v>
      </c>
      <c r="AN91">
        <v>6.09</v>
      </c>
      <c r="AO91">
        <v>5.3</v>
      </c>
      <c r="AP91">
        <v>159</v>
      </c>
      <c r="AQ91">
        <f t="shared" si="22"/>
        <v>6.163333333333334</v>
      </c>
      <c r="AR91">
        <f t="shared" si="22"/>
        <v>5.293333333333333</v>
      </c>
    </row>
    <row r="92" spans="1:48">
      <c r="A92" t="s">
        <v>347</v>
      </c>
      <c r="B92">
        <v>251</v>
      </c>
      <c r="C92">
        <v>7.1483999999999996</v>
      </c>
      <c r="G92" t="s">
        <v>348</v>
      </c>
      <c r="H92" t="s">
        <v>441</v>
      </c>
      <c r="I92">
        <v>252</v>
      </c>
      <c r="K92" s="7"/>
      <c r="M92" t="s">
        <v>252</v>
      </c>
      <c r="N92">
        <v>5.29</v>
      </c>
      <c r="O92">
        <v>156</v>
      </c>
      <c r="Q92">
        <v>5.33</v>
      </c>
      <c r="S92" s="28">
        <v>38807</v>
      </c>
      <c r="T92" s="21">
        <v>5.04E-2</v>
      </c>
      <c r="U92" s="21">
        <v>4.7199999999999999E-2</v>
      </c>
      <c r="V92" s="21">
        <v>5.0499999999999996E-2</v>
      </c>
      <c r="W92" s="21">
        <v>5.21E-2</v>
      </c>
      <c r="X92" s="21">
        <v>6.4100000000000004E-2</v>
      </c>
      <c r="Y92" s="31"/>
      <c r="Z92" s="31"/>
      <c r="AA92" s="31"/>
      <c r="AB92" s="31"/>
      <c r="AC92" s="31"/>
      <c r="AM92" t="s">
        <v>252</v>
      </c>
      <c r="AN92">
        <v>6.14</v>
      </c>
      <c r="AO92">
        <v>5.29</v>
      </c>
      <c r="AP92">
        <v>158</v>
      </c>
      <c r="AQ92">
        <f t="shared" si="22"/>
        <v>6.2299999999999995</v>
      </c>
      <c r="AR92">
        <f t="shared" si="22"/>
        <v>5.33</v>
      </c>
    </row>
    <row r="93" spans="1:48">
      <c r="A93" t="s">
        <v>346</v>
      </c>
      <c r="B93">
        <v>250</v>
      </c>
      <c r="C93" s="7">
        <v>7.25</v>
      </c>
      <c r="G93" t="s">
        <v>347</v>
      </c>
      <c r="H93" t="s">
        <v>441</v>
      </c>
      <c r="I93">
        <v>251</v>
      </c>
      <c r="K93" s="7"/>
      <c r="M93" t="s">
        <v>251</v>
      </c>
      <c r="N93">
        <v>5.29</v>
      </c>
      <c r="O93">
        <v>155</v>
      </c>
      <c r="S93" s="28">
        <v>38837</v>
      </c>
      <c r="T93" s="21">
        <v>5.0300000000000004E-2</v>
      </c>
      <c r="U93" s="21">
        <v>4.7699999999999992E-2</v>
      </c>
      <c r="V93" s="21">
        <v>5.0599999999999999E-2</v>
      </c>
      <c r="W93" s="21">
        <v>5.2300000000000006E-2</v>
      </c>
      <c r="X93" s="21">
        <v>6.4100000000000004E-2</v>
      </c>
      <c r="Y93" s="31">
        <f t="shared" ref="Y93:AB93" si="31">AVERAGE(T93:T95)</f>
        <v>5.1900000000000002E-2</v>
      </c>
      <c r="Z93" s="31">
        <f t="shared" si="31"/>
        <v>4.923333333333333E-2</v>
      </c>
      <c r="AA93" s="31">
        <f t="shared" si="31"/>
        <v>5.1333333333333335E-2</v>
      </c>
      <c r="AB93" s="31">
        <f t="shared" si="31"/>
        <v>5.21E-2</v>
      </c>
      <c r="AC93" s="31">
        <f>AVERAGE(X93:X95)</f>
        <v>6.4033333333333331E-2</v>
      </c>
      <c r="AM93" t="s">
        <v>251</v>
      </c>
      <c r="AN93">
        <v>6.26</v>
      </c>
      <c r="AO93">
        <v>5.29</v>
      </c>
      <c r="AP93">
        <v>157</v>
      </c>
      <c r="AQ93">
        <f t="shared" si="22"/>
        <v>6.3</v>
      </c>
      <c r="AR93">
        <f t="shared" si="22"/>
        <v>5.3666666666666671</v>
      </c>
    </row>
    <row r="94" spans="1:48">
      <c r="A94" t="s">
        <v>345</v>
      </c>
      <c r="B94">
        <v>249</v>
      </c>
      <c r="C94">
        <v>7.3278999999999996</v>
      </c>
      <c r="G94" t="s">
        <v>346</v>
      </c>
      <c r="H94" t="s">
        <v>441</v>
      </c>
      <c r="I94">
        <v>250</v>
      </c>
      <c r="K94" s="7"/>
      <c r="M94" t="s">
        <v>250</v>
      </c>
      <c r="N94">
        <v>5.41</v>
      </c>
      <c r="O94">
        <v>154</v>
      </c>
      <c r="S94" s="28">
        <v>38868</v>
      </c>
      <c r="T94" s="21">
        <v>5.2300000000000006E-2</v>
      </c>
      <c r="U94" s="21">
        <v>0.05</v>
      </c>
      <c r="V94" s="21">
        <v>5.1399999999999994E-2</v>
      </c>
      <c r="W94" s="21">
        <v>5.2499999999999998E-2</v>
      </c>
      <c r="X94" s="21">
        <v>6.4000000000000001E-2</v>
      </c>
      <c r="Y94" s="31"/>
      <c r="Z94" s="31"/>
      <c r="AA94" s="31"/>
      <c r="AB94" s="31"/>
      <c r="AC94" s="31"/>
      <c r="AM94" t="s">
        <v>250</v>
      </c>
      <c r="AN94">
        <v>6.29</v>
      </c>
      <c r="AO94">
        <v>5.41</v>
      </c>
      <c r="AP94">
        <v>156</v>
      </c>
      <c r="AQ94">
        <f t="shared" si="22"/>
        <v>6.373333333333334</v>
      </c>
      <c r="AR94">
        <f t="shared" si="22"/>
        <v>5.41</v>
      </c>
    </row>
    <row r="95" spans="1:48">
      <c r="A95" t="s">
        <v>344</v>
      </c>
      <c r="B95">
        <v>248</v>
      </c>
      <c r="C95">
        <v>7.5</v>
      </c>
      <c r="G95" t="s">
        <v>345</v>
      </c>
      <c r="H95" t="s">
        <v>441</v>
      </c>
      <c r="I95">
        <v>249</v>
      </c>
      <c r="K95" s="7"/>
      <c r="M95" t="s">
        <v>249</v>
      </c>
      <c r="N95">
        <v>5.4</v>
      </c>
      <c r="O95">
        <v>153</v>
      </c>
      <c r="Q95">
        <v>5.45</v>
      </c>
      <c r="S95" s="28">
        <v>38898</v>
      </c>
      <c r="T95" s="21">
        <v>5.3099999999999994E-2</v>
      </c>
      <c r="U95" s="21">
        <v>0.05</v>
      </c>
      <c r="V95" s="21">
        <v>5.2000000000000005E-2</v>
      </c>
      <c r="W95" s="21">
        <v>5.1500000000000004E-2</v>
      </c>
      <c r="X95" s="21">
        <v>6.4000000000000001E-2</v>
      </c>
      <c r="Y95" s="31"/>
      <c r="Z95" s="31"/>
      <c r="AA95" s="31"/>
      <c r="AB95" s="31"/>
      <c r="AC95" s="31"/>
      <c r="AM95" t="s">
        <v>249</v>
      </c>
      <c r="AN95">
        <v>6.35</v>
      </c>
      <c r="AO95">
        <v>5.4</v>
      </c>
      <c r="AP95">
        <v>155</v>
      </c>
      <c r="AQ95">
        <f t="shared" si="22"/>
        <v>6.46</v>
      </c>
      <c r="AR95">
        <f t="shared" si="22"/>
        <v>5.45</v>
      </c>
    </row>
    <row r="96" spans="1:48">
      <c r="A96" t="s">
        <v>343</v>
      </c>
      <c r="B96">
        <v>247</v>
      </c>
      <c r="C96">
        <v>6.8555000000000001</v>
      </c>
      <c r="G96" t="s">
        <v>344</v>
      </c>
      <c r="H96" t="s">
        <v>441</v>
      </c>
      <c r="I96">
        <v>248</v>
      </c>
      <c r="K96" s="7"/>
      <c r="M96" t="s">
        <v>248</v>
      </c>
      <c r="N96">
        <v>5.42</v>
      </c>
      <c r="O96">
        <v>152</v>
      </c>
      <c r="S96" s="28">
        <v>38929</v>
      </c>
      <c r="T96" s="21">
        <v>5.3899999999999997E-2</v>
      </c>
      <c r="U96" s="21">
        <v>5.0099999999999999E-2</v>
      </c>
      <c r="V96" s="21">
        <v>5.2300000000000006E-2</v>
      </c>
      <c r="W96" s="21">
        <v>5.16E-2</v>
      </c>
      <c r="X96" s="21">
        <v>6.4000000000000001E-2</v>
      </c>
      <c r="Y96" s="31">
        <f t="shared" ref="Y96:AB96" si="32">AVERAGE(T96:T98)</f>
        <v>5.4166666666666669E-2</v>
      </c>
      <c r="Z96" s="31">
        <f t="shared" si="32"/>
        <v>5.0699999999999995E-2</v>
      </c>
      <c r="AA96" s="31">
        <f t="shared" si="32"/>
        <v>5.2966666666666662E-2</v>
      </c>
      <c r="AB96" s="31">
        <f t="shared" si="32"/>
        <v>5.3033333333333328E-2</v>
      </c>
      <c r="AC96" s="31">
        <f>AVERAGE(X96:X98)</f>
        <v>6.483333333333334E-2</v>
      </c>
      <c r="AM96" t="s">
        <v>248</v>
      </c>
      <c r="AN96">
        <v>6.48</v>
      </c>
      <c r="AO96">
        <v>5.42</v>
      </c>
      <c r="AP96">
        <v>154</v>
      </c>
      <c r="AQ96">
        <f t="shared" si="22"/>
        <v>6.5433333333333339</v>
      </c>
      <c r="AR96">
        <f t="shared" si="22"/>
        <v>5.4966666666666661</v>
      </c>
    </row>
    <row r="97" spans="1:44">
      <c r="A97" t="s">
        <v>342</v>
      </c>
      <c r="B97">
        <v>246</v>
      </c>
      <c r="G97" t="s">
        <v>343</v>
      </c>
      <c r="H97" t="s">
        <v>441</v>
      </c>
      <c r="I97">
        <v>247</v>
      </c>
      <c r="K97" s="7"/>
      <c r="M97" t="s">
        <v>247</v>
      </c>
      <c r="N97">
        <v>5.53</v>
      </c>
      <c r="O97">
        <v>151</v>
      </c>
      <c r="S97" s="28">
        <v>38960</v>
      </c>
      <c r="T97" s="21">
        <v>5.4199999999999998E-2</v>
      </c>
      <c r="U97" s="21">
        <v>5.0999999999999997E-2</v>
      </c>
      <c r="V97" s="21">
        <v>5.33E-2</v>
      </c>
      <c r="W97" s="21">
        <v>5.33E-2</v>
      </c>
      <c r="X97" s="21">
        <v>6.4000000000000001E-2</v>
      </c>
      <c r="Y97" s="31"/>
      <c r="Z97" s="31"/>
      <c r="AA97" s="31"/>
      <c r="AB97" s="31"/>
      <c r="AC97" s="31"/>
      <c r="AM97" t="s">
        <v>247</v>
      </c>
      <c r="AN97">
        <v>6.55</v>
      </c>
      <c r="AO97">
        <v>5.53</v>
      </c>
      <c r="AP97">
        <v>153</v>
      </c>
      <c r="AQ97">
        <f t="shared" si="22"/>
        <v>6.6166666666666663</v>
      </c>
      <c r="AR97">
        <f t="shared" si="22"/>
        <v>5.5766666666666671</v>
      </c>
    </row>
    <row r="98" spans="1:44">
      <c r="A98" t="s">
        <v>341</v>
      </c>
      <c r="B98">
        <v>245</v>
      </c>
      <c r="G98" t="s">
        <v>342</v>
      </c>
      <c r="H98" s="7">
        <v>7.41</v>
      </c>
      <c r="I98">
        <v>246</v>
      </c>
      <c r="K98" s="7">
        <f t="shared" ref="K98:K128" si="33">AVERAGE(H98:H100)</f>
        <v>7.1700000000000008</v>
      </c>
      <c r="M98" t="s">
        <v>246</v>
      </c>
      <c r="N98">
        <v>5.54</v>
      </c>
      <c r="O98">
        <v>150</v>
      </c>
      <c r="Q98">
        <v>5.6233333333333322</v>
      </c>
      <c r="S98" s="28">
        <v>38990</v>
      </c>
      <c r="T98" s="21">
        <v>5.4400000000000004E-2</v>
      </c>
      <c r="U98" s="21">
        <v>5.0999999999999997E-2</v>
      </c>
      <c r="V98" s="21">
        <v>5.33E-2</v>
      </c>
      <c r="W98" s="21">
        <v>5.4199999999999998E-2</v>
      </c>
      <c r="X98" s="21">
        <v>6.6500000000000004E-2</v>
      </c>
      <c r="Y98" s="31"/>
      <c r="Z98" s="31"/>
      <c r="AA98" s="31"/>
      <c r="AB98" s="31"/>
      <c r="AC98" s="31"/>
      <c r="AM98" t="s">
        <v>246</v>
      </c>
      <c r="AN98">
        <v>6.6</v>
      </c>
      <c r="AO98">
        <v>5.54</v>
      </c>
      <c r="AP98">
        <v>152</v>
      </c>
      <c r="AQ98">
        <f t="shared" si="22"/>
        <v>6.66</v>
      </c>
      <c r="AR98">
        <f t="shared" si="22"/>
        <v>5.6233333333333322</v>
      </c>
    </row>
    <row r="99" spans="1:44">
      <c r="A99" t="s">
        <v>340</v>
      </c>
      <c r="B99">
        <v>244</v>
      </c>
      <c r="C99">
        <v>5.6943999999999999</v>
      </c>
      <c r="G99" t="s">
        <v>341</v>
      </c>
      <c r="H99" s="7">
        <v>7.21</v>
      </c>
      <c r="I99">
        <v>245</v>
      </c>
      <c r="K99" s="7"/>
      <c r="M99" t="s">
        <v>245</v>
      </c>
      <c r="N99">
        <v>5.66</v>
      </c>
      <c r="O99">
        <v>149</v>
      </c>
      <c r="S99" s="28">
        <v>39021</v>
      </c>
      <c r="T99" s="21">
        <v>5.3899999999999997E-2</v>
      </c>
      <c r="U99" s="21">
        <v>4.99E-2</v>
      </c>
      <c r="V99" s="21">
        <v>5.2999999999999999E-2</v>
      </c>
      <c r="W99" s="21">
        <v>5.4000000000000006E-2</v>
      </c>
      <c r="X99" s="21">
        <v>6.6799999999999998E-2</v>
      </c>
      <c r="Y99" s="31">
        <f t="shared" ref="Y99:AB99" si="34">AVERAGE(T99:T101)</f>
        <v>5.4466666666666663E-2</v>
      </c>
      <c r="Z99" s="31">
        <f t="shared" si="34"/>
        <v>5.1133333333333336E-2</v>
      </c>
      <c r="AA99" s="31">
        <f t="shared" si="34"/>
        <v>5.3133333333333338E-2</v>
      </c>
      <c r="AB99" s="31">
        <f t="shared" si="34"/>
        <v>5.5299999999999995E-2</v>
      </c>
      <c r="AC99" s="31">
        <f>AVERAGE(X99:X101)</f>
        <v>6.7866666666666672E-2</v>
      </c>
      <c r="AM99" t="s">
        <v>245</v>
      </c>
      <c r="AN99">
        <v>6.7</v>
      </c>
      <c r="AO99">
        <v>5.66</v>
      </c>
      <c r="AP99">
        <v>151</v>
      </c>
      <c r="AQ99">
        <f t="shared" si="22"/>
        <v>6.7266666666666666</v>
      </c>
      <c r="AR99">
        <f t="shared" si="22"/>
        <v>5.66</v>
      </c>
    </row>
    <row r="100" spans="1:44">
      <c r="A100" t="s">
        <v>339</v>
      </c>
      <c r="B100">
        <v>243</v>
      </c>
      <c r="G100" t="s">
        <v>340</v>
      </c>
      <c r="H100" s="7">
        <v>6.89</v>
      </c>
      <c r="I100">
        <v>244</v>
      </c>
      <c r="K100" s="7"/>
      <c r="M100" t="s">
        <v>244</v>
      </c>
      <c r="N100">
        <v>5.67</v>
      </c>
      <c r="O100">
        <v>148</v>
      </c>
      <c r="S100" s="28">
        <v>39051</v>
      </c>
      <c r="T100" s="21">
        <v>5.5099999999999996E-2</v>
      </c>
      <c r="U100" s="21">
        <v>5.2000000000000005E-2</v>
      </c>
      <c r="V100" s="21">
        <v>5.3200000000000004E-2</v>
      </c>
      <c r="W100" s="21">
        <v>5.5599999999999997E-2</v>
      </c>
      <c r="X100" s="21">
        <v>6.7000000000000004E-2</v>
      </c>
      <c r="Y100" s="31"/>
      <c r="Z100" s="31"/>
      <c r="AA100" s="31"/>
      <c r="AB100" s="31"/>
      <c r="AC100" s="31"/>
      <c r="AM100" t="s">
        <v>244</v>
      </c>
      <c r="AN100">
        <v>6.68</v>
      </c>
      <c r="AO100">
        <v>5.67</v>
      </c>
      <c r="AP100">
        <v>150</v>
      </c>
      <c r="AQ100">
        <f t="shared" si="22"/>
        <v>6.7700000000000005</v>
      </c>
      <c r="AR100">
        <f t="shared" si="22"/>
        <v>5.66</v>
      </c>
    </row>
    <row r="101" spans="1:44">
      <c r="A101" t="s">
        <v>338</v>
      </c>
      <c r="B101">
        <v>242</v>
      </c>
      <c r="G101" t="s">
        <v>339</v>
      </c>
      <c r="H101" s="7">
        <v>6.87</v>
      </c>
      <c r="I101">
        <v>243</v>
      </c>
      <c r="K101" s="7">
        <f t="shared" si="33"/>
        <v>6.7399999999999993</v>
      </c>
      <c r="M101" t="s">
        <v>243</v>
      </c>
      <c r="N101">
        <v>5.65</v>
      </c>
      <c r="O101">
        <v>147</v>
      </c>
      <c r="Q101">
        <v>5.7033333333333331</v>
      </c>
      <c r="S101" s="29">
        <v>39082</v>
      </c>
      <c r="T101" s="22">
        <v>5.4400000000000004E-2</v>
      </c>
      <c r="U101" s="22">
        <v>5.1500000000000004E-2</v>
      </c>
      <c r="V101" s="22">
        <v>5.3200000000000004E-2</v>
      </c>
      <c r="W101" s="22">
        <v>5.6299999999999996E-2</v>
      </c>
      <c r="X101" s="22">
        <v>6.9800000000000001E-2</v>
      </c>
      <c r="Y101" s="31"/>
      <c r="Z101" s="31"/>
      <c r="AA101" s="31"/>
      <c r="AB101" s="31"/>
      <c r="AC101" s="31"/>
      <c r="AM101" t="s">
        <v>243</v>
      </c>
      <c r="AN101">
        <v>6.8</v>
      </c>
      <c r="AO101">
        <v>5.65</v>
      </c>
      <c r="AP101">
        <v>149</v>
      </c>
      <c r="AQ101">
        <f t="shared" si="22"/>
        <v>6.836666666666666</v>
      </c>
      <c r="AR101">
        <f t="shared" si="22"/>
        <v>5.7033333333333331</v>
      </c>
    </row>
    <row r="102" spans="1:44">
      <c r="A102" t="s">
        <v>337</v>
      </c>
      <c r="B102">
        <v>241</v>
      </c>
      <c r="C102">
        <v>5.2008000000000001</v>
      </c>
      <c r="G102" t="s">
        <v>338</v>
      </c>
      <c r="H102" s="7">
        <v>6.72</v>
      </c>
      <c r="I102">
        <v>242</v>
      </c>
      <c r="K102" s="7"/>
      <c r="M102" t="s">
        <v>242</v>
      </c>
      <c r="N102">
        <v>5.66</v>
      </c>
      <c r="O102">
        <v>146</v>
      </c>
      <c r="S102" s="27">
        <v>39113</v>
      </c>
      <c r="T102" s="21">
        <v>5.6799999999999996E-2</v>
      </c>
      <c r="U102" s="21">
        <v>5.3200000000000004E-2</v>
      </c>
      <c r="V102" s="21">
        <v>5.4800000000000001E-2</v>
      </c>
      <c r="W102" s="21">
        <v>5.7300000000000004E-2</v>
      </c>
      <c r="X102" s="21">
        <v>7.0099999999999996E-2</v>
      </c>
      <c r="Y102" s="31">
        <f t="shared" ref="Y102:AB102" si="35">AVERAGE(T102:T104)</f>
        <v>5.793333333333333E-2</v>
      </c>
      <c r="Z102" s="31">
        <f t="shared" si="35"/>
        <v>5.4433333333333334E-2</v>
      </c>
      <c r="AA102" s="31">
        <f t="shared" si="35"/>
        <v>5.6433333333333335E-2</v>
      </c>
      <c r="AB102" s="31">
        <f t="shared" si="35"/>
        <v>5.8233333333333331E-2</v>
      </c>
      <c r="AC102" s="31">
        <f>AVERAGE(X102:X104)</f>
        <v>7.1333333333333346E-2</v>
      </c>
      <c r="AM102" t="s">
        <v>242</v>
      </c>
      <c r="AN102">
        <v>6.83</v>
      </c>
      <c r="AO102">
        <v>5.66</v>
      </c>
      <c r="AP102">
        <v>148</v>
      </c>
      <c r="AQ102">
        <f t="shared" si="22"/>
        <v>6.93</v>
      </c>
      <c r="AR102">
        <f t="shared" si="22"/>
        <v>5.7600000000000007</v>
      </c>
    </row>
    <row r="103" spans="1:44">
      <c r="A103" t="s">
        <v>336</v>
      </c>
      <c r="B103">
        <v>240</v>
      </c>
      <c r="G103" t="s">
        <v>337</v>
      </c>
      <c r="H103" s="7">
        <v>6.63</v>
      </c>
      <c r="I103">
        <v>241</v>
      </c>
      <c r="K103" s="7"/>
      <c r="M103" t="s">
        <v>241</v>
      </c>
      <c r="N103">
        <v>5.8</v>
      </c>
      <c r="O103">
        <v>145</v>
      </c>
      <c r="S103" s="28">
        <v>39141</v>
      </c>
      <c r="T103" s="21">
        <v>5.8200000000000002E-2</v>
      </c>
      <c r="U103" s="21">
        <v>5.4600000000000003E-2</v>
      </c>
      <c r="V103" s="21">
        <v>5.67E-2</v>
      </c>
      <c r="W103" s="21">
        <v>5.8600000000000006E-2</v>
      </c>
      <c r="X103" s="21">
        <v>7.2000000000000008E-2</v>
      </c>
      <c r="Y103" s="31"/>
      <c r="Z103" s="31"/>
      <c r="AA103" s="31"/>
      <c r="AB103" s="31"/>
      <c r="AC103" s="31"/>
      <c r="AM103" t="s">
        <v>241</v>
      </c>
      <c r="AN103">
        <v>6.88</v>
      </c>
      <c r="AO103">
        <v>5.8</v>
      </c>
      <c r="AP103">
        <v>147</v>
      </c>
      <c r="AQ103">
        <f t="shared" si="22"/>
        <v>7.0366666666666662</v>
      </c>
      <c r="AR103">
        <f t="shared" si="22"/>
        <v>5.8433333333333337</v>
      </c>
    </row>
    <row r="104" spans="1:44">
      <c r="A104" t="s">
        <v>335</v>
      </c>
      <c r="B104">
        <v>239</v>
      </c>
      <c r="G104" t="s">
        <v>336</v>
      </c>
      <c r="H104" s="7">
        <v>6.64</v>
      </c>
      <c r="I104">
        <v>240</v>
      </c>
      <c r="K104" s="7">
        <f t="shared" si="33"/>
        <v>6.6166666666666671</v>
      </c>
      <c r="M104" t="s">
        <v>240</v>
      </c>
      <c r="N104">
        <v>5.82</v>
      </c>
      <c r="O104">
        <v>144</v>
      </c>
      <c r="Q104">
        <v>5.8833333333333329</v>
      </c>
      <c r="S104" s="28">
        <v>39172</v>
      </c>
      <c r="T104" s="21">
        <v>5.8799999999999998E-2</v>
      </c>
      <c r="U104" s="21">
        <v>5.5500000000000001E-2</v>
      </c>
      <c r="V104" s="21">
        <v>5.7800000000000004E-2</v>
      </c>
      <c r="W104" s="21">
        <v>5.8799999999999998E-2</v>
      </c>
      <c r="X104" s="21">
        <v>7.1900000000000006E-2</v>
      </c>
      <c r="Y104" s="31"/>
      <c r="Z104" s="31"/>
      <c r="AA104" s="31"/>
      <c r="AB104" s="31"/>
      <c r="AC104" s="31"/>
      <c r="AM104" t="s">
        <v>240</v>
      </c>
      <c r="AN104">
        <v>7.08</v>
      </c>
      <c r="AO104">
        <v>5.82</v>
      </c>
      <c r="AP104">
        <v>146</v>
      </c>
      <c r="AQ104">
        <f t="shared" si="22"/>
        <v>7.18</v>
      </c>
      <c r="AR104">
        <f t="shared" si="22"/>
        <v>5.8833333333333329</v>
      </c>
    </row>
    <row r="105" spans="1:44">
      <c r="A105" t="s">
        <v>334</v>
      </c>
      <c r="B105">
        <v>238</v>
      </c>
      <c r="C105">
        <v>5.0654000000000003</v>
      </c>
      <c r="G105" t="s">
        <v>335</v>
      </c>
      <c r="H105" s="7">
        <v>6.61</v>
      </c>
      <c r="I105">
        <v>239</v>
      </c>
      <c r="K105" s="7"/>
      <c r="M105" t="s">
        <v>239</v>
      </c>
      <c r="N105">
        <v>5.91</v>
      </c>
      <c r="O105">
        <v>143</v>
      </c>
      <c r="S105" s="28">
        <v>39202</v>
      </c>
      <c r="T105" s="21">
        <v>5.8600000000000006E-2</v>
      </c>
      <c r="U105" s="21">
        <v>5.62E-2</v>
      </c>
      <c r="V105" s="21">
        <v>5.8600000000000006E-2</v>
      </c>
      <c r="W105" s="21">
        <v>5.9200000000000003E-2</v>
      </c>
      <c r="X105" s="21">
        <v>7.22E-2</v>
      </c>
      <c r="Y105" s="31">
        <f t="shared" ref="Y105:AB105" si="36">AVERAGE(T105:T107)</f>
        <v>6.0566666666666678E-2</v>
      </c>
      <c r="Z105" s="31">
        <f t="shared" si="36"/>
        <v>5.7666666666666665E-2</v>
      </c>
      <c r="AA105" s="31">
        <f t="shared" si="36"/>
        <v>5.9533333333333334E-2</v>
      </c>
      <c r="AB105" s="31">
        <f t="shared" si="36"/>
        <v>6.0133333333333337E-2</v>
      </c>
      <c r="AC105" s="31">
        <f>AVERAGE(X105:X107)</f>
        <v>7.3033333333333339E-2</v>
      </c>
      <c r="AM105" t="s">
        <v>239</v>
      </c>
      <c r="AN105">
        <v>7.15</v>
      </c>
      <c r="AO105">
        <v>5.91</v>
      </c>
      <c r="AP105">
        <v>145</v>
      </c>
      <c r="AQ105">
        <f t="shared" si="22"/>
        <v>7.25</v>
      </c>
      <c r="AR105">
        <f t="shared" si="22"/>
        <v>5.9233333333333329</v>
      </c>
    </row>
    <row r="106" spans="1:44">
      <c r="A106" t="s">
        <v>333</v>
      </c>
      <c r="B106">
        <v>237</v>
      </c>
      <c r="G106" t="s">
        <v>334</v>
      </c>
      <c r="H106">
        <v>6.6</v>
      </c>
      <c r="I106">
        <v>238</v>
      </c>
      <c r="K106" s="7"/>
      <c r="M106" t="s">
        <v>238</v>
      </c>
      <c r="N106">
        <v>5.92</v>
      </c>
      <c r="O106">
        <v>142</v>
      </c>
      <c r="S106" s="28">
        <v>39233</v>
      </c>
      <c r="T106" s="21">
        <v>6.0499999999999998E-2</v>
      </c>
      <c r="U106" s="21">
        <v>5.7000000000000002E-2</v>
      </c>
      <c r="V106" s="21">
        <v>5.8799999999999998E-2</v>
      </c>
      <c r="W106" s="21">
        <v>6.0299999999999999E-2</v>
      </c>
      <c r="X106" s="21">
        <v>7.2300000000000003E-2</v>
      </c>
      <c r="Y106" s="31"/>
      <c r="Z106" s="31"/>
      <c r="AA106" s="31"/>
      <c r="AB106" s="31"/>
      <c r="AC106" s="31"/>
      <c r="AM106" t="s">
        <v>238</v>
      </c>
      <c r="AN106">
        <v>7.31</v>
      </c>
      <c r="AO106">
        <v>5.92</v>
      </c>
      <c r="AP106">
        <v>144</v>
      </c>
      <c r="AQ106">
        <f t="shared" si="22"/>
        <v>7.2966666666666669</v>
      </c>
      <c r="AR106">
        <f t="shared" si="22"/>
        <v>5.9333333333333336</v>
      </c>
    </row>
    <row r="107" spans="1:44">
      <c r="A107" t="s">
        <v>332</v>
      </c>
      <c r="B107">
        <v>236</v>
      </c>
      <c r="G107" t="s">
        <v>333</v>
      </c>
      <c r="H107" s="7">
        <v>6.66</v>
      </c>
      <c r="I107">
        <v>237</v>
      </c>
      <c r="K107" s="7">
        <f t="shared" si="33"/>
        <v>6.7566666666666668</v>
      </c>
      <c r="M107" t="s">
        <v>237</v>
      </c>
      <c r="N107">
        <v>5.94</v>
      </c>
      <c r="O107">
        <v>141</v>
      </c>
      <c r="Q107">
        <v>5.95</v>
      </c>
      <c r="S107" s="28">
        <v>39263</v>
      </c>
      <c r="T107" s="21">
        <v>6.2600000000000003E-2</v>
      </c>
      <c r="U107" s="21">
        <v>5.9800000000000006E-2</v>
      </c>
      <c r="V107" s="21">
        <v>6.1200000000000004E-2</v>
      </c>
      <c r="W107" s="21">
        <v>6.0899999999999996E-2</v>
      </c>
      <c r="X107" s="21">
        <v>7.46E-2</v>
      </c>
      <c r="Y107" s="31"/>
      <c r="Z107" s="31"/>
      <c r="AA107" s="31"/>
      <c r="AB107" s="31"/>
      <c r="AC107" s="31"/>
      <c r="AM107" t="s">
        <v>237</v>
      </c>
      <c r="AN107">
        <v>7.29</v>
      </c>
      <c r="AO107">
        <v>5.94</v>
      </c>
      <c r="AP107">
        <v>143</v>
      </c>
      <c r="AQ107">
        <f t="shared" si="22"/>
        <v>7.2766666666666664</v>
      </c>
      <c r="AR107">
        <f t="shared" si="22"/>
        <v>5.95</v>
      </c>
    </row>
    <row r="108" spans="1:44">
      <c r="A108" t="s">
        <v>331</v>
      </c>
      <c r="B108">
        <v>235</v>
      </c>
      <c r="C108">
        <v>5.4047999999999998</v>
      </c>
      <c r="G108" t="s">
        <v>332</v>
      </c>
      <c r="H108" s="7">
        <v>6.72</v>
      </c>
      <c r="I108">
        <v>236</v>
      </c>
      <c r="K108" s="7"/>
      <c r="M108" t="s">
        <v>236</v>
      </c>
      <c r="N108">
        <v>5.94</v>
      </c>
      <c r="O108">
        <v>140</v>
      </c>
      <c r="S108" s="28">
        <v>39294</v>
      </c>
      <c r="T108" s="21">
        <v>6.3299999999999995E-2</v>
      </c>
      <c r="U108" s="21">
        <v>6.0700000000000004E-2</v>
      </c>
      <c r="V108" s="21">
        <v>6.2100000000000002E-2</v>
      </c>
      <c r="W108" s="21">
        <v>6.2199999999999998E-2</v>
      </c>
      <c r="X108" s="21">
        <v>7.4400000000000008E-2</v>
      </c>
      <c r="Y108" s="31">
        <f t="shared" ref="Y108:AB108" si="37">AVERAGE(T108:T110)</f>
        <v>6.3966666666666658E-2</v>
      </c>
      <c r="Z108" s="31">
        <f t="shared" si="37"/>
        <v>6.076666666666667E-2</v>
      </c>
      <c r="AA108" s="31">
        <f t="shared" si="37"/>
        <v>6.3933333333333328E-2</v>
      </c>
      <c r="AB108" s="31">
        <f t="shared" si="37"/>
        <v>6.2600000000000003E-2</v>
      </c>
      <c r="AC108" s="31">
        <f>AVERAGE(X108:X110)</f>
        <v>7.6233333333333334E-2</v>
      </c>
      <c r="AM108" t="s">
        <v>236</v>
      </c>
      <c r="AN108">
        <v>7.29</v>
      </c>
      <c r="AO108">
        <v>5.94</v>
      </c>
      <c r="AP108">
        <v>142</v>
      </c>
      <c r="AQ108">
        <f t="shared" si="22"/>
        <v>7.2299999999999995</v>
      </c>
      <c r="AR108">
        <f t="shared" si="22"/>
        <v>5.93</v>
      </c>
    </row>
    <row r="109" spans="1:44">
      <c r="A109" t="s">
        <v>330</v>
      </c>
      <c r="B109">
        <v>234</v>
      </c>
      <c r="G109" t="s">
        <v>331</v>
      </c>
      <c r="H109" s="7">
        <v>6.89</v>
      </c>
      <c r="I109">
        <v>235</v>
      </c>
      <c r="K109" s="7"/>
      <c r="M109" t="s">
        <v>235</v>
      </c>
      <c r="N109">
        <v>5.97</v>
      </c>
      <c r="O109">
        <v>139</v>
      </c>
      <c r="S109" s="28">
        <v>39325</v>
      </c>
      <c r="T109" s="21">
        <v>6.54E-2</v>
      </c>
      <c r="U109" s="21">
        <v>6.1100000000000002E-2</v>
      </c>
      <c r="V109" s="21">
        <v>6.5000000000000002E-2</v>
      </c>
      <c r="W109" s="21">
        <v>6.3200000000000006E-2</v>
      </c>
      <c r="X109" s="21">
        <v>7.690000000000001E-2</v>
      </c>
      <c r="Y109" s="31"/>
      <c r="Z109" s="31"/>
      <c r="AA109" s="31"/>
      <c r="AB109" s="31"/>
      <c r="AC109" s="31"/>
      <c r="AM109" t="s">
        <v>235</v>
      </c>
      <c r="AN109">
        <v>7.25</v>
      </c>
      <c r="AO109">
        <v>5.97</v>
      </c>
      <c r="AP109">
        <v>141</v>
      </c>
      <c r="AQ109">
        <f t="shared" si="22"/>
        <v>7.1166666666666671</v>
      </c>
      <c r="AR109">
        <f t="shared" si="22"/>
        <v>5.9133333333333331</v>
      </c>
    </row>
    <row r="110" spans="1:44">
      <c r="A110" t="s">
        <v>329</v>
      </c>
      <c r="B110">
        <v>233</v>
      </c>
      <c r="G110" t="s">
        <v>330</v>
      </c>
      <c r="H110" s="7">
        <v>6.99</v>
      </c>
      <c r="I110">
        <v>234</v>
      </c>
      <c r="K110" s="7">
        <f t="shared" si="33"/>
        <v>7.0566666666666675</v>
      </c>
      <c r="M110" t="s">
        <v>234</v>
      </c>
      <c r="N110">
        <v>5.88</v>
      </c>
      <c r="O110">
        <v>138</v>
      </c>
      <c r="Q110">
        <v>5.8566666666666665</v>
      </c>
      <c r="S110" s="28">
        <v>39355</v>
      </c>
      <c r="T110" s="21">
        <v>6.3200000000000006E-2</v>
      </c>
      <c r="U110" s="21">
        <v>6.0499999999999998E-2</v>
      </c>
      <c r="V110" s="21">
        <v>6.4699999999999994E-2</v>
      </c>
      <c r="W110" s="21">
        <v>6.2400000000000004E-2</v>
      </c>
      <c r="X110" s="21">
        <v>7.7399999999999997E-2</v>
      </c>
      <c r="Y110" s="31"/>
      <c r="Z110" s="31"/>
      <c r="AA110" s="31"/>
      <c r="AB110" s="31"/>
      <c r="AC110" s="31"/>
      <c r="AM110" t="s">
        <v>234</v>
      </c>
      <c r="AN110">
        <v>7.15</v>
      </c>
      <c r="AO110">
        <v>5.88</v>
      </c>
      <c r="AP110">
        <v>140</v>
      </c>
      <c r="AQ110">
        <f t="shared" si="22"/>
        <v>7.0100000000000007</v>
      </c>
      <c r="AR110">
        <f t="shared" si="22"/>
        <v>5.8566666666666665</v>
      </c>
    </row>
    <row r="111" spans="1:44">
      <c r="A111" t="s">
        <v>328</v>
      </c>
      <c r="B111">
        <v>232</v>
      </c>
      <c r="C111">
        <v>5.8672000000000004</v>
      </c>
      <c r="G111" t="s">
        <v>329</v>
      </c>
      <c r="H111" s="7">
        <v>7.06</v>
      </c>
      <c r="I111">
        <v>233</v>
      </c>
      <c r="K111" s="7"/>
      <c r="M111" t="s">
        <v>233</v>
      </c>
      <c r="N111">
        <v>5.89</v>
      </c>
      <c r="O111">
        <v>137</v>
      </c>
      <c r="S111" s="28">
        <v>39386</v>
      </c>
      <c r="T111" s="21">
        <v>6.4399999999999999E-2</v>
      </c>
      <c r="U111" s="21">
        <v>6.1100000000000002E-2</v>
      </c>
      <c r="V111" s="21">
        <v>6.4199999999999993E-2</v>
      </c>
      <c r="W111" s="21">
        <v>6.3099999999999989E-2</v>
      </c>
      <c r="X111" s="21">
        <v>7.7399999999999997E-2</v>
      </c>
      <c r="Y111" s="31">
        <f t="shared" ref="Y111:AB111" si="38">AVERAGE(T111:T113)</f>
        <v>6.483333333333334E-2</v>
      </c>
      <c r="Z111" s="31">
        <f t="shared" si="38"/>
        <v>6.0866666666666659E-2</v>
      </c>
      <c r="AA111" s="31">
        <f t="shared" si="38"/>
        <v>6.2466666666666663E-2</v>
      </c>
      <c r="AB111" s="31">
        <f t="shared" si="38"/>
        <v>6.3E-2</v>
      </c>
      <c r="AC111" s="31">
        <f>AVERAGE(X111:X113)</f>
        <v>7.7133333333333332E-2</v>
      </c>
      <c r="AM111" t="s">
        <v>233</v>
      </c>
      <c r="AN111">
        <v>6.95</v>
      </c>
      <c r="AO111">
        <v>5.89</v>
      </c>
      <c r="AP111">
        <v>139</v>
      </c>
      <c r="AQ111">
        <f t="shared" si="22"/>
        <v>6.9266666666666667</v>
      </c>
      <c r="AR111">
        <f t="shared" si="22"/>
        <v>5.8299999999999992</v>
      </c>
    </row>
    <row r="112" spans="1:44">
      <c r="A112" t="s">
        <v>327</v>
      </c>
      <c r="B112">
        <v>231</v>
      </c>
      <c r="G112" t="s">
        <v>328</v>
      </c>
      <c r="H112" s="7">
        <v>7.12</v>
      </c>
      <c r="I112">
        <v>232</v>
      </c>
      <c r="K112" s="7"/>
      <c r="M112" t="s">
        <v>232</v>
      </c>
      <c r="N112">
        <v>5.8</v>
      </c>
      <c r="O112">
        <v>136</v>
      </c>
      <c r="S112" s="28">
        <v>39416</v>
      </c>
      <c r="T112" s="21">
        <v>6.4699999999999994E-2</v>
      </c>
      <c r="U112" s="21">
        <v>6.0899999999999996E-2</v>
      </c>
      <c r="V112" s="21">
        <v>6.0999999999999999E-2</v>
      </c>
      <c r="W112" s="21">
        <v>6.3899999999999998E-2</v>
      </c>
      <c r="X112" s="21">
        <v>7.7199999999999991E-2</v>
      </c>
      <c r="Y112" s="31"/>
      <c r="Z112" s="31"/>
      <c r="AA112" s="31"/>
      <c r="AB112" s="31"/>
      <c r="AC112" s="31"/>
      <c r="AM112" t="s">
        <v>232</v>
      </c>
      <c r="AN112">
        <v>6.93</v>
      </c>
      <c r="AO112">
        <v>5.8</v>
      </c>
      <c r="AP112">
        <v>138</v>
      </c>
      <c r="AQ112">
        <f t="shared" si="22"/>
        <v>6.8966666666666674</v>
      </c>
      <c r="AR112">
        <f t="shared" si="22"/>
        <v>5.7766666666666664</v>
      </c>
    </row>
    <row r="113" spans="1:44">
      <c r="A113" t="s">
        <v>326</v>
      </c>
      <c r="B113">
        <v>230</v>
      </c>
      <c r="G113" t="s">
        <v>327</v>
      </c>
      <c r="H113" s="7">
        <v>7.16</v>
      </c>
      <c r="I113">
        <v>231</v>
      </c>
      <c r="K113" s="7">
        <f t="shared" si="33"/>
        <v>7.1433333333333335</v>
      </c>
      <c r="M113" t="s">
        <v>231</v>
      </c>
      <c r="N113">
        <v>5.8</v>
      </c>
      <c r="O113">
        <v>135</v>
      </c>
      <c r="Q113">
        <v>5.7633333333333328</v>
      </c>
      <c r="S113" s="29">
        <v>39447</v>
      </c>
      <c r="T113" s="22">
        <v>6.54E-2</v>
      </c>
      <c r="U113" s="22">
        <v>6.0599999999999994E-2</v>
      </c>
      <c r="V113" s="22">
        <v>6.2199999999999998E-2</v>
      </c>
      <c r="W113" s="22">
        <v>6.2E-2</v>
      </c>
      <c r="X113" s="22">
        <v>7.6799999999999993E-2</v>
      </c>
      <c r="Y113" s="31"/>
      <c r="Z113" s="31"/>
      <c r="AA113" s="31"/>
      <c r="AB113" s="31"/>
      <c r="AC113" s="31"/>
      <c r="AM113" t="s">
        <v>231</v>
      </c>
      <c r="AN113">
        <v>6.9</v>
      </c>
      <c r="AO113">
        <v>5.8</v>
      </c>
      <c r="AP113">
        <v>137</v>
      </c>
      <c r="AQ113">
        <f t="shared" si="22"/>
        <v>6.87</v>
      </c>
      <c r="AR113">
        <f t="shared" si="22"/>
        <v>5.7633333333333328</v>
      </c>
    </row>
    <row r="114" spans="1:44">
      <c r="A114" t="s">
        <v>325</v>
      </c>
      <c r="B114">
        <v>229</v>
      </c>
      <c r="C114" s="6">
        <v>6</v>
      </c>
      <c r="G114" t="s">
        <v>326</v>
      </c>
      <c r="H114" s="7">
        <v>7.13</v>
      </c>
      <c r="I114">
        <v>230</v>
      </c>
      <c r="K114" s="7"/>
      <c r="M114" t="s">
        <v>230</v>
      </c>
      <c r="N114">
        <v>5.73</v>
      </c>
      <c r="O114">
        <v>134</v>
      </c>
      <c r="S114" s="27">
        <v>39478</v>
      </c>
      <c r="T114" s="21">
        <v>6.4100000000000004E-2</v>
      </c>
      <c r="U114" s="21">
        <v>5.9699999999999996E-2</v>
      </c>
      <c r="V114" s="21">
        <v>6.0199999999999997E-2</v>
      </c>
      <c r="W114" s="21">
        <v>6.2400000000000004E-2</v>
      </c>
      <c r="X114" s="21">
        <v>7.51E-2</v>
      </c>
      <c r="Y114" s="31">
        <f t="shared" ref="Y114:AB114" si="39">AVERAGE(T114:T116)</f>
        <v>6.5066666666666662E-2</v>
      </c>
      <c r="Z114" s="31">
        <f t="shared" si="39"/>
        <v>5.8366666666666657E-2</v>
      </c>
      <c r="AA114" s="31">
        <f t="shared" si="39"/>
        <v>5.8400000000000001E-2</v>
      </c>
      <c r="AB114" s="31">
        <f t="shared" si="39"/>
        <v>6.0900000000000003E-2</v>
      </c>
      <c r="AC114" s="31">
        <f>AVERAGE(X114:X116)</f>
        <v>7.4166666666666672E-2</v>
      </c>
      <c r="AM114" t="s">
        <v>230</v>
      </c>
      <c r="AN114">
        <v>6.86</v>
      </c>
      <c r="AO114">
        <v>5.73</v>
      </c>
      <c r="AP114">
        <v>136</v>
      </c>
      <c r="AQ114">
        <f t="shared" si="22"/>
        <v>6.84</v>
      </c>
      <c r="AR114">
        <f t="shared" si="22"/>
        <v>5.7600000000000007</v>
      </c>
    </row>
    <row r="115" spans="1:44">
      <c r="A115" t="s">
        <v>324</v>
      </c>
      <c r="B115">
        <v>228</v>
      </c>
      <c r="G115" t="s">
        <v>325</v>
      </c>
      <c r="H115" s="7">
        <v>7.14</v>
      </c>
      <c r="I115">
        <v>229</v>
      </c>
      <c r="K115" s="7"/>
      <c r="M115" t="s">
        <v>229</v>
      </c>
      <c r="N115">
        <v>5.76</v>
      </c>
      <c r="O115">
        <v>133</v>
      </c>
      <c r="S115" s="28">
        <v>39507</v>
      </c>
      <c r="T115" s="21">
        <v>6.5199999999999994E-2</v>
      </c>
      <c r="U115" s="21">
        <v>5.74E-2</v>
      </c>
      <c r="V115" s="21">
        <v>5.8099999999999999E-2</v>
      </c>
      <c r="W115" s="21">
        <v>5.9800000000000006E-2</v>
      </c>
      <c r="X115" s="21">
        <v>7.4999999999999997E-2</v>
      </c>
      <c r="Y115" s="31"/>
      <c r="Z115" s="31"/>
      <c r="AA115" s="31"/>
      <c r="AB115" s="31"/>
      <c r="AC115" s="31"/>
      <c r="AM115" t="s">
        <v>229</v>
      </c>
      <c r="AN115">
        <v>6.85</v>
      </c>
      <c r="AO115">
        <v>5.76</v>
      </c>
      <c r="AP115">
        <v>135</v>
      </c>
      <c r="AQ115">
        <f t="shared" si="22"/>
        <v>6.82</v>
      </c>
      <c r="AR115">
        <f t="shared" si="22"/>
        <v>5.78</v>
      </c>
    </row>
    <row r="116" spans="1:44">
      <c r="A116" t="s">
        <v>323</v>
      </c>
      <c r="B116">
        <v>227</v>
      </c>
      <c r="G116" t="s">
        <v>324</v>
      </c>
      <c r="H116" s="7">
        <v>7.12</v>
      </c>
      <c r="I116">
        <v>228</v>
      </c>
      <c r="K116" s="7">
        <f t="shared" si="33"/>
        <v>7.1133333333333333</v>
      </c>
      <c r="M116" t="s">
        <v>228</v>
      </c>
      <c r="N116">
        <v>5.79</v>
      </c>
      <c r="O116">
        <v>132</v>
      </c>
      <c r="Q116">
        <v>5.7966666666666669</v>
      </c>
      <c r="S116" s="28">
        <v>39538</v>
      </c>
      <c r="T116" s="21">
        <v>6.59E-2</v>
      </c>
      <c r="U116" s="21">
        <v>5.7999999999999996E-2</v>
      </c>
      <c r="V116" s="21">
        <v>5.6900000000000006E-2</v>
      </c>
      <c r="W116" s="21">
        <v>6.0499999999999998E-2</v>
      </c>
      <c r="X116" s="21">
        <v>7.2400000000000006E-2</v>
      </c>
      <c r="Y116" s="31"/>
      <c r="Z116" s="31"/>
      <c r="AA116" s="31"/>
      <c r="AB116" s="31"/>
      <c r="AC116" s="31"/>
      <c r="AM116" t="s">
        <v>228</v>
      </c>
      <c r="AN116">
        <v>6.81</v>
      </c>
      <c r="AO116">
        <v>5.79</v>
      </c>
      <c r="AP116">
        <v>134</v>
      </c>
      <c r="AQ116">
        <f t="shared" si="22"/>
        <v>6.8166666666666664</v>
      </c>
      <c r="AR116">
        <f t="shared" si="22"/>
        <v>5.7966666666666669</v>
      </c>
    </row>
    <row r="117" spans="1:44">
      <c r="A117" t="s">
        <v>322</v>
      </c>
      <c r="B117">
        <v>226</v>
      </c>
      <c r="C117" s="6">
        <v>6</v>
      </c>
      <c r="G117" t="s">
        <v>323</v>
      </c>
      <c r="H117" s="7">
        <v>7.11</v>
      </c>
      <c r="I117">
        <v>227</v>
      </c>
      <c r="K117" s="7"/>
      <c r="M117" t="s">
        <v>227</v>
      </c>
      <c r="N117">
        <v>5.79</v>
      </c>
      <c r="O117">
        <v>131</v>
      </c>
      <c r="S117" s="28">
        <v>39568</v>
      </c>
      <c r="T117" s="21">
        <v>6.9099999999999995E-2</v>
      </c>
      <c r="U117" s="21">
        <v>6.0599999999999994E-2</v>
      </c>
      <c r="V117" s="21">
        <v>5.67E-2</v>
      </c>
      <c r="W117" s="21">
        <v>0.06</v>
      </c>
      <c r="X117" s="21">
        <v>7.2300000000000003E-2</v>
      </c>
      <c r="Y117" s="31">
        <f t="shared" ref="Y117:AB117" si="40">AVERAGE(T117:T119)</f>
        <v>2.3033333333333333E-2</v>
      </c>
      <c r="Z117" s="31">
        <f t="shared" si="40"/>
        <v>6.3066666666666674E-2</v>
      </c>
      <c r="AA117" s="31">
        <f t="shared" si="40"/>
        <v>6.0633333333333338E-2</v>
      </c>
      <c r="AB117" s="31">
        <f t="shared" si="40"/>
        <v>6.1599999999999995E-2</v>
      </c>
      <c r="AC117" s="31">
        <f>AVERAGE(X117:X119)</f>
        <v>7.0333333333333345E-2</v>
      </c>
      <c r="AM117" t="s">
        <v>227</v>
      </c>
      <c r="AN117">
        <v>6.8</v>
      </c>
      <c r="AO117">
        <v>5.79</v>
      </c>
      <c r="AP117">
        <v>133</v>
      </c>
      <c r="AQ117">
        <f t="shared" si="22"/>
        <v>6.8433333333333337</v>
      </c>
      <c r="AR117">
        <f t="shared" si="22"/>
        <v>5.8066666666666675</v>
      </c>
    </row>
    <row r="118" spans="1:44">
      <c r="A118" t="s">
        <v>321</v>
      </c>
      <c r="B118">
        <v>225</v>
      </c>
      <c r="G118" t="s">
        <v>322</v>
      </c>
      <c r="H118" s="7">
        <v>7.11</v>
      </c>
      <c r="I118">
        <v>226</v>
      </c>
      <c r="K118" s="7"/>
      <c r="M118" t="s">
        <v>226</v>
      </c>
      <c r="N118">
        <v>5.81</v>
      </c>
      <c r="O118">
        <v>130</v>
      </c>
      <c r="S118" s="28">
        <v>39599</v>
      </c>
      <c r="T118" s="21">
        <v>0</v>
      </c>
      <c r="U118" s="21">
        <v>6.2600000000000003E-2</v>
      </c>
      <c r="V118" s="21">
        <v>6.13E-2</v>
      </c>
      <c r="W118" s="21">
        <v>6.1699999999999998E-2</v>
      </c>
      <c r="X118" s="21">
        <v>6.9500000000000006E-2</v>
      </c>
      <c r="Y118" s="31"/>
      <c r="Z118" s="31"/>
      <c r="AA118" s="31"/>
      <c r="AB118" s="31"/>
      <c r="AC118" s="31"/>
      <c r="AM118" t="s">
        <v>226</v>
      </c>
      <c r="AN118">
        <v>6.84</v>
      </c>
      <c r="AO118">
        <v>5.81</v>
      </c>
      <c r="AP118">
        <v>132</v>
      </c>
      <c r="AQ118">
        <f t="shared" si="22"/>
        <v>6.623333333333334</v>
      </c>
      <c r="AR118">
        <f t="shared" si="22"/>
        <v>5.7233333333333327</v>
      </c>
    </row>
    <row r="119" spans="1:44">
      <c r="A119" t="s">
        <v>320</v>
      </c>
      <c r="B119">
        <v>224</v>
      </c>
      <c r="G119" t="s">
        <v>321</v>
      </c>
      <c r="H119" s="7">
        <v>7.07</v>
      </c>
      <c r="I119">
        <v>225</v>
      </c>
      <c r="K119" s="7">
        <f t="shared" si="33"/>
        <v>7.0566666666666675</v>
      </c>
      <c r="M119" t="s">
        <v>225</v>
      </c>
      <c r="N119">
        <v>5.82</v>
      </c>
      <c r="O119">
        <v>129</v>
      </c>
      <c r="Q119">
        <v>5.3866666666666667</v>
      </c>
      <c r="S119" s="28">
        <v>39629</v>
      </c>
      <c r="T119" s="21">
        <v>0</v>
      </c>
      <c r="U119" s="21">
        <v>6.6000000000000003E-2</v>
      </c>
      <c r="V119" s="21">
        <v>6.3899999999999998E-2</v>
      </c>
      <c r="W119" s="21">
        <v>6.3099999999999989E-2</v>
      </c>
      <c r="X119" s="21">
        <v>6.9199999999999998E-2</v>
      </c>
      <c r="Y119" s="31"/>
      <c r="Z119" s="31"/>
      <c r="AA119" s="31"/>
      <c r="AB119" s="31"/>
      <c r="AC119" s="31"/>
      <c r="AM119" t="s">
        <v>225</v>
      </c>
      <c r="AN119">
        <v>6.89</v>
      </c>
      <c r="AO119">
        <v>5.82</v>
      </c>
      <c r="AP119">
        <v>131</v>
      </c>
      <c r="AQ119">
        <f t="shared" si="22"/>
        <v>6.0666666666666664</v>
      </c>
      <c r="AR119">
        <f t="shared" si="22"/>
        <v>5.3866666666666667</v>
      </c>
    </row>
    <row r="120" spans="1:44">
      <c r="A120" t="s">
        <v>319</v>
      </c>
      <c r="B120">
        <v>223</v>
      </c>
      <c r="C120" s="6">
        <v>6</v>
      </c>
      <c r="G120" t="s">
        <v>320</v>
      </c>
      <c r="H120" s="7">
        <v>7.07</v>
      </c>
      <c r="I120">
        <v>224</v>
      </c>
      <c r="K120" s="7"/>
      <c r="M120" t="s">
        <v>224</v>
      </c>
      <c r="N120">
        <v>5.54</v>
      </c>
      <c r="O120">
        <v>128</v>
      </c>
      <c r="S120" s="28">
        <v>39660</v>
      </c>
      <c r="T120" s="21">
        <v>0</v>
      </c>
      <c r="U120" s="21">
        <v>6.08E-2</v>
      </c>
      <c r="V120" s="21">
        <v>5.8600000000000006E-2</v>
      </c>
      <c r="W120" s="21">
        <v>6.3099999999999989E-2</v>
      </c>
      <c r="X120" s="21">
        <v>6.9099999999999995E-2</v>
      </c>
      <c r="Y120" s="31">
        <f t="shared" ref="Y120:AB120" si="41">AVERAGE(T120:T122)</f>
        <v>0</v>
      </c>
      <c r="Z120" s="31">
        <f t="shared" si="41"/>
        <v>6.0400000000000002E-2</v>
      </c>
      <c r="AA120" s="31">
        <f t="shared" si="41"/>
        <v>5.9266666666666669E-2</v>
      </c>
      <c r="AB120" s="31">
        <f t="shared" si="41"/>
        <v>6.2099999999999995E-2</v>
      </c>
      <c r="AC120" s="31">
        <f>AVERAGE(X120:X122)</f>
        <v>6.93E-2</v>
      </c>
      <c r="AM120" t="s">
        <v>224</v>
      </c>
      <c r="AN120">
        <v>6.14</v>
      </c>
      <c r="AO120">
        <v>5.54</v>
      </c>
      <c r="AP120">
        <v>130</v>
      </c>
      <c r="AQ120">
        <f t="shared" si="22"/>
        <v>5.2399999999999993</v>
      </c>
      <c r="AR120">
        <f t="shared" si="22"/>
        <v>4.8866666666666667</v>
      </c>
    </row>
    <row r="121" spans="1:44">
      <c r="A121" t="s">
        <v>318</v>
      </c>
      <c r="B121">
        <v>222</v>
      </c>
      <c r="G121" t="s">
        <v>319</v>
      </c>
      <c r="H121" s="7">
        <v>7.03</v>
      </c>
      <c r="I121">
        <v>223</v>
      </c>
      <c r="K121" s="7"/>
      <c r="M121" t="s">
        <v>223</v>
      </c>
      <c r="N121">
        <v>4.8</v>
      </c>
      <c r="O121">
        <v>127</v>
      </c>
      <c r="S121" s="28">
        <v>39691</v>
      </c>
      <c r="T121" s="21">
        <v>0</v>
      </c>
      <c r="U121" s="21">
        <v>6.08E-2</v>
      </c>
      <c r="V121" s="21">
        <v>6.0599999999999994E-2</v>
      </c>
      <c r="W121" s="21">
        <v>6.2E-2</v>
      </c>
      <c r="X121" s="21">
        <v>6.93E-2</v>
      </c>
      <c r="Y121" s="31"/>
      <c r="Z121" s="31"/>
      <c r="AA121" s="31"/>
      <c r="AB121" s="31"/>
      <c r="AC121" s="31"/>
      <c r="AM121" t="s">
        <v>223</v>
      </c>
      <c r="AN121">
        <v>5.17</v>
      </c>
      <c r="AO121">
        <v>4.8</v>
      </c>
      <c r="AP121">
        <v>129</v>
      </c>
      <c r="AQ121">
        <f t="shared" si="22"/>
        <v>4.42</v>
      </c>
      <c r="AR121">
        <f t="shared" si="22"/>
        <v>4.4066666666666672</v>
      </c>
    </row>
    <row r="122" spans="1:44">
      <c r="A122" t="s">
        <v>317</v>
      </c>
      <c r="B122">
        <v>221</v>
      </c>
      <c r="G122" t="s">
        <v>318</v>
      </c>
      <c r="H122" s="7">
        <v>7.01</v>
      </c>
      <c r="I122">
        <v>222</v>
      </c>
      <c r="K122" s="7">
        <f t="shared" si="33"/>
        <v>6.9366666666666674</v>
      </c>
      <c r="M122" t="s">
        <v>222</v>
      </c>
      <c r="N122">
        <v>4.32</v>
      </c>
      <c r="O122">
        <v>126</v>
      </c>
      <c r="Q122">
        <v>4.083333333333333</v>
      </c>
      <c r="S122" s="28">
        <v>39721</v>
      </c>
      <c r="T122" s="21">
        <v>0</v>
      </c>
      <c r="U122" s="21">
        <v>5.96E-2</v>
      </c>
      <c r="V122" s="21">
        <v>5.8600000000000006E-2</v>
      </c>
      <c r="W122" s="21">
        <v>6.1200000000000004E-2</v>
      </c>
      <c r="X122" s="21">
        <v>6.9500000000000006E-2</v>
      </c>
      <c r="Y122" s="31"/>
      <c r="Z122" s="31"/>
      <c r="AA122" s="31"/>
      <c r="AB122" s="31"/>
      <c r="AC122" s="31"/>
      <c r="AM122" t="s">
        <v>222</v>
      </c>
      <c r="AN122">
        <v>4.41</v>
      </c>
      <c r="AO122">
        <v>4.32</v>
      </c>
      <c r="AP122">
        <v>128</v>
      </c>
      <c r="AQ122">
        <f t="shared" si="22"/>
        <v>3.8166666666666664</v>
      </c>
      <c r="AR122">
        <f t="shared" si="22"/>
        <v>4.083333333333333</v>
      </c>
    </row>
    <row r="123" spans="1:44">
      <c r="A123" t="s">
        <v>316</v>
      </c>
      <c r="B123">
        <v>220</v>
      </c>
      <c r="C123">
        <v>5.8555000000000001</v>
      </c>
      <c r="G123" t="s">
        <v>317</v>
      </c>
      <c r="H123" s="7">
        <v>6.98</v>
      </c>
      <c r="I123">
        <v>221</v>
      </c>
      <c r="K123" s="7"/>
      <c r="M123" t="s">
        <v>221</v>
      </c>
      <c r="N123">
        <v>4.0999999999999996</v>
      </c>
      <c r="O123">
        <v>125</v>
      </c>
      <c r="S123" s="28">
        <v>39752</v>
      </c>
      <c r="T123" s="21">
        <v>0</v>
      </c>
      <c r="U123" s="21">
        <v>5.8299999999999998E-2</v>
      </c>
      <c r="V123" s="21">
        <v>5.9500000000000004E-2</v>
      </c>
      <c r="W123" s="21">
        <v>7.0400000000000004E-2</v>
      </c>
      <c r="X123" s="21">
        <v>6.9099999999999995E-2</v>
      </c>
      <c r="Y123" s="31">
        <f t="shared" ref="Y123:AB123" si="42">AVERAGE(T123:T125)</f>
        <v>0</v>
      </c>
      <c r="Z123" s="31">
        <f t="shared" si="42"/>
        <v>5.2333333333333322E-2</v>
      </c>
      <c r="AA123" s="31">
        <f t="shared" si="42"/>
        <v>5.5100000000000003E-2</v>
      </c>
      <c r="AB123" s="31">
        <f t="shared" si="42"/>
        <v>5.9133333333333336E-2</v>
      </c>
      <c r="AC123" s="31">
        <f>AVERAGE(X123:X125)</f>
        <v>6.2100000000000009E-2</v>
      </c>
      <c r="AM123" t="s">
        <v>221</v>
      </c>
      <c r="AN123">
        <v>3.68</v>
      </c>
      <c r="AO123">
        <v>4.0999999999999996</v>
      </c>
      <c r="AP123">
        <v>127</v>
      </c>
      <c r="AQ123">
        <f t="shared" si="22"/>
        <v>3.3766666666666665</v>
      </c>
      <c r="AR123">
        <f t="shared" si="22"/>
        <v>3.85</v>
      </c>
    </row>
    <row r="124" spans="1:44">
      <c r="A124" t="s">
        <v>315</v>
      </c>
      <c r="B124">
        <v>219</v>
      </c>
      <c r="G124" t="s">
        <v>316</v>
      </c>
      <c r="H124" s="7">
        <v>6.82</v>
      </c>
      <c r="I124">
        <v>220</v>
      </c>
      <c r="K124" s="7"/>
      <c r="M124" t="s">
        <v>220</v>
      </c>
      <c r="N124">
        <v>3.83</v>
      </c>
      <c r="O124">
        <v>124</v>
      </c>
      <c r="S124" s="28">
        <v>39782</v>
      </c>
      <c r="T124" s="21">
        <v>0</v>
      </c>
      <c r="U124" s="21">
        <v>5.0999999999999997E-2</v>
      </c>
      <c r="V124" s="21">
        <v>5.4699999999999999E-2</v>
      </c>
      <c r="W124" s="21">
        <v>5.7800000000000004E-2</v>
      </c>
      <c r="X124" s="21">
        <v>6.3399999999999998E-2</v>
      </c>
      <c r="Y124" s="31"/>
      <c r="Z124" s="31"/>
      <c r="AA124" s="31"/>
      <c r="AB124" s="31"/>
      <c r="AC124" s="31"/>
      <c r="AM124" t="s">
        <v>220</v>
      </c>
      <c r="AN124">
        <v>3.36</v>
      </c>
      <c r="AO124">
        <v>3.83</v>
      </c>
      <c r="AP124">
        <v>126</v>
      </c>
      <c r="AQ124">
        <f t="shared" si="22"/>
        <v>3.1433333333333331</v>
      </c>
      <c r="AR124">
        <f t="shared" si="22"/>
        <v>3.6799999999999997</v>
      </c>
    </row>
    <row r="125" spans="1:44">
      <c r="A125" t="s">
        <v>314</v>
      </c>
      <c r="B125">
        <v>218</v>
      </c>
      <c r="G125" t="s">
        <v>315</v>
      </c>
      <c r="H125" s="7">
        <v>6.79</v>
      </c>
      <c r="I125">
        <v>219</v>
      </c>
      <c r="K125" s="7">
        <f t="shared" si="33"/>
        <v>6.6133333333333333</v>
      </c>
      <c r="M125" t="s">
        <v>219</v>
      </c>
      <c r="N125">
        <v>3.62</v>
      </c>
      <c r="O125">
        <v>123</v>
      </c>
      <c r="Q125">
        <v>3.6</v>
      </c>
      <c r="S125" s="29">
        <v>39813</v>
      </c>
      <c r="T125" s="22">
        <v>0</v>
      </c>
      <c r="U125" s="22">
        <v>4.7699999999999992E-2</v>
      </c>
      <c r="V125" s="22">
        <v>5.1100000000000007E-2</v>
      </c>
      <c r="W125" s="22">
        <v>4.9200000000000001E-2</v>
      </c>
      <c r="X125" s="22">
        <v>5.3800000000000001E-2</v>
      </c>
      <c r="Y125" s="31"/>
      <c r="Z125" s="31"/>
      <c r="AA125" s="31"/>
      <c r="AB125" s="31"/>
      <c r="AC125" s="31"/>
      <c r="AM125" t="s">
        <v>219</v>
      </c>
      <c r="AN125">
        <v>3.09</v>
      </c>
      <c r="AO125">
        <v>3.62</v>
      </c>
      <c r="AP125">
        <v>125</v>
      </c>
      <c r="AQ125">
        <f t="shared" si="22"/>
        <v>2.9933333333333336</v>
      </c>
      <c r="AR125">
        <f t="shared" si="22"/>
        <v>3.6</v>
      </c>
    </row>
    <row r="126" spans="1:44">
      <c r="A126" t="s">
        <v>313</v>
      </c>
      <c r="B126">
        <v>217</v>
      </c>
      <c r="C126">
        <v>5.3647999999999998</v>
      </c>
      <c r="G126" t="s">
        <v>314</v>
      </c>
      <c r="H126" s="7">
        <v>6.61</v>
      </c>
      <c r="I126">
        <v>218</v>
      </c>
      <c r="K126" s="7"/>
      <c r="M126" t="s">
        <v>218</v>
      </c>
      <c r="N126">
        <v>3.59</v>
      </c>
      <c r="O126">
        <v>122</v>
      </c>
      <c r="S126" s="27">
        <v>39844</v>
      </c>
      <c r="T126" s="21">
        <v>0</v>
      </c>
      <c r="U126" s="21">
        <v>4.3499999999999997E-2</v>
      </c>
      <c r="V126" s="21">
        <v>4.7599999999999996E-2</v>
      </c>
      <c r="W126" s="21">
        <v>4.5100000000000001E-2</v>
      </c>
      <c r="X126" s="21">
        <v>4.7300000000000002E-2</v>
      </c>
      <c r="Y126" s="31">
        <f t="shared" ref="Y126:AB126" si="43">AVERAGE(T126:T128)</f>
        <v>0</v>
      </c>
      <c r="Z126" s="31">
        <f t="shared" si="43"/>
        <v>4.2266666666666668E-2</v>
      </c>
      <c r="AA126" s="31">
        <f t="shared" si="43"/>
        <v>4.5766666666666657E-2</v>
      </c>
      <c r="AB126" s="31">
        <f t="shared" si="43"/>
        <v>4.2733333333333338E-2</v>
      </c>
      <c r="AC126" s="31">
        <f>AVERAGE(X126:X128)</f>
        <v>4.3899999999999995E-2</v>
      </c>
      <c r="AM126" t="s">
        <v>218</v>
      </c>
      <c r="AN126">
        <v>2.98</v>
      </c>
      <c r="AO126">
        <v>3.59</v>
      </c>
      <c r="AP126">
        <v>124</v>
      </c>
      <c r="AQ126">
        <f t="shared" si="22"/>
        <v>2.8966666666666669</v>
      </c>
      <c r="AR126">
        <f t="shared" si="22"/>
        <v>3.5833333333333335</v>
      </c>
    </row>
    <row r="127" spans="1:44">
      <c r="A127" t="s">
        <v>312</v>
      </c>
      <c r="B127">
        <v>216</v>
      </c>
      <c r="G127" t="s">
        <v>313</v>
      </c>
      <c r="H127" s="7">
        <v>6.44</v>
      </c>
      <c r="I127">
        <v>217</v>
      </c>
      <c r="K127" s="7"/>
      <c r="M127" t="s">
        <v>217</v>
      </c>
      <c r="N127">
        <v>3.59</v>
      </c>
      <c r="O127">
        <v>121</v>
      </c>
      <c r="S127" s="28">
        <v>39872</v>
      </c>
      <c r="T127" s="21">
        <v>0</v>
      </c>
      <c r="U127" s="21">
        <v>4.3499999999999997E-2</v>
      </c>
      <c r="V127" s="21">
        <v>4.5599999999999995E-2</v>
      </c>
      <c r="W127" s="21">
        <v>4.3099999999999999E-2</v>
      </c>
      <c r="X127" s="21">
        <v>4.3799999999999999E-2</v>
      </c>
      <c r="Y127" s="31"/>
      <c r="Z127" s="31"/>
      <c r="AA127" s="31"/>
      <c r="AB127" s="31"/>
      <c r="AC127" s="31"/>
      <c r="AM127" t="s">
        <v>217</v>
      </c>
      <c r="AN127">
        <v>2.91</v>
      </c>
      <c r="AO127">
        <v>3.59</v>
      </c>
      <c r="AP127">
        <v>123</v>
      </c>
      <c r="AQ127">
        <f t="shared" si="22"/>
        <v>2.83</v>
      </c>
      <c r="AR127">
        <f t="shared" si="22"/>
        <v>3.58</v>
      </c>
    </row>
    <row r="128" spans="1:44">
      <c r="A128" t="s">
        <v>311</v>
      </c>
      <c r="B128">
        <v>215</v>
      </c>
      <c r="G128" t="s">
        <v>312</v>
      </c>
      <c r="H128" s="7">
        <v>6.42</v>
      </c>
      <c r="I128">
        <v>216</v>
      </c>
      <c r="K128" s="7">
        <f t="shared" si="33"/>
        <v>6.3500000000000005</v>
      </c>
      <c r="M128" t="s">
        <v>216</v>
      </c>
      <c r="N128">
        <v>3.57</v>
      </c>
      <c r="O128">
        <v>120</v>
      </c>
      <c r="Q128">
        <v>3.5766666666666667</v>
      </c>
      <c r="S128" s="28">
        <v>39903</v>
      </c>
      <c r="T128" s="21">
        <v>0</v>
      </c>
      <c r="U128" s="21">
        <v>3.9800000000000002E-2</v>
      </c>
      <c r="V128" s="21">
        <v>4.41E-2</v>
      </c>
      <c r="W128" s="21">
        <v>0.04</v>
      </c>
      <c r="X128" s="21">
        <v>4.0599999999999997E-2</v>
      </c>
      <c r="Y128" s="31"/>
      <c r="Z128" s="31"/>
      <c r="AA128" s="31"/>
      <c r="AB128" s="31"/>
      <c r="AC128" s="31"/>
      <c r="AM128" t="s">
        <v>216</v>
      </c>
      <c r="AN128">
        <v>2.8</v>
      </c>
      <c r="AO128">
        <v>3.57</v>
      </c>
      <c r="AP128">
        <v>122</v>
      </c>
      <c r="AQ128">
        <f t="shared" si="22"/>
        <v>2.7766666666666668</v>
      </c>
      <c r="AR128">
        <f t="shared" si="22"/>
        <v>3.5766666666666667</v>
      </c>
    </row>
    <row r="129" spans="1:44">
      <c r="A129" t="s">
        <v>310</v>
      </c>
      <c r="B129">
        <v>214</v>
      </c>
      <c r="C129">
        <v>5.0547000000000004</v>
      </c>
      <c r="G129" t="s">
        <v>311</v>
      </c>
      <c r="H129">
        <v>6.4</v>
      </c>
      <c r="I129">
        <v>215</v>
      </c>
      <c r="K129" s="7"/>
      <c r="M129" t="s">
        <v>215</v>
      </c>
      <c r="N129">
        <v>3.58</v>
      </c>
      <c r="O129">
        <v>119</v>
      </c>
      <c r="S129" s="28">
        <v>39933</v>
      </c>
      <c r="T129" s="21">
        <v>0</v>
      </c>
      <c r="U129" s="21">
        <v>4.0199999999999993E-2</v>
      </c>
      <c r="V129" s="21">
        <v>4.2999999999999997E-2</v>
      </c>
      <c r="W129" s="21">
        <v>3.8300000000000001E-2</v>
      </c>
      <c r="X129" s="21">
        <v>3.8199999999999998E-2</v>
      </c>
      <c r="Y129" s="31">
        <f t="shared" ref="Y129:AB129" si="44">AVERAGE(T129:T131)</f>
        <v>0</v>
      </c>
      <c r="Z129" s="31">
        <f t="shared" si="44"/>
        <v>4.1500000000000002E-2</v>
      </c>
      <c r="AA129" s="31">
        <f t="shared" si="44"/>
        <v>4.4833333333333336E-2</v>
      </c>
      <c r="AB129" s="31">
        <f t="shared" si="44"/>
        <v>3.8566666666666666E-2</v>
      </c>
      <c r="AC129" s="31">
        <f>AVERAGE(X129:X131)</f>
        <v>3.8666666666666662E-2</v>
      </c>
      <c r="AM129" t="s">
        <v>215</v>
      </c>
      <c r="AN129">
        <v>2.78</v>
      </c>
      <c r="AO129">
        <v>3.58</v>
      </c>
      <c r="AP129">
        <v>121</v>
      </c>
      <c r="AQ129">
        <f t="shared" si="22"/>
        <v>2.7366666666666664</v>
      </c>
      <c r="AR129">
        <f t="shared" si="22"/>
        <v>3.5733333333333337</v>
      </c>
    </row>
    <row r="130" spans="1:44">
      <c r="A130" t="s">
        <v>309</v>
      </c>
      <c r="B130">
        <v>213</v>
      </c>
      <c r="G130" t="s">
        <v>310</v>
      </c>
      <c r="H130" s="7">
        <v>6.23</v>
      </c>
      <c r="I130">
        <v>214</v>
      </c>
      <c r="K130" s="7"/>
      <c r="M130" t="s">
        <v>214</v>
      </c>
      <c r="N130">
        <v>3.58</v>
      </c>
      <c r="O130">
        <v>118</v>
      </c>
      <c r="S130" s="28">
        <v>39964</v>
      </c>
      <c r="T130" s="21">
        <v>0</v>
      </c>
      <c r="U130" s="21">
        <v>3.9800000000000002E-2</v>
      </c>
      <c r="V130" s="21">
        <v>4.2900000000000001E-2</v>
      </c>
      <c r="W130" s="21">
        <v>3.9699999999999999E-2</v>
      </c>
      <c r="X130" s="21">
        <v>3.8300000000000001E-2</v>
      </c>
      <c r="Y130" s="31"/>
      <c r="Z130" s="31"/>
      <c r="AA130" s="31"/>
      <c r="AB130" s="31"/>
      <c r="AC130" s="31"/>
      <c r="AM130" t="s">
        <v>214</v>
      </c>
      <c r="AN130">
        <v>2.75</v>
      </c>
      <c r="AO130">
        <v>3.58</v>
      </c>
      <c r="AP130">
        <v>120</v>
      </c>
      <c r="AQ130">
        <f t="shared" si="22"/>
        <v>2.69</v>
      </c>
      <c r="AR130">
        <f t="shared" si="22"/>
        <v>3.5700000000000003</v>
      </c>
    </row>
    <row r="131" spans="1:44">
      <c r="A131" t="s">
        <v>308</v>
      </c>
      <c r="B131">
        <v>212</v>
      </c>
      <c r="G131" t="s">
        <v>309</v>
      </c>
      <c r="H131" s="7">
        <v>6.08</v>
      </c>
      <c r="I131">
        <v>213</v>
      </c>
      <c r="K131" s="7">
        <f t="shared" ref="K131:K191" si="45">AVERAGE(H131:H133)</f>
        <v>5.8466666666666667</v>
      </c>
      <c r="M131" t="s">
        <v>213</v>
      </c>
      <c r="N131">
        <v>3.56</v>
      </c>
      <c r="O131">
        <v>117</v>
      </c>
      <c r="Q131">
        <v>3.5733333333333328</v>
      </c>
      <c r="S131" s="28">
        <v>39994</v>
      </c>
      <c r="T131" s="21">
        <v>0</v>
      </c>
      <c r="U131" s="21">
        <v>4.4500000000000005E-2</v>
      </c>
      <c r="V131" s="21">
        <v>4.8600000000000004E-2</v>
      </c>
      <c r="W131" s="21">
        <v>3.7699999999999997E-2</v>
      </c>
      <c r="X131" s="21">
        <v>3.95E-2</v>
      </c>
      <c r="Y131" s="31"/>
      <c r="Z131" s="31"/>
      <c r="AA131" s="31"/>
      <c r="AB131" s="31"/>
      <c r="AC131" s="31"/>
      <c r="AM131" t="s">
        <v>213</v>
      </c>
      <c r="AN131">
        <v>2.68</v>
      </c>
      <c r="AO131">
        <v>3.56</v>
      </c>
      <c r="AP131">
        <v>119</v>
      </c>
      <c r="AQ131">
        <f t="shared" ref="AQ131:AR194" si="46">AVERAGE(AN131:AN133)</f>
        <v>2.6566666666666667</v>
      </c>
      <c r="AR131">
        <f t="shared" si="46"/>
        <v>3.5733333333333328</v>
      </c>
    </row>
    <row r="132" spans="1:44">
      <c r="A132" t="s">
        <v>307</v>
      </c>
      <c r="B132">
        <v>211</v>
      </c>
      <c r="C132">
        <v>4.2305000000000001</v>
      </c>
      <c r="G132" t="s">
        <v>308</v>
      </c>
      <c r="H132" s="7">
        <v>5.87</v>
      </c>
      <c r="I132">
        <v>212</v>
      </c>
      <c r="K132" s="7"/>
      <c r="M132" t="s">
        <v>212</v>
      </c>
      <c r="N132">
        <v>3.57</v>
      </c>
      <c r="O132">
        <v>116</v>
      </c>
      <c r="S132" s="28">
        <v>40025</v>
      </c>
      <c r="T132" s="21">
        <v>0</v>
      </c>
      <c r="U132" s="21">
        <v>4.4199999999999996E-2</v>
      </c>
      <c r="V132" s="21">
        <v>4.6699999999999998E-2</v>
      </c>
      <c r="W132" s="21">
        <v>3.8100000000000002E-2</v>
      </c>
      <c r="X132" s="21">
        <v>4.1100000000000005E-2</v>
      </c>
      <c r="Y132" s="31">
        <f t="shared" ref="Y132:AB132" si="47">AVERAGE(T132:T134)</f>
        <v>0</v>
      </c>
      <c r="Z132" s="31">
        <f t="shared" si="47"/>
        <v>4.4399999999999995E-2</v>
      </c>
      <c r="AA132" s="31">
        <f t="shared" si="47"/>
        <v>4.7666666666666663E-2</v>
      </c>
      <c r="AB132" s="31">
        <f t="shared" si="47"/>
        <v>3.8533333333333336E-2</v>
      </c>
      <c r="AC132" s="31">
        <f>AVERAGE(X132:X134)</f>
        <v>3.9833333333333332E-2</v>
      </c>
      <c r="AM132" t="s">
        <v>212</v>
      </c>
      <c r="AN132">
        <v>2.64</v>
      </c>
      <c r="AO132">
        <v>3.57</v>
      </c>
      <c r="AP132">
        <v>118</v>
      </c>
      <c r="AQ132">
        <f t="shared" si="46"/>
        <v>2.686666666666667</v>
      </c>
      <c r="AR132">
        <f t="shared" si="46"/>
        <v>3.61</v>
      </c>
    </row>
    <row r="133" spans="1:44">
      <c r="A133" t="s">
        <v>306</v>
      </c>
      <c r="B133">
        <v>210</v>
      </c>
      <c r="G133" t="s">
        <v>307</v>
      </c>
      <c r="H133" s="7">
        <v>5.59</v>
      </c>
      <c r="I133">
        <v>211</v>
      </c>
      <c r="K133" s="7"/>
      <c r="M133" t="s">
        <v>211</v>
      </c>
      <c r="N133">
        <v>3.59</v>
      </c>
      <c r="O133">
        <v>115</v>
      </c>
      <c r="S133" s="28">
        <v>40056</v>
      </c>
      <c r="T133" s="21">
        <v>0</v>
      </c>
      <c r="U133" s="21">
        <v>4.4299999999999999E-2</v>
      </c>
      <c r="V133" s="21">
        <v>4.8099999999999997E-2</v>
      </c>
      <c r="W133" s="21">
        <v>3.85E-2</v>
      </c>
      <c r="X133" s="21">
        <v>3.9300000000000002E-2</v>
      </c>
      <c r="Y133" s="31"/>
      <c r="Z133" s="31"/>
      <c r="AA133" s="31"/>
      <c r="AB133" s="31"/>
      <c r="AC133" s="31"/>
      <c r="AM133" t="s">
        <v>211</v>
      </c>
      <c r="AN133">
        <v>2.65</v>
      </c>
      <c r="AO133">
        <v>3.59</v>
      </c>
      <c r="AP133">
        <v>117</v>
      </c>
      <c r="AQ133">
        <f t="shared" si="46"/>
        <v>2.7333333333333329</v>
      </c>
      <c r="AR133">
        <f t="shared" si="46"/>
        <v>3.6433333333333331</v>
      </c>
    </row>
    <row r="134" spans="1:44">
      <c r="A134" t="s">
        <v>305</v>
      </c>
      <c r="B134">
        <v>209</v>
      </c>
      <c r="G134" t="s">
        <v>306</v>
      </c>
      <c r="H134" s="7">
        <v>5.54</v>
      </c>
      <c r="I134">
        <v>210</v>
      </c>
      <c r="K134" s="7">
        <f t="shared" si="45"/>
        <v>5.5133333333333328</v>
      </c>
      <c r="M134" t="s">
        <v>210</v>
      </c>
      <c r="N134">
        <v>3.67</v>
      </c>
      <c r="O134">
        <v>114</v>
      </c>
      <c r="Q134">
        <v>3.6666666666666665</v>
      </c>
      <c r="S134" s="28">
        <v>40086</v>
      </c>
      <c r="T134" s="21">
        <v>0</v>
      </c>
      <c r="U134" s="21">
        <v>4.4699999999999997E-2</v>
      </c>
      <c r="V134" s="21">
        <v>4.82E-2</v>
      </c>
      <c r="W134" s="21">
        <v>3.9E-2</v>
      </c>
      <c r="X134" s="21">
        <v>3.9100000000000003E-2</v>
      </c>
      <c r="Y134" s="31"/>
      <c r="Z134" s="31"/>
      <c r="AA134" s="31"/>
      <c r="AB134" s="31"/>
      <c r="AC134" s="31"/>
      <c r="AM134" t="s">
        <v>210</v>
      </c>
      <c r="AN134">
        <v>2.77</v>
      </c>
      <c r="AO134">
        <v>3.67</v>
      </c>
      <c r="AP134">
        <v>116</v>
      </c>
      <c r="AQ134">
        <f t="shared" si="46"/>
        <v>2.7866666666666666</v>
      </c>
      <c r="AR134">
        <f t="shared" si="46"/>
        <v>3.6666666666666665</v>
      </c>
    </row>
    <row r="135" spans="1:44">
      <c r="A135" t="s">
        <v>304</v>
      </c>
      <c r="B135">
        <v>208</v>
      </c>
      <c r="C135" s="6">
        <v>4</v>
      </c>
      <c r="G135" t="s">
        <v>305</v>
      </c>
      <c r="H135" s="7">
        <v>5.54</v>
      </c>
      <c r="I135">
        <v>209</v>
      </c>
      <c r="K135" s="7"/>
      <c r="M135" t="s">
        <v>209</v>
      </c>
      <c r="N135">
        <v>3.67</v>
      </c>
      <c r="O135">
        <v>113</v>
      </c>
      <c r="S135" s="28">
        <v>40117</v>
      </c>
      <c r="T135" s="21">
        <v>0</v>
      </c>
      <c r="U135" s="21">
        <v>4.3200000000000002E-2</v>
      </c>
      <c r="V135" s="21">
        <v>4.82E-2</v>
      </c>
      <c r="W135" s="21">
        <v>3.8599999999999995E-2</v>
      </c>
      <c r="X135" s="21">
        <v>3.9100000000000003E-2</v>
      </c>
      <c r="Y135" s="31">
        <f t="shared" ref="Y135:AB135" si="48">AVERAGE(T135:T137)</f>
        <v>0</v>
      </c>
      <c r="Z135" s="31">
        <f t="shared" si="48"/>
        <v>4.1566666666666668E-2</v>
      </c>
      <c r="AA135" s="31">
        <f t="shared" si="48"/>
        <v>4.8466666666666665E-2</v>
      </c>
      <c r="AB135" s="31">
        <f t="shared" si="48"/>
        <v>3.8899999999999997E-2</v>
      </c>
      <c r="AC135" s="31">
        <f>AVERAGE(X135:X137)</f>
        <v>3.953333333333333E-2</v>
      </c>
      <c r="AM135" t="s">
        <v>209</v>
      </c>
      <c r="AN135">
        <v>2.78</v>
      </c>
      <c r="AO135">
        <v>3.67</v>
      </c>
      <c r="AP135">
        <v>115</v>
      </c>
      <c r="AQ135">
        <f t="shared" si="46"/>
        <v>2.8166666666666664</v>
      </c>
      <c r="AR135">
        <f t="shared" si="46"/>
        <v>3.6666666666666665</v>
      </c>
    </row>
    <row r="136" spans="1:44">
      <c r="A136" t="s">
        <v>303</v>
      </c>
      <c r="B136">
        <v>207</v>
      </c>
      <c r="G136" t="s">
        <v>304</v>
      </c>
      <c r="H136" s="7">
        <v>5.46</v>
      </c>
      <c r="I136">
        <v>208</v>
      </c>
      <c r="K136" s="7"/>
      <c r="M136" t="s">
        <v>208</v>
      </c>
      <c r="N136">
        <v>3.66</v>
      </c>
      <c r="O136">
        <v>112</v>
      </c>
      <c r="S136" s="28">
        <v>40147</v>
      </c>
      <c r="T136" s="21">
        <v>0</v>
      </c>
      <c r="U136" s="21">
        <v>4.0999999999999995E-2</v>
      </c>
      <c r="V136" s="21">
        <v>4.8799999999999996E-2</v>
      </c>
      <c r="W136" s="21">
        <v>3.8900000000000004E-2</v>
      </c>
      <c r="X136" s="21">
        <v>3.9800000000000002E-2</v>
      </c>
      <c r="Y136" s="31"/>
      <c r="Z136" s="31"/>
      <c r="AA136" s="31"/>
      <c r="AB136" s="31"/>
      <c r="AC136" s="31"/>
      <c r="AM136" t="s">
        <v>208</v>
      </c>
      <c r="AN136">
        <v>2.81</v>
      </c>
      <c r="AO136">
        <v>3.66</v>
      </c>
      <c r="AP136">
        <v>114</v>
      </c>
      <c r="AQ136">
        <f t="shared" si="46"/>
        <v>2.84</v>
      </c>
      <c r="AR136">
        <f t="shared" si="46"/>
        <v>3.6633333333333336</v>
      </c>
    </row>
    <row r="137" spans="1:44">
      <c r="A137" t="s">
        <v>302</v>
      </c>
      <c r="B137">
        <v>206</v>
      </c>
      <c r="G137" t="s">
        <v>303</v>
      </c>
      <c r="H137" s="7">
        <v>5.42</v>
      </c>
      <c r="I137">
        <v>207</v>
      </c>
      <c r="K137" s="7">
        <f t="shared" si="45"/>
        <v>5.4366666666666665</v>
      </c>
      <c r="M137" t="s">
        <v>207</v>
      </c>
      <c r="N137">
        <v>3.67</v>
      </c>
      <c r="O137">
        <v>111</v>
      </c>
      <c r="Q137">
        <v>3.66</v>
      </c>
      <c r="S137" s="29">
        <v>40178</v>
      </c>
      <c r="T137" s="22">
        <v>0</v>
      </c>
      <c r="U137" s="22">
        <v>4.0500000000000001E-2</v>
      </c>
      <c r="V137" s="22">
        <v>4.8399999999999999E-2</v>
      </c>
      <c r="W137" s="22">
        <v>3.9199999999999999E-2</v>
      </c>
      <c r="X137" s="22">
        <v>3.9699999999999999E-2</v>
      </c>
      <c r="Y137" s="31"/>
      <c r="Z137" s="31"/>
      <c r="AA137" s="31"/>
      <c r="AB137" s="31"/>
      <c r="AC137" s="31"/>
      <c r="AM137" t="s">
        <v>207</v>
      </c>
      <c r="AN137">
        <v>2.86</v>
      </c>
      <c r="AO137">
        <v>3.67</v>
      </c>
      <c r="AP137">
        <v>113</v>
      </c>
      <c r="AQ137">
        <f t="shared" si="46"/>
        <v>2.8633333333333333</v>
      </c>
      <c r="AR137">
        <f t="shared" si="46"/>
        <v>3.66</v>
      </c>
    </row>
    <row r="138" spans="1:44">
      <c r="A138" t="s">
        <v>301</v>
      </c>
      <c r="B138">
        <v>205</v>
      </c>
      <c r="C138" s="6">
        <v>4</v>
      </c>
      <c r="G138" t="s">
        <v>302</v>
      </c>
      <c r="H138" s="7">
        <v>5.44</v>
      </c>
      <c r="I138">
        <v>206</v>
      </c>
      <c r="K138" s="7"/>
      <c r="M138" t="s">
        <v>206</v>
      </c>
      <c r="N138">
        <v>3.66</v>
      </c>
      <c r="O138">
        <v>110</v>
      </c>
      <c r="S138" s="27">
        <v>40209</v>
      </c>
      <c r="T138" s="21">
        <v>0</v>
      </c>
      <c r="U138" s="21">
        <v>3.9699999999999999E-2</v>
      </c>
      <c r="V138" s="21">
        <v>4.6399999999999997E-2</v>
      </c>
      <c r="W138" s="21">
        <v>3.6000000000000004E-2</v>
      </c>
      <c r="X138" s="21">
        <v>4.0800000000000003E-2</v>
      </c>
      <c r="Y138" s="31">
        <f t="shared" ref="Y138:AB138" si="49">AVERAGE(T138:T140)</f>
        <v>0</v>
      </c>
      <c r="Z138" s="31">
        <f t="shared" si="49"/>
        <v>3.9233333333333335E-2</v>
      </c>
      <c r="AA138" s="31">
        <f t="shared" si="49"/>
        <v>4.6666666666666662E-2</v>
      </c>
      <c r="AB138" s="31">
        <f t="shared" si="49"/>
        <v>3.6866666666666666E-2</v>
      </c>
      <c r="AC138" s="31">
        <f>AVERAGE(X138:X140)</f>
        <v>4.0566666666666668E-2</v>
      </c>
      <c r="AM138" t="s">
        <v>206</v>
      </c>
      <c r="AN138">
        <v>2.85</v>
      </c>
      <c r="AO138">
        <v>3.66</v>
      </c>
      <c r="AP138">
        <v>112</v>
      </c>
      <c r="AQ138">
        <f t="shared" si="46"/>
        <v>2.8699999999999997</v>
      </c>
      <c r="AR138">
        <f t="shared" si="46"/>
        <v>3.6466666666666669</v>
      </c>
    </row>
    <row r="139" spans="1:44">
      <c r="A139" t="s">
        <v>300</v>
      </c>
      <c r="B139">
        <v>204</v>
      </c>
      <c r="G139" t="s">
        <v>301</v>
      </c>
      <c r="H139" s="7">
        <v>5.45</v>
      </c>
      <c r="I139">
        <v>205</v>
      </c>
      <c r="K139" s="7"/>
      <c r="M139" t="s">
        <v>205</v>
      </c>
      <c r="N139">
        <v>3.65</v>
      </c>
      <c r="O139">
        <v>109</v>
      </c>
      <c r="S139" s="28">
        <v>40237</v>
      </c>
      <c r="T139" s="21">
        <v>0</v>
      </c>
      <c r="U139" s="21">
        <v>3.8800000000000001E-2</v>
      </c>
      <c r="V139" s="21">
        <v>4.6799999999999994E-2</v>
      </c>
      <c r="W139" s="21">
        <v>3.7000000000000005E-2</v>
      </c>
      <c r="X139" s="21">
        <v>4.0500000000000001E-2</v>
      </c>
      <c r="Y139" s="31"/>
      <c r="Z139" s="31"/>
      <c r="AA139" s="31"/>
      <c r="AB139" s="31"/>
      <c r="AC139" s="31"/>
      <c r="AM139" t="s">
        <v>205</v>
      </c>
      <c r="AN139">
        <v>2.88</v>
      </c>
      <c r="AO139">
        <v>3.65</v>
      </c>
      <c r="AP139">
        <v>111</v>
      </c>
      <c r="AQ139">
        <f t="shared" si="46"/>
        <v>2.8800000000000003</v>
      </c>
      <c r="AR139">
        <f t="shared" si="46"/>
        <v>3.6099999999999994</v>
      </c>
    </row>
    <row r="140" spans="1:44">
      <c r="A140" t="s">
        <v>299</v>
      </c>
      <c r="B140">
        <v>203</v>
      </c>
      <c r="G140" t="s">
        <v>300</v>
      </c>
      <c r="H140" s="7">
        <v>5.32</v>
      </c>
      <c r="I140">
        <v>204</v>
      </c>
      <c r="K140" s="7">
        <f t="shared" si="45"/>
        <v>5.3133333333333335</v>
      </c>
      <c r="M140" t="s">
        <v>204</v>
      </c>
      <c r="N140">
        <v>3.63</v>
      </c>
      <c r="O140">
        <v>108</v>
      </c>
      <c r="Q140">
        <v>3.57</v>
      </c>
      <c r="S140" s="28">
        <v>40268</v>
      </c>
      <c r="T140" s="21">
        <v>0</v>
      </c>
      <c r="U140" s="21">
        <v>3.9199999999999999E-2</v>
      </c>
      <c r="V140" s="21">
        <v>4.6799999999999994E-2</v>
      </c>
      <c r="W140" s="21">
        <v>3.7599999999999995E-2</v>
      </c>
      <c r="X140" s="21">
        <v>4.0399999999999998E-2</v>
      </c>
      <c r="Y140" s="31"/>
      <c r="Z140" s="31"/>
      <c r="AA140" s="31"/>
      <c r="AB140" s="31"/>
      <c r="AC140" s="31"/>
      <c r="AM140" t="s">
        <v>204</v>
      </c>
      <c r="AN140">
        <v>2.88</v>
      </c>
      <c r="AO140">
        <v>3.63</v>
      </c>
      <c r="AP140">
        <v>110</v>
      </c>
      <c r="AQ140">
        <f t="shared" si="46"/>
        <v>2.8866666666666667</v>
      </c>
      <c r="AR140">
        <f t="shared" si="46"/>
        <v>3.57</v>
      </c>
    </row>
    <row r="141" spans="1:44">
      <c r="A141" t="s">
        <v>298</v>
      </c>
      <c r="B141">
        <v>202</v>
      </c>
      <c r="C141" s="6">
        <v>4</v>
      </c>
      <c r="G141" t="s">
        <v>299</v>
      </c>
      <c r="H141" s="7">
        <v>5.32</v>
      </c>
      <c r="I141">
        <v>203</v>
      </c>
      <c r="K141" s="7"/>
      <c r="M141" t="s">
        <v>203</v>
      </c>
      <c r="N141">
        <v>3.55</v>
      </c>
      <c r="O141">
        <v>107</v>
      </c>
      <c r="S141" s="28">
        <v>40298</v>
      </c>
      <c r="T141" s="21">
        <v>0</v>
      </c>
      <c r="U141" s="21">
        <v>3.8199999999999998E-2</v>
      </c>
      <c r="V141" s="21">
        <v>4.6500000000000007E-2</v>
      </c>
      <c r="W141" s="21">
        <v>3.7900000000000003E-2</v>
      </c>
      <c r="X141" s="21">
        <v>3.9900000000000005E-2</v>
      </c>
      <c r="Y141" s="31">
        <f t="shared" ref="Y141:AB141" si="50">AVERAGE(T141:T143)</f>
        <v>0</v>
      </c>
      <c r="Z141" s="31">
        <f t="shared" si="50"/>
        <v>3.7566666666666665E-2</v>
      </c>
      <c r="AA141" s="31">
        <f t="shared" si="50"/>
        <v>4.5566666666666665E-2</v>
      </c>
      <c r="AB141" s="31">
        <f t="shared" si="50"/>
        <v>3.740000000000001E-2</v>
      </c>
      <c r="AC141" s="31">
        <f>AVERAGE(X141:X143)</f>
        <v>3.95E-2</v>
      </c>
      <c r="AM141" t="s">
        <v>203</v>
      </c>
      <c r="AN141">
        <v>2.88</v>
      </c>
      <c r="AO141">
        <v>3.55</v>
      </c>
      <c r="AP141">
        <v>109</v>
      </c>
      <c r="AQ141">
        <f t="shared" si="46"/>
        <v>2.8933333333333331</v>
      </c>
      <c r="AR141">
        <f t="shared" si="46"/>
        <v>3.53</v>
      </c>
    </row>
    <row r="142" spans="1:44">
      <c r="A142" t="s">
        <v>297</v>
      </c>
      <c r="B142">
        <v>201</v>
      </c>
      <c r="G142" t="s">
        <v>298</v>
      </c>
      <c r="H142">
        <v>5.3</v>
      </c>
      <c r="I142">
        <v>202</v>
      </c>
      <c r="K142" s="7"/>
      <c r="M142" t="s">
        <v>202</v>
      </c>
      <c r="N142">
        <v>3.53</v>
      </c>
      <c r="O142">
        <v>106</v>
      </c>
      <c r="S142" s="28">
        <v>40329</v>
      </c>
      <c r="T142" s="21">
        <v>0</v>
      </c>
      <c r="U142" s="21">
        <v>3.78E-2</v>
      </c>
      <c r="V142" s="21">
        <v>4.5599999999999995E-2</v>
      </c>
      <c r="W142" s="21">
        <v>3.7100000000000001E-2</v>
      </c>
      <c r="X142" s="21">
        <v>3.9399999999999998E-2</v>
      </c>
      <c r="Y142" s="31"/>
      <c r="Z142" s="31"/>
      <c r="AA142" s="31"/>
      <c r="AB142" s="31"/>
      <c r="AC142" s="31"/>
      <c r="AM142" t="s">
        <v>202</v>
      </c>
      <c r="AN142">
        <v>2.9</v>
      </c>
      <c r="AO142">
        <v>3.53</v>
      </c>
      <c r="AP142">
        <v>108</v>
      </c>
      <c r="AQ142">
        <f t="shared" si="46"/>
        <v>2.9</v>
      </c>
      <c r="AR142">
        <f t="shared" si="46"/>
        <v>3.5166666666666662</v>
      </c>
    </row>
    <row r="143" spans="1:44">
      <c r="A143" t="s">
        <v>296</v>
      </c>
      <c r="B143">
        <v>200</v>
      </c>
      <c r="G143" t="s">
        <v>297</v>
      </c>
      <c r="H143" s="7">
        <v>5.31</v>
      </c>
      <c r="I143">
        <v>201</v>
      </c>
      <c r="K143" s="7">
        <f t="shared" si="45"/>
        <v>5.2966666666666669</v>
      </c>
      <c r="M143" t="s">
        <v>201</v>
      </c>
      <c r="N143">
        <v>3.51</v>
      </c>
      <c r="O143">
        <v>105</v>
      </c>
      <c r="Q143">
        <v>3.5066666666666664</v>
      </c>
      <c r="S143" s="28">
        <v>40359</v>
      </c>
      <c r="T143" s="21">
        <v>0</v>
      </c>
      <c r="U143" s="21">
        <v>3.6699999999999997E-2</v>
      </c>
      <c r="V143" s="21">
        <v>4.4600000000000001E-2</v>
      </c>
      <c r="W143" s="21">
        <v>3.7200000000000004E-2</v>
      </c>
      <c r="X143" s="21">
        <v>3.9199999999999999E-2</v>
      </c>
      <c r="Y143" s="31"/>
      <c r="Z143" s="31"/>
      <c r="AA143" s="31"/>
      <c r="AB143" s="31"/>
      <c r="AC143" s="31"/>
      <c r="AM143" t="s">
        <v>201</v>
      </c>
      <c r="AN143">
        <v>2.9</v>
      </c>
      <c r="AO143">
        <v>3.51</v>
      </c>
      <c r="AP143">
        <v>107</v>
      </c>
      <c r="AQ143">
        <f t="shared" si="46"/>
        <v>2.9033333333333338</v>
      </c>
      <c r="AR143">
        <f t="shared" si="46"/>
        <v>3.5066666666666664</v>
      </c>
    </row>
    <row r="144" spans="1:44">
      <c r="A144" t="s">
        <v>295</v>
      </c>
      <c r="B144">
        <v>199</v>
      </c>
      <c r="C144" s="6">
        <v>4</v>
      </c>
      <c r="G144" t="s">
        <v>296</v>
      </c>
      <c r="H144">
        <v>5.3</v>
      </c>
      <c r="I144">
        <v>200</v>
      </c>
      <c r="K144" s="7"/>
      <c r="M144" t="s">
        <v>200</v>
      </c>
      <c r="N144">
        <v>3.51</v>
      </c>
      <c r="O144">
        <v>104</v>
      </c>
      <c r="S144" s="28">
        <v>40390</v>
      </c>
      <c r="T144" s="21">
        <v>0</v>
      </c>
      <c r="U144" s="21">
        <v>3.7699999999999997E-2</v>
      </c>
      <c r="V144" s="21">
        <v>4.4500000000000005E-2</v>
      </c>
      <c r="W144" s="21">
        <v>3.7200000000000004E-2</v>
      </c>
      <c r="X144" s="21">
        <v>3.9199999999999999E-2</v>
      </c>
      <c r="Y144" s="31">
        <f t="shared" ref="Y144:AB144" si="51">AVERAGE(T144:T146)</f>
        <v>0</v>
      </c>
      <c r="Z144" s="31">
        <f t="shared" si="51"/>
        <v>3.7700000000000004E-2</v>
      </c>
      <c r="AA144" s="31">
        <f t="shared" si="51"/>
        <v>4.3800000000000006E-2</v>
      </c>
      <c r="AB144" s="31">
        <f t="shared" si="51"/>
        <v>3.6166666666666659E-2</v>
      </c>
      <c r="AC144" s="31">
        <f>AVERAGE(X144:X146)</f>
        <v>3.9300000000000002E-2</v>
      </c>
      <c r="AM144" t="s">
        <v>200</v>
      </c>
      <c r="AN144">
        <v>2.9</v>
      </c>
      <c r="AO144">
        <v>3.51</v>
      </c>
      <c r="AP144">
        <v>106</v>
      </c>
      <c r="AQ144">
        <f t="shared" si="46"/>
        <v>2.9033333333333338</v>
      </c>
      <c r="AR144">
        <f t="shared" si="46"/>
        <v>3.5033333333333334</v>
      </c>
    </row>
    <row r="145" spans="1:44">
      <c r="A145" t="s">
        <v>294</v>
      </c>
      <c r="B145">
        <v>198</v>
      </c>
      <c r="G145" t="s">
        <v>295</v>
      </c>
      <c r="H145" s="7">
        <v>5.28</v>
      </c>
      <c r="I145">
        <v>199</v>
      </c>
      <c r="K145" s="7"/>
      <c r="M145" t="s">
        <v>199</v>
      </c>
      <c r="N145">
        <v>3.5</v>
      </c>
      <c r="O145">
        <v>103</v>
      </c>
      <c r="S145" s="28">
        <v>40421</v>
      </c>
      <c r="T145" s="21">
        <v>0</v>
      </c>
      <c r="U145" s="21">
        <v>3.7400000000000003E-2</v>
      </c>
      <c r="V145" s="21">
        <v>4.36E-2</v>
      </c>
      <c r="W145" s="21">
        <v>3.5699999999999996E-2</v>
      </c>
      <c r="X145" s="21">
        <v>3.9399999999999998E-2</v>
      </c>
      <c r="Y145" s="31"/>
      <c r="Z145" s="31"/>
      <c r="AA145" s="31"/>
      <c r="AB145" s="31"/>
      <c r="AC145" s="31"/>
      <c r="AM145" t="s">
        <v>199</v>
      </c>
      <c r="AN145">
        <v>2.91</v>
      </c>
      <c r="AO145">
        <v>3.5</v>
      </c>
      <c r="AP145">
        <v>105</v>
      </c>
      <c r="AQ145">
        <f t="shared" si="46"/>
        <v>2.91</v>
      </c>
      <c r="AR145">
        <f t="shared" si="46"/>
        <v>3.5</v>
      </c>
    </row>
    <row r="146" spans="1:44">
      <c r="A146" t="s">
        <v>293</v>
      </c>
      <c r="B146">
        <v>197</v>
      </c>
      <c r="G146" t="s">
        <v>294</v>
      </c>
      <c r="H146" s="7">
        <v>5.23</v>
      </c>
      <c r="I146">
        <v>198</v>
      </c>
      <c r="K146" s="7">
        <f t="shared" si="45"/>
        <v>5.1733333333333338</v>
      </c>
      <c r="M146" t="s">
        <v>198</v>
      </c>
      <c r="N146">
        <v>3.5</v>
      </c>
      <c r="O146">
        <v>102</v>
      </c>
      <c r="Q146">
        <v>3.4966666666666666</v>
      </c>
      <c r="S146" s="28">
        <v>40451</v>
      </c>
      <c r="T146" s="21">
        <v>0</v>
      </c>
      <c r="U146" s="21">
        <v>3.7999999999999999E-2</v>
      </c>
      <c r="V146" s="21">
        <v>4.3299999999999998E-2</v>
      </c>
      <c r="W146" s="21">
        <v>3.56E-2</v>
      </c>
      <c r="X146" s="21">
        <v>3.9300000000000002E-2</v>
      </c>
      <c r="Y146" s="31"/>
      <c r="Z146" s="31"/>
      <c r="AA146" s="31"/>
      <c r="AB146" s="31"/>
      <c r="AC146" s="31"/>
      <c r="AM146" t="s">
        <v>198</v>
      </c>
      <c r="AN146">
        <v>2.9</v>
      </c>
      <c r="AO146">
        <v>3.5</v>
      </c>
      <c r="AP146">
        <v>104</v>
      </c>
      <c r="AQ146">
        <f t="shared" si="46"/>
        <v>2.9166666666666665</v>
      </c>
      <c r="AR146">
        <f t="shared" si="46"/>
        <v>3.4966666666666666</v>
      </c>
    </row>
    <row r="147" spans="1:44">
      <c r="A147" t="s">
        <v>292</v>
      </c>
      <c r="B147">
        <v>196</v>
      </c>
      <c r="C147">
        <v>3.8492000000000002</v>
      </c>
      <c r="G147" t="s">
        <v>293</v>
      </c>
      <c r="H147" s="7">
        <v>5.21</v>
      </c>
      <c r="I147">
        <v>197</v>
      </c>
      <c r="K147" s="7"/>
      <c r="M147" t="s">
        <v>197</v>
      </c>
      <c r="N147">
        <v>3.5</v>
      </c>
      <c r="O147">
        <v>101</v>
      </c>
      <c r="S147" s="28">
        <v>40482</v>
      </c>
      <c r="T147" s="21">
        <v>0</v>
      </c>
      <c r="U147" s="21">
        <v>3.6799999999999999E-2</v>
      </c>
      <c r="V147" s="21">
        <v>4.24E-2</v>
      </c>
      <c r="W147" s="21">
        <v>3.49E-2</v>
      </c>
      <c r="X147" s="21">
        <v>3.9100000000000003E-2</v>
      </c>
      <c r="Y147" s="31">
        <f t="shared" ref="Y147:AB147" si="52">AVERAGE(T147:T149)</f>
        <v>0</v>
      </c>
      <c r="Z147" s="31">
        <f t="shared" si="52"/>
        <v>3.5700000000000003E-2</v>
      </c>
      <c r="AA147" s="31">
        <f t="shared" si="52"/>
        <v>4.1800000000000004E-2</v>
      </c>
      <c r="AB147" s="31">
        <f t="shared" si="52"/>
        <v>3.5000000000000003E-2</v>
      </c>
      <c r="AC147" s="31">
        <f>AVERAGE(X147:X149)</f>
        <v>3.9100000000000003E-2</v>
      </c>
      <c r="AM147" t="s">
        <v>197</v>
      </c>
      <c r="AN147">
        <v>2.92</v>
      </c>
      <c r="AO147">
        <v>3.5</v>
      </c>
      <c r="AP147">
        <v>103</v>
      </c>
      <c r="AQ147">
        <f t="shared" si="46"/>
        <v>2.9233333333333333</v>
      </c>
      <c r="AR147">
        <f t="shared" si="46"/>
        <v>3.4933333333333336</v>
      </c>
    </row>
    <row r="148" spans="1:44">
      <c r="A148" t="s">
        <v>291</v>
      </c>
      <c r="B148">
        <v>195</v>
      </c>
      <c r="G148" t="s">
        <v>292</v>
      </c>
      <c r="H148" s="7">
        <v>5.08</v>
      </c>
      <c r="I148">
        <v>196</v>
      </c>
      <c r="K148" s="7"/>
      <c r="M148" t="s">
        <v>196</v>
      </c>
      <c r="N148">
        <v>3.49</v>
      </c>
      <c r="O148">
        <v>100</v>
      </c>
      <c r="S148" s="28">
        <v>40512</v>
      </c>
      <c r="T148" s="21">
        <v>0</v>
      </c>
      <c r="U148" s="21">
        <v>3.5299999999999998E-2</v>
      </c>
      <c r="V148" s="21">
        <v>4.1500000000000002E-2</v>
      </c>
      <c r="W148" s="21">
        <v>3.5000000000000003E-2</v>
      </c>
      <c r="X148" s="21">
        <v>3.9100000000000003E-2</v>
      </c>
      <c r="Y148" s="31"/>
      <c r="Z148" s="31"/>
      <c r="AA148" s="31"/>
      <c r="AB148" s="31"/>
      <c r="AC148" s="31"/>
      <c r="AM148" t="s">
        <v>196</v>
      </c>
      <c r="AN148">
        <v>2.93</v>
      </c>
      <c r="AO148">
        <v>3.49</v>
      </c>
      <c r="AP148">
        <v>102</v>
      </c>
      <c r="AQ148">
        <f t="shared" si="46"/>
        <v>2.94</v>
      </c>
      <c r="AR148">
        <f t="shared" si="46"/>
        <v>3.4833333333333338</v>
      </c>
    </row>
    <row r="149" spans="1:44">
      <c r="A149" t="s">
        <v>290</v>
      </c>
      <c r="B149">
        <v>194</v>
      </c>
      <c r="G149" t="s">
        <v>291</v>
      </c>
      <c r="H149" s="7">
        <v>5.03</v>
      </c>
      <c r="I149">
        <v>195</v>
      </c>
      <c r="K149" s="7">
        <f t="shared" si="45"/>
        <v>5.0100000000000007</v>
      </c>
      <c r="M149" t="s">
        <v>195</v>
      </c>
      <c r="N149">
        <v>3.49</v>
      </c>
      <c r="O149">
        <v>99</v>
      </c>
      <c r="Q149">
        <v>3.47</v>
      </c>
      <c r="S149" s="29">
        <v>40543</v>
      </c>
      <c r="T149" s="22">
        <v>0</v>
      </c>
      <c r="U149" s="22">
        <v>3.5000000000000003E-2</v>
      </c>
      <c r="V149" s="22">
        <v>4.1500000000000002E-2</v>
      </c>
      <c r="W149" s="22">
        <v>3.5099999999999999E-2</v>
      </c>
      <c r="X149" s="22">
        <v>3.9100000000000003E-2</v>
      </c>
      <c r="Y149" s="31"/>
      <c r="Z149" s="31"/>
      <c r="AA149" s="31"/>
      <c r="AB149" s="31"/>
      <c r="AC149" s="31"/>
      <c r="AM149" t="s">
        <v>195</v>
      </c>
      <c r="AN149">
        <v>2.92</v>
      </c>
      <c r="AO149">
        <v>3.49</v>
      </c>
      <c r="AP149">
        <v>101</v>
      </c>
      <c r="AQ149">
        <f t="shared" si="46"/>
        <v>2.9500000000000006</v>
      </c>
      <c r="AR149">
        <f t="shared" si="46"/>
        <v>3.47</v>
      </c>
    </row>
    <row r="150" spans="1:44">
      <c r="A150" t="s">
        <v>289</v>
      </c>
      <c r="B150">
        <v>193</v>
      </c>
      <c r="C150" s="7">
        <v>3.75</v>
      </c>
      <c r="G150" t="s">
        <v>290</v>
      </c>
      <c r="H150" s="6">
        <v>5</v>
      </c>
      <c r="I150">
        <v>194</v>
      </c>
      <c r="K150" s="7"/>
      <c r="M150" t="s">
        <v>194</v>
      </c>
      <c r="N150">
        <v>3.47</v>
      </c>
      <c r="O150">
        <v>98</v>
      </c>
      <c r="S150" s="27">
        <v>40574</v>
      </c>
      <c r="T150" s="21">
        <v>0</v>
      </c>
      <c r="U150" s="21">
        <v>3.7000000000000005E-2</v>
      </c>
      <c r="V150" s="21">
        <v>4.2999999999999997E-2</v>
      </c>
      <c r="W150" s="21">
        <v>3.5000000000000003E-2</v>
      </c>
      <c r="X150" s="21">
        <v>4.0399999999999998E-2</v>
      </c>
      <c r="Y150" s="31">
        <f t="shared" ref="Y150:AB150" si="53">AVERAGE(T150:T152)</f>
        <v>0</v>
      </c>
      <c r="Z150" s="31">
        <f t="shared" si="53"/>
        <v>3.6933333333333339E-2</v>
      </c>
      <c r="AA150" s="31">
        <f t="shared" si="53"/>
        <v>4.4033333333333334E-2</v>
      </c>
      <c r="AB150" s="31">
        <f t="shared" si="53"/>
        <v>3.5000000000000003E-2</v>
      </c>
      <c r="AC150" s="31">
        <f>AVERAGE(X150:X152)</f>
        <v>4.0600000000000004E-2</v>
      </c>
      <c r="AM150" t="s">
        <v>194</v>
      </c>
      <c r="AN150">
        <v>2.97</v>
      </c>
      <c r="AO150">
        <v>3.47</v>
      </c>
      <c r="AP150">
        <v>100</v>
      </c>
      <c r="AQ150">
        <f t="shared" si="46"/>
        <v>2.97</v>
      </c>
      <c r="AR150">
        <f t="shared" si="46"/>
        <v>3.4499999999999997</v>
      </c>
    </row>
    <row r="151" spans="1:44">
      <c r="A151" t="s">
        <v>288</v>
      </c>
      <c r="B151">
        <v>192</v>
      </c>
      <c r="G151" t="s">
        <v>289</v>
      </c>
      <c r="H151" s="6">
        <v>5</v>
      </c>
      <c r="I151">
        <v>193</v>
      </c>
      <c r="K151" s="7"/>
      <c r="M151" t="s">
        <v>193</v>
      </c>
      <c r="N151">
        <v>3.45</v>
      </c>
      <c r="O151">
        <v>97</v>
      </c>
      <c r="S151" s="28">
        <v>40602</v>
      </c>
      <c r="T151" s="21">
        <v>0</v>
      </c>
      <c r="U151" s="21">
        <v>3.7000000000000005E-2</v>
      </c>
      <c r="V151" s="21">
        <v>4.4699999999999997E-2</v>
      </c>
      <c r="W151" s="21">
        <v>3.5299999999999998E-2</v>
      </c>
      <c r="X151" s="21">
        <v>4.07E-2</v>
      </c>
      <c r="Y151" s="31"/>
      <c r="Z151" s="31"/>
      <c r="AA151" s="31"/>
      <c r="AB151" s="31"/>
      <c r="AC151" s="31"/>
      <c r="AM151" t="s">
        <v>193</v>
      </c>
      <c r="AN151">
        <v>2.96</v>
      </c>
      <c r="AO151">
        <v>3.45</v>
      </c>
      <c r="AP151">
        <v>99</v>
      </c>
      <c r="AQ151">
        <f t="shared" si="46"/>
        <v>2.9833333333333329</v>
      </c>
      <c r="AR151">
        <f t="shared" si="46"/>
        <v>3.43</v>
      </c>
    </row>
    <row r="152" spans="1:44">
      <c r="A152" t="s">
        <v>287</v>
      </c>
      <c r="B152">
        <v>191</v>
      </c>
      <c r="G152" t="s">
        <v>288</v>
      </c>
      <c r="H152" s="7">
        <v>4.9400000000000004</v>
      </c>
      <c r="I152">
        <v>192</v>
      </c>
      <c r="K152" s="7">
        <f t="shared" si="45"/>
        <v>4.8500000000000005</v>
      </c>
      <c r="M152" t="s">
        <v>192</v>
      </c>
      <c r="N152">
        <v>3.43</v>
      </c>
      <c r="O152">
        <v>96</v>
      </c>
      <c r="Q152">
        <v>3.4</v>
      </c>
      <c r="S152" s="28">
        <v>40633</v>
      </c>
      <c r="T152" s="21">
        <v>0</v>
      </c>
      <c r="U152" s="21">
        <v>3.6799999999999999E-2</v>
      </c>
      <c r="V152" s="21">
        <v>4.4400000000000002E-2</v>
      </c>
      <c r="W152" s="21">
        <v>3.4700000000000002E-2</v>
      </c>
      <c r="X152" s="21">
        <v>4.07E-2</v>
      </c>
      <c r="Y152" s="31"/>
      <c r="Z152" s="31"/>
      <c r="AA152" s="31"/>
      <c r="AB152" s="31"/>
      <c r="AC152" s="31"/>
      <c r="AM152" t="s">
        <v>192</v>
      </c>
      <c r="AN152">
        <v>2.98</v>
      </c>
      <c r="AO152">
        <v>3.43</v>
      </c>
      <c r="AP152">
        <v>98</v>
      </c>
      <c r="AQ152">
        <f t="shared" si="46"/>
        <v>2.9966666666666666</v>
      </c>
      <c r="AR152">
        <f t="shared" si="46"/>
        <v>3.4</v>
      </c>
    </row>
    <row r="153" spans="1:44">
      <c r="A153" t="s">
        <v>286</v>
      </c>
      <c r="B153">
        <v>190</v>
      </c>
      <c r="C153">
        <v>3.5268999999999999</v>
      </c>
      <c r="G153" t="s">
        <v>287</v>
      </c>
      <c r="H153" s="7">
        <v>4.82</v>
      </c>
      <c r="I153">
        <v>191</v>
      </c>
      <c r="K153" s="7"/>
      <c r="M153" t="s">
        <v>191</v>
      </c>
      <c r="N153">
        <v>3.41</v>
      </c>
      <c r="O153">
        <v>95</v>
      </c>
      <c r="S153" s="28">
        <v>40663</v>
      </c>
      <c r="T153" s="21">
        <v>0</v>
      </c>
      <c r="U153" s="21">
        <v>3.6600000000000001E-2</v>
      </c>
      <c r="V153" s="21">
        <v>4.4299999999999999E-2</v>
      </c>
      <c r="W153" s="21">
        <v>3.44E-2</v>
      </c>
      <c r="X153" s="21">
        <v>0.04</v>
      </c>
      <c r="Y153" s="31">
        <f t="shared" ref="Y153:AB153" si="54">AVERAGE(T153:T155)</f>
        <v>0</v>
      </c>
      <c r="Z153" s="31">
        <f t="shared" si="54"/>
        <v>3.5099999999999999E-2</v>
      </c>
      <c r="AA153" s="31">
        <f t="shared" si="54"/>
        <v>4.36E-2</v>
      </c>
      <c r="AB153" s="31">
        <f t="shared" si="54"/>
        <v>3.3133333333333327E-2</v>
      </c>
      <c r="AC153" s="31">
        <f>AVERAGE(X153:X155)</f>
        <v>4.0166666666666663E-2</v>
      </c>
      <c r="AM153" t="s">
        <v>191</v>
      </c>
      <c r="AN153">
        <v>3.01</v>
      </c>
      <c r="AO153">
        <v>3.41</v>
      </c>
      <c r="AP153">
        <v>97</v>
      </c>
      <c r="AQ153">
        <f t="shared" si="46"/>
        <v>3.0133333333333332</v>
      </c>
      <c r="AR153">
        <f t="shared" si="46"/>
        <v>3.3833333333333329</v>
      </c>
    </row>
    <row r="154" spans="1:44">
      <c r="A154" t="s">
        <v>285</v>
      </c>
      <c r="B154">
        <v>189</v>
      </c>
      <c r="G154" t="s">
        <v>286</v>
      </c>
      <c r="H154" s="7">
        <v>4.79</v>
      </c>
      <c r="I154">
        <v>190</v>
      </c>
      <c r="K154" s="7"/>
      <c r="M154" t="s">
        <v>190</v>
      </c>
      <c r="N154">
        <v>3.36</v>
      </c>
      <c r="O154">
        <v>94</v>
      </c>
      <c r="S154" s="28">
        <v>40694</v>
      </c>
      <c r="T154" s="21">
        <v>0</v>
      </c>
      <c r="U154" s="21">
        <v>3.5099999999999999E-2</v>
      </c>
      <c r="V154" s="21">
        <v>4.3400000000000001E-2</v>
      </c>
      <c r="W154" s="21">
        <v>3.3700000000000001E-2</v>
      </c>
      <c r="X154" s="21">
        <v>0.04</v>
      </c>
      <c r="Y154" s="31"/>
      <c r="Z154" s="31"/>
      <c r="AA154" s="31"/>
      <c r="AB154" s="31"/>
      <c r="AC154" s="31"/>
      <c r="AM154" t="s">
        <v>190</v>
      </c>
      <c r="AN154">
        <v>3</v>
      </c>
      <c r="AO154">
        <v>3.36</v>
      </c>
      <c r="AP154">
        <v>96</v>
      </c>
      <c r="AQ154">
        <f t="shared" si="46"/>
        <v>3.026666666666666</v>
      </c>
      <c r="AR154">
        <f t="shared" si="46"/>
        <v>3.3666666666666667</v>
      </c>
    </row>
    <row r="155" spans="1:44">
      <c r="A155" t="s">
        <v>284</v>
      </c>
      <c r="B155">
        <v>188</v>
      </c>
      <c r="G155" t="s">
        <v>285</v>
      </c>
      <c r="H155" s="7">
        <v>4.78</v>
      </c>
      <c r="I155">
        <v>189</v>
      </c>
      <c r="K155" s="7">
        <f t="shared" si="45"/>
        <v>4.8066666666666675</v>
      </c>
      <c r="M155" t="s">
        <v>189</v>
      </c>
      <c r="N155">
        <v>3.38</v>
      </c>
      <c r="O155">
        <v>93</v>
      </c>
      <c r="Q155">
        <v>3.3666666666666667</v>
      </c>
      <c r="S155" s="28">
        <v>40724</v>
      </c>
      <c r="T155" s="21">
        <v>0</v>
      </c>
      <c r="U155" s="21">
        <v>3.3599999999999998E-2</v>
      </c>
      <c r="V155" s="21">
        <v>4.3099999999999999E-2</v>
      </c>
      <c r="W155" s="21">
        <v>3.1300000000000001E-2</v>
      </c>
      <c r="X155" s="21">
        <v>4.0500000000000001E-2</v>
      </c>
      <c r="Y155" s="31"/>
      <c r="Z155" s="31"/>
      <c r="AA155" s="31"/>
      <c r="AB155" s="31"/>
      <c r="AC155" s="31"/>
      <c r="AM155" t="s">
        <v>189</v>
      </c>
      <c r="AN155">
        <v>3.03</v>
      </c>
      <c r="AO155">
        <v>3.38</v>
      </c>
      <c r="AP155">
        <v>95</v>
      </c>
      <c r="AQ155">
        <f t="shared" si="46"/>
        <v>3.0500000000000003</v>
      </c>
      <c r="AR155">
        <f t="shared" si="46"/>
        <v>3.3666666666666667</v>
      </c>
    </row>
    <row r="156" spans="1:44">
      <c r="A156" t="s">
        <v>283</v>
      </c>
      <c r="B156">
        <v>187</v>
      </c>
      <c r="C156">
        <v>3.6484000000000001</v>
      </c>
      <c r="G156" t="s">
        <v>284</v>
      </c>
      <c r="H156" s="7">
        <v>4.7699999999999996</v>
      </c>
      <c r="I156">
        <v>188</v>
      </c>
      <c r="K156" s="7"/>
      <c r="M156" t="s">
        <v>188</v>
      </c>
      <c r="N156">
        <v>3.36</v>
      </c>
      <c r="O156">
        <v>92</v>
      </c>
      <c r="S156" s="28">
        <v>40755</v>
      </c>
      <c r="T156" s="21">
        <v>0</v>
      </c>
      <c r="U156" s="21">
        <v>3.1400000000000004E-2</v>
      </c>
      <c r="V156" s="21">
        <v>4.1299999999999996E-2</v>
      </c>
      <c r="W156" s="21">
        <v>3.0800000000000001E-2</v>
      </c>
      <c r="X156" s="21">
        <v>4.0999999999999995E-2</v>
      </c>
      <c r="Y156" s="31">
        <f t="shared" ref="Y156:AB156" si="55">AVERAGE(T156:T158)</f>
        <v>0</v>
      </c>
      <c r="Z156" s="31">
        <f t="shared" si="55"/>
        <v>3.0200000000000001E-2</v>
      </c>
      <c r="AA156" s="31">
        <f t="shared" si="55"/>
        <v>3.8433333333333326E-2</v>
      </c>
      <c r="AB156" s="31">
        <f t="shared" si="55"/>
        <v>3.1333333333333331E-2</v>
      </c>
      <c r="AC156" s="31">
        <f>AVERAGE(X156:X158)</f>
        <v>4.1100000000000005E-2</v>
      </c>
      <c r="AM156" t="s">
        <v>188</v>
      </c>
      <c r="AN156">
        <v>3.05</v>
      </c>
      <c r="AO156">
        <v>3.36</v>
      </c>
      <c r="AP156">
        <v>94</v>
      </c>
      <c r="AQ156">
        <f t="shared" si="46"/>
        <v>3.1133333333333333</v>
      </c>
      <c r="AR156">
        <f t="shared" si="46"/>
        <v>3.3666666666666667</v>
      </c>
    </row>
    <row r="157" spans="1:44">
      <c r="A157" t="s">
        <v>282</v>
      </c>
      <c r="B157">
        <v>186</v>
      </c>
      <c r="G157" t="s">
        <v>283</v>
      </c>
      <c r="H157" s="7">
        <v>4.87</v>
      </c>
      <c r="I157">
        <v>187</v>
      </c>
      <c r="K157" s="7"/>
      <c r="M157" t="s">
        <v>187</v>
      </c>
      <c r="N157">
        <v>3.36</v>
      </c>
      <c r="O157">
        <v>91</v>
      </c>
      <c r="S157" s="28">
        <v>40786</v>
      </c>
      <c r="T157" s="21">
        <v>0</v>
      </c>
      <c r="U157" s="21">
        <v>0.03</v>
      </c>
      <c r="V157" s="21">
        <v>3.8199999999999998E-2</v>
      </c>
      <c r="W157" s="21">
        <v>3.0800000000000001E-2</v>
      </c>
      <c r="X157" s="21">
        <v>4.1100000000000005E-2</v>
      </c>
      <c r="Y157" s="31"/>
      <c r="Z157" s="31"/>
      <c r="AA157" s="31"/>
      <c r="AB157" s="31"/>
      <c r="AC157" s="31"/>
      <c r="AM157" t="s">
        <v>187</v>
      </c>
      <c r="AN157">
        <v>3.07</v>
      </c>
      <c r="AO157">
        <v>3.36</v>
      </c>
      <c r="AP157">
        <v>93</v>
      </c>
      <c r="AQ157">
        <f t="shared" si="46"/>
        <v>3.1799999999999997</v>
      </c>
      <c r="AR157">
        <f t="shared" si="46"/>
        <v>3.3666666666666667</v>
      </c>
    </row>
    <row r="158" spans="1:44">
      <c r="A158" t="s">
        <v>281</v>
      </c>
      <c r="B158">
        <v>185</v>
      </c>
      <c r="G158" t="s">
        <v>282</v>
      </c>
      <c r="H158">
        <v>4.9000000000000004</v>
      </c>
      <c r="I158">
        <v>186</v>
      </c>
      <c r="K158" s="7">
        <f t="shared" si="45"/>
        <v>4.9833333333333334</v>
      </c>
      <c r="M158" t="s">
        <v>186</v>
      </c>
      <c r="N158">
        <v>3.38</v>
      </c>
      <c r="O158">
        <v>90</v>
      </c>
      <c r="Q158">
        <v>3.3666666666666667</v>
      </c>
      <c r="S158" s="28">
        <v>40816</v>
      </c>
      <c r="T158" s="21">
        <v>0</v>
      </c>
      <c r="U158" s="21">
        <v>2.92E-2</v>
      </c>
      <c r="V158" s="21">
        <v>3.5799999999999998E-2</v>
      </c>
      <c r="W158" s="21">
        <v>3.2400000000000005E-2</v>
      </c>
      <c r="X158" s="21">
        <v>4.1200000000000001E-2</v>
      </c>
      <c r="Y158" s="31"/>
      <c r="Z158" s="31"/>
      <c r="AA158" s="31"/>
      <c r="AB158" s="31"/>
      <c r="AC158" s="31"/>
      <c r="AM158" t="s">
        <v>186</v>
      </c>
      <c r="AN158">
        <v>3.22</v>
      </c>
      <c r="AO158">
        <v>3.38</v>
      </c>
      <c r="AP158">
        <v>92</v>
      </c>
      <c r="AQ158">
        <f t="shared" si="46"/>
        <v>3.2366666666666668</v>
      </c>
      <c r="AR158">
        <f t="shared" si="46"/>
        <v>3.3666666666666667</v>
      </c>
    </row>
    <row r="159" spans="1:44">
      <c r="A159" t="s">
        <v>280</v>
      </c>
      <c r="B159">
        <v>184</v>
      </c>
      <c r="C159">
        <v>3.9062999999999999</v>
      </c>
      <c r="G159" t="s">
        <v>281</v>
      </c>
      <c r="H159" s="7">
        <v>4.99</v>
      </c>
      <c r="I159">
        <v>185</v>
      </c>
      <c r="K159" s="7"/>
      <c r="M159" t="s">
        <v>185</v>
      </c>
      <c r="N159">
        <v>3.36</v>
      </c>
      <c r="O159">
        <v>89</v>
      </c>
      <c r="S159" s="28">
        <v>40847</v>
      </c>
      <c r="T159" s="21">
        <v>0</v>
      </c>
      <c r="U159" s="21">
        <v>3.04E-2</v>
      </c>
      <c r="V159" s="21">
        <v>3.6000000000000004E-2</v>
      </c>
      <c r="W159" s="21">
        <v>3.27E-2</v>
      </c>
      <c r="X159" s="21">
        <v>4.1399999999999999E-2</v>
      </c>
      <c r="Y159" s="31">
        <f t="shared" ref="Y159:AB159" si="56">AVERAGE(T159:T161)</f>
        <v>0</v>
      </c>
      <c r="Z159" s="31">
        <f t="shared" si="56"/>
        <v>3.1333333333333331E-2</v>
      </c>
      <c r="AA159" s="31">
        <f t="shared" si="56"/>
        <v>3.6233333333333333E-2</v>
      </c>
      <c r="AB159" s="31">
        <f t="shared" si="56"/>
        <v>3.3166666666666671E-2</v>
      </c>
      <c r="AC159" s="31">
        <f>AVERAGE(X159:X161)</f>
        <v>4.1299999999999996E-2</v>
      </c>
      <c r="AM159" t="s">
        <v>185</v>
      </c>
      <c r="AN159">
        <v>3.25</v>
      </c>
      <c r="AO159">
        <v>3.36</v>
      </c>
      <c r="AP159">
        <v>91</v>
      </c>
      <c r="AQ159">
        <f t="shared" si="46"/>
        <v>3.2433333333333336</v>
      </c>
      <c r="AR159">
        <f t="shared" si="46"/>
        <v>3.3633333333333333</v>
      </c>
    </row>
    <row r="160" spans="1:44">
      <c r="A160" t="s">
        <v>279</v>
      </c>
      <c r="B160">
        <v>183</v>
      </c>
      <c r="G160" t="s">
        <v>280</v>
      </c>
      <c r="H160" s="7">
        <v>5.0599999999999996</v>
      </c>
      <c r="I160">
        <v>184</v>
      </c>
      <c r="K160" s="7"/>
      <c r="M160" t="s">
        <v>184</v>
      </c>
      <c r="N160">
        <v>3.36</v>
      </c>
      <c r="O160">
        <v>88</v>
      </c>
      <c r="S160" s="28">
        <v>40877</v>
      </c>
      <c r="T160" s="21">
        <v>0</v>
      </c>
      <c r="U160" s="21">
        <v>3.1400000000000004E-2</v>
      </c>
      <c r="V160" s="21">
        <v>3.6400000000000002E-2</v>
      </c>
      <c r="W160" s="21">
        <v>3.3000000000000002E-2</v>
      </c>
      <c r="X160" s="21">
        <v>4.1299999999999996E-2</v>
      </c>
      <c r="Y160" s="31"/>
      <c r="Z160" s="31"/>
      <c r="AA160" s="31"/>
      <c r="AB160" s="31"/>
      <c r="AC160" s="31"/>
      <c r="AM160" t="s">
        <v>184</v>
      </c>
      <c r="AN160">
        <v>3.24</v>
      </c>
      <c r="AO160">
        <v>3.36</v>
      </c>
      <c r="AP160">
        <v>90</v>
      </c>
      <c r="AQ160">
        <f t="shared" si="46"/>
        <v>3.2366666666666668</v>
      </c>
      <c r="AR160">
        <f t="shared" si="46"/>
        <v>3.3733333333333335</v>
      </c>
    </row>
    <row r="161" spans="1:44">
      <c r="A161" t="s">
        <v>278</v>
      </c>
      <c r="B161">
        <v>182</v>
      </c>
      <c r="G161" t="s">
        <v>279</v>
      </c>
      <c r="H161" s="7">
        <v>5.03</v>
      </c>
      <c r="I161">
        <v>183</v>
      </c>
      <c r="K161" s="7">
        <f t="shared" si="45"/>
        <v>5.1033333333333326</v>
      </c>
      <c r="M161" t="s">
        <v>183</v>
      </c>
      <c r="N161">
        <v>3.37</v>
      </c>
      <c r="O161">
        <v>87</v>
      </c>
      <c r="Q161">
        <v>3.3800000000000003</v>
      </c>
      <c r="S161" s="28">
        <v>40908</v>
      </c>
      <c r="T161" s="22">
        <v>0</v>
      </c>
      <c r="U161" s="22">
        <v>3.2199999999999999E-2</v>
      </c>
      <c r="V161" s="22">
        <v>3.6299999999999999E-2</v>
      </c>
      <c r="W161" s="22">
        <v>3.3799999999999997E-2</v>
      </c>
      <c r="X161" s="22">
        <v>4.1200000000000001E-2</v>
      </c>
      <c r="Y161" s="31"/>
      <c r="Z161" s="31"/>
      <c r="AA161" s="31"/>
      <c r="AB161" s="31"/>
      <c r="AC161" s="31"/>
      <c r="AM161" t="s">
        <v>183</v>
      </c>
      <c r="AN161">
        <v>3.24</v>
      </c>
      <c r="AO161">
        <v>3.37</v>
      </c>
      <c r="AP161">
        <v>89</v>
      </c>
      <c r="AQ161">
        <f t="shared" si="46"/>
        <v>3.2366666666666668</v>
      </c>
      <c r="AR161">
        <f t="shared" si="46"/>
        <v>3.3800000000000003</v>
      </c>
    </row>
    <row r="162" spans="1:44">
      <c r="A162" t="s">
        <v>277</v>
      </c>
      <c r="B162">
        <v>181</v>
      </c>
      <c r="C162">
        <v>4.2213000000000003</v>
      </c>
      <c r="G162" t="s">
        <v>278</v>
      </c>
      <c r="H162" s="7">
        <v>5.0599999999999996</v>
      </c>
      <c r="I162">
        <v>182</v>
      </c>
      <c r="K162" s="7"/>
      <c r="M162" t="s">
        <v>182</v>
      </c>
      <c r="N162">
        <v>3.39</v>
      </c>
      <c r="O162">
        <v>86</v>
      </c>
      <c r="S162" s="27">
        <v>40939</v>
      </c>
      <c r="T162" s="21">
        <v>0</v>
      </c>
      <c r="U162" s="21">
        <v>3.27E-2</v>
      </c>
      <c r="V162" s="21">
        <v>3.7699999999999997E-2</v>
      </c>
      <c r="W162" s="21">
        <v>3.5699999999999996E-2</v>
      </c>
      <c r="X162" s="21">
        <v>4.1799999999999997E-2</v>
      </c>
      <c r="Y162" s="31">
        <f t="shared" ref="Y162:AB162" si="57">AVERAGE(T162:T164)</f>
        <v>0</v>
      </c>
      <c r="Z162" s="31">
        <f t="shared" si="57"/>
        <v>3.3599999999999998E-2</v>
      </c>
      <c r="AA162" s="31">
        <f t="shared" si="57"/>
        <v>3.846666666666667E-2</v>
      </c>
      <c r="AB162" s="31">
        <f t="shared" si="57"/>
        <v>3.5466666666666667E-2</v>
      </c>
      <c r="AC162" s="31">
        <f>AVERAGE(X162:X164)</f>
        <v>4.1399999999999999E-2</v>
      </c>
      <c r="AM162" t="s">
        <v>182</v>
      </c>
      <c r="AN162">
        <v>3.23</v>
      </c>
      <c r="AO162">
        <v>3.39</v>
      </c>
      <c r="AP162">
        <v>88</v>
      </c>
      <c r="AQ162">
        <f t="shared" si="46"/>
        <v>3.2266666666666666</v>
      </c>
      <c r="AR162">
        <f t="shared" si="46"/>
        <v>3.3833333333333329</v>
      </c>
    </row>
    <row r="163" spans="1:44">
      <c r="A163" t="s">
        <v>276</v>
      </c>
      <c r="B163">
        <v>180</v>
      </c>
      <c r="G163" t="s">
        <v>277</v>
      </c>
      <c r="H163" s="7">
        <v>5.22</v>
      </c>
      <c r="I163">
        <v>181</v>
      </c>
      <c r="K163" s="7"/>
      <c r="M163" t="s">
        <v>181</v>
      </c>
      <c r="N163">
        <v>3.38</v>
      </c>
      <c r="O163">
        <v>85</v>
      </c>
      <c r="S163" s="28">
        <v>40968</v>
      </c>
      <c r="T163" s="21">
        <v>0</v>
      </c>
      <c r="U163" s="21">
        <v>3.3700000000000001E-2</v>
      </c>
      <c r="V163" s="21">
        <v>3.8599999999999995E-2</v>
      </c>
      <c r="W163" s="21">
        <v>3.5000000000000003E-2</v>
      </c>
      <c r="X163" s="21">
        <v>4.1399999999999999E-2</v>
      </c>
      <c r="Y163" s="31"/>
      <c r="Z163" s="31"/>
      <c r="AA163" s="31"/>
      <c r="AB163" s="31"/>
      <c r="AC163" s="31"/>
      <c r="AM163" t="s">
        <v>181</v>
      </c>
      <c r="AN163">
        <v>3.24</v>
      </c>
      <c r="AO163">
        <v>3.38</v>
      </c>
      <c r="AP163">
        <v>87</v>
      </c>
      <c r="AQ163">
        <f t="shared" si="46"/>
        <v>3.2100000000000004</v>
      </c>
      <c r="AR163">
        <f t="shared" si="46"/>
        <v>3.3766666666666665</v>
      </c>
    </row>
    <row r="164" spans="1:44">
      <c r="A164" t="s">
        <v>275</v>
      </c>
      <c r="B164">
        <v>179</v>
      </c>
      <c r="G164" t="s">
        <v>276</v>
      </c>
      <c r="H164" s="7">
        <v>5.39</v>
      </c>
      <c r="I164">
        <v>180</v>
      </c>
      <c r="K164" s="7">
        <f t="shared" si="45"/>
        <v>5.4633333333333338</v>
      </c>
      <c r="M164" t="s">
        <v>180</v>
      </c>
      <c r="N164">
        <v>3.38</v>
      </c>
      <c r="O164">
        <v>84</v>
      </c>
      <c r="Q164">
        <v>3.3733333333333335</v>
      </c>
      <c r="S164" s="28">
        <v>40999</v>
      </c>
      <c r="T164" s="21">
        <v>0</v>
      </c>
      <c r="U164" s="21">
        <v>3.44E-2</v>
      </c>
      <c r="V164" s="21">
        <v>3.9100000000000003E-2</v>
      </c>
      <c r="W164" s="21">
        <v>3.5699999999999996E-2</v>
      </c>
      <c r="X164" s="21">
        <v>4.0999999999999995E-2</v>
      </c>
      <c r="Y164" s="31"/>
      <c r="Z164" s="31"/>
      <c r="AA164" s="31"/>
      <c r="AB164" s="31"/>
      <c r="AC164" s="31"/>
      <c r="AM164" t="s">
        <v>180</v>
      </c>
      <c r="AN164">
        <v>3.21</v>
      </c>
      <c r="AO164">
        <v>3.38</v>
      </c>
      <c r="AP164">
        <v>86</v>
      </c>
      <c r="AQ164">
        <f t="shared" si="46"/>
        <v>3.18</v>
      </c>
      <c r="AR164">
        <f t="shared" si="46"/>
        <v>3.3733333333333335</v>
      </c>
    </row>
    <row r="165" spans="1:44">
      <c r="A165" t="s">
        <v>274</v>
      </c>
      <c r="B165">
        <v>178</v>
      </c>
      <c r="C165">
        <v>4.6538000000000004</v>
      </c>
      <c r="G165" t="s">
        <v>275</v>
      </c>
      <c r="H165" s="7">
        <v>5.43</v>
      </c>
      <c r="I165">
        <v>179</v>
      </c>
      <c r="K165" s="7"/>
      <c r="M165" t="s">
        <v>179</v>
      </c>
      <c r="N165">
        <v>3.37</v>
      </c>
      <c r="O165">
        <v>83</v>
      </c>
      <c r="S165" s="28">
        <v>41029</v>
      </c>
      <c r="T165" s="21">
        <v>0</v>
      </c>
      <c r="U165" s="21">
        <v>3.6600000000000001E-2</v>
      </c>
      <c r="V165" s="21">
        <v>4.0300000000000002E-2</v>
      </c>
      <c r="W165" s="21">
        <v>3.6000000000000004E-2</v>
      </c>
      <c r="X165" s="21">
        <v>4.0999999999999995E-2</v>
      </c>
      <c r="Y165" s="31">
        <f t="shared" ref="Y165:AB165" si="58">AVERAGE(T165:T167)</f>
        <v>0</v>
      </c>
      <c r="Z165" s="31">
        <f t="shared" si="58"/>
        <v>3.6933333333333332E-2</v>
      </c>
      <c r="AA165" s="31">
        <f t="shared" si="58"/>
        <v>4.0733333333333337E-2</v>
      </c>
      <c r="AB165" s="31">
        <f t="shared" si="58"/>
        <v>3.6166666666666673E-2</v>
      </c>
      <c r="AC165" s="31">
        <f>AVERAGE(X165:X167)</f>
        <v>4.1599999999999998E-2</v>
      </c>
      <c r="AM165" t="s">
        <v>179</v>
      </c>
      <c r="AN165">
        <v>3.18</v>
      </c>
      <c r="AO165">
        <v>3.37</v>
      </c>
      <c r="AP165">
        <v>85</v>
      </c>
      <c r="AQ165">
        <f t="shared" si="46"/>
        <v>3.14</v>
      </c>
      <c r="AR165">
        <f t="shared" si="46"/>
        <v>3.3733333333333335</v>
      </c>
    </row>
    <row r="166" spans="1:44">
      <c r="A166" t="s">
        <v>273</v>
      </c>
      <c r="B166">
        <v>177</v>
      </c>
      <c r="G166" t="s">
        <v>274</v>
      </c>
      <c r="H166" s="7">
        <v>5.57</v>
      </c>
      <c r="I166">
        <v>178</v>
      </c>
      <c r="K166" s="7"/>
      <c r="M166" t="s">
        <v>178</v>
      </c>
      <c r="N166">
        <v>3.37</v>
      </c>
      <c r="O166">
        <v>82</v>
      </c>
      <c r="S166" s="28">
        <v>41060</v>
      </c>
      <c r="T166" s="21">
        <v>0</v>
      </c>
      <c r="U166" s="21">
        <v>3.6799999999999999E-2</v>
      </c>
      <c r="V166" s="21">
        <v>4.0999999999999995E-2</v>
      </c>
      <c r="W166" s="21">
        <v>3.6000000000000004E-2</v>
      </c>
      <c r="X166" s="21">
        <v>4.1599999999999998E-2</v>
      </c>
      <c r="Y166" s="31"/>
      <c r="Z166" s="31"/>
      <c r="AA166" s="31"/>
      <c r="AB166" s="31"/>
      <c r="AC166" s="31"/>
      <c r="AM166" t="s">
        <v>178</v>
      </c>
      <c r="AN166">
        <v>3.15</v>
      </c>
      <c r="AO166">
        <v>3.37</v>
      </c>
      <c r="AP166">
        <v>84</v>
      </c>
      <c r="AQ166">
        <f t="shared" si="46"/>
        <v>3.11</v>
      </c>
      <c r="AR166">
        <f t="shared" si="46"/>
        <v>3.3766666666666665</v>
      </c>
    </row>
    <row r="167" spans="1:44">
      <c r="A167" t="s">
        <v>272</v>
      </c>
      <c r="B167">
        <v>176</v>
      </c>
      <c r="G167" t="s">
        <v>273</v>
      </c>
      <c r="H167" s="7">
        <v>5.57</v>
      </c>
      <c r="I167">
        <v>177</v>
      </c>
      <c r="K167" s="7">
        <f t="shared" si="45"/>
        <v>5.5733333333333333</v>
      </c>
      <c r="M167" t="s">
        <v>177</v>
      </c>
      <c r="N167">
        <v>3.38</v>
      </c>
      <c r="O167">
        <v>81</v>
      </c>
      <c r="Q167">
        <v>3.3800000000000003</v>
      </c>
      <c r="S167" s="28">
        <v>41090</v>
      </c>
      <c r="T167" s="21">
        <v>0</v>
      </c>
      <c r="U167" s="21">
        <v>3.7400000000000003E-2</v>
      </c>
      <c r="V167" s="21">
        <v>4.0899999999999999E-2</v>
      </c>
      <c r="W167" s="21">
        <v>3.6499999999999998E-2</v>
      </c>
      <c r="X167" s="21">
        <v>4.2199999999999994E-2</v>
      </c>
      <c r="Y167" s="31"/>
      <c r="Z167" s="31"/>
      <c r="AA167" s="31"/>
      <c r="AB167" s="31"/>
      <c r="AC167" s="31"/>
      <c r="AM167" t="s">
        <v>177</v>
      </c>
      <c r="AN167">
        <v>3.09</v>
      </c>
      <c r="AO167">
        <v>3.38</v>
      </c>
      <c r="AP167">
        <v>83</v>
      </c>
      <c r="AQ167">
        <f t="shared" si="46"/>
        <v>3.0866666666666664</v>
      </c>
      <c r="AR167">
        <f t="shared" si="46"/>
        <v>3.3800000000000003</v>
      </c>
    </row>
    <row r="168" spans="1:44">
      <c r="A168" t="s">
        <v>271</v>
      </c>
      <c r="B168">
        <v>175</v>
      </c>
      <c r="C168" s="7">
        <v>4.75</v>
      </c>
      <c r="G168" t="s">
        <v>272</v>
      </c>
      <c r="H168" s="7">
        <v>5.58</v>
      </c>
      <c r="I168">
        <v>176</v>
      </c>
      <c r="K168" s="7"/>
      <c r="M168" t="s">
        <v>176</v>
      </c>
      <c r="N168">
        <v>3.38</v>
      </c>
      <c r="O168">
        <v>80</v>
      </c>
      <c r="S168" s="28">
        <v>41121</v>
      </c>
      <c r="T168" s="21">
        <v>0</v>
      </c>
      <c r="U168" s="21">
        <v>3.6699999999999997E-2</v>
      </c>
      <c r="V168" s="21">
        <v>3.9699999999999999E-2</v>
      </c>
      <c r="W168" s="21">
        <v>3.6200000000000003E-2</v>
      </c>
      <c r="X168" s="21">
        <v>4.24E-2</v>
      </c>
      <c r="Y168" s="31">
        <f t="shared" ref="Y168:AB168" si="59">AVERAGE(T168:T170)</f>
        <v>0</v>
      </c>
      <c r="Z168" s="31">
        <f t="shared" si="59"/>
        <v>3.6766666666666663E-2</v>
      </c>
      <c r="AA168" s="31">
        <f t="shared" si="59"/>
        <v>4.0099999999999997E-2</v>
      </c>
      <c r="AB168" s="31">
        <f t="shared" si="59"/>
        <v>3.6166666666666666E-2</v>
      </c>
      <c r="AC168" s="31">
        <f>AVERAGE(X168:X170)</f>
        <v>4.2666666666666665E-2</v>
      </c>
      <c r="AM168" t="s">
        <v>176</v>
      </c>
      <c r="AN168">
        <v>3.09</v>
      </c>
      <c r="AO168">
        <v>3.38</v>
      </c>
      <c r="AP168">
        <v>82</v>
      </c>
      <c r="AQ168">
        <f t="shared" si="46"/>
        <v>3.0966666666666662</v>
      </c>
      <c r="AR168">
        <f t="shared" si="46"/>
        <v>3.3766666666666665</v>
      </c>
    </row>
    <row r="169" spans="1:44">
      <c r="A169" t="s">
        <v>270</v>
      </c>
      <c r="B169">
        <v>174</v>
      </c>
      <c r="G169" t="s">
        <v>271</v>
      </c>
      <c r="H169" s="7">
        <v>5.57</v>
      </c>
      <c r="I169">
        <v>175</v>
      </c>
      <c r="K169" s="7"/>
      <c r="M169" t="s">
        <v>175</v>
      </c>
      <c r="N169">
        <v>3.38</v>
      </c>
      <c r="O169">
        <v>79</v>
      </c>
      <c r="S169" s="28">
        <v>41152</v>
      </c>
      <c r="T169" s="21">
        <v>0</v>
      </c>
      <c r="U169" s="21">
        <v>3.6900000000000002E-2</v>
      </c>
      <c r="V169" s="21">
        <v>4.0099999999999997E-2</v>
      </c>
      <c r="W169" s="21">
        <v>3.6400000000000002E-2</v>
      </c>
      <c r="X169" s="21">
        <v>4.2699999999999995E-2</v>
      </c>
      <c r="Y169" s="31"/>
      <c r="Z169" s="31"/>
      <c r="AA169" s="31"/>
      <c r="AB169" s="31"/>
      <c r="AC169" s="31"/>
      <c r="AM169" t="s">
        <v>175</v>
      </c>
      <c r="AN169">
        <v>3.08</v>
      </c>
      <c r="AO169">
        <v>3.38</v>
      </c>
      <c r="AP169">
        <v>81</v>
      </c>
      <c r="AQ169">
        <f t="shared" si="46"/>
        <v>3.0966666666666662</v>
      </c>
      <c r="AR169">
        <f t="shared" si="46"/>
        <v>3.3733333333333335</v>
      </c>
    </row>
    <row r="170" spans="1:44">
      <c r="A170" t="s">
        <v>269</v>
      </c>
      <c r="B170">
        <v>173</v>
      </c>
      <c r="G170" t="s">
        <v>270</v>
      </c>
      <c r="H170" s="7">
        <v>5.54</v>
      </c>
      <c r="I170">
        <v>174</v>
      </c>
      <c r="K170" s="7">
        <f t="shared" si="45"/>
        <v>5.53</v>
      </c>
      <c r="M170" t="s">
        <v>174</v>
      </c>
      <c r="N170">
        <v>3.37</v>
      </c>
      <c r="O170">
        <v>78</v>
      </c>
      <c r="Q170">
        <v>3.3666666666666667</v>
      </c>
      <c r="S170" s="28">
        <v>41182</v>
      </c>
      <c r="T170" s="21">
        <v>0</v>
      </c>
      <c r="U170" s="21">
        <v>3.6699999999999997E-2</v>
      </c>
      <c r="V170" s="21">
        <v>4.0500000000000001E-2</v>
      </c>
      <c r="W170" s="21">
        <v>3.5900000000000001E-2</v>
      </c>
      <c r="X170" s="21">
        <v>4.2900000000000001E-2</v>
      </c>
      <c r="Y170" s="31"/>
      <c r="Z170" s="31"/>
      <c r="AA170" s="31"/>
      <c r="AB170" s="31"/>
      <c r="AC170" s="31"/>
      <c r="AM170" t="s">
        <v>174</v>
      </c>
      <c r="AN170">
        <v>3.12</v>
      </c>
      <c r="AO170">
        <v>3.37</v>
      </c>
      <c r="AP170">
        <v>80</v>
      </c>
      <c r="AQ170">
        <f t="shared" si="46"/>
        <v>3.1033333333333335</v>
      </c>
      <c r="AR170">
        <f t="shared" si="46"/>
        <v>3.3666666666666667</v>
      </c>
    </row>
    <row r="171" spans="1:44">
      <c r="A171" t="s">
        <v>268</v>
      </c>
      <c r="B171">
        <v>172</v>
      </c>
      <c r="C171" s="7">
        <v>4.75</v>
      </c>
      <c r="G171" t="s">
        <v>269</v>
      </c>
      <c r="H171" s="7">
        <v>5.53</v>
      </c>
      <c r="I171">
        <v>173</v>
      </c>
      <c r="K171" s="7"/>
      <c r="M171" t="s">
        <v>173</v>
      </c>
      <c r="N171">
        <v>3.37</v>
      </c>
      <c r="O171">
        <v>77</v>
      </c>
      <c r="S171" s="28">
        <v>41213</v>
      </c>
      <c r="T171" s="21">
        <v>0</v>
      </c>
      <c r="U171" s="21">
        <v>3.49E-2</v>
      </c>
      <c r="V171" s="21">
        <v>3.8800000000000001E-2</v>
      </c>
      <c r="W171" s="21">
        <v>3.6400000000000002E-2</v>
      </c>
      <c r="X171" s="21">
        <v>4.3200000000000002E-2</v>
      </c>
      <c r="Y171" s="31">
        <f t="shared" ref="Y171:AB171" si="60">AVERAGE(T171:T173)</f>
        <v>0</v>
      </c>
      <c r="Z171" s="31">
        <f t="shared" si="60"/>
        <v>3.4233333333333338E-2</v>
      </c>
      <c r="AA171" s="31">
        <f t="shared" si="60"/>
        <v>3.7666666666666668E-2</v>
      </c>
      <c r="AB171" s="31">
        <f t="shared" si="60"/>
        <v>3.6533333333333334E-2</v>
      </c>
      <c r="AC171" s="31">
        <f>AVERAGE(X171:X173)</f>
        <v>4.3300000000000005E-2</v>
      </c>
      <c r="AM171" t="s">
        <v>173</v>
      </c>
      <c r="AN171">
        <v>3.09</v>
      </c>
      <c r="AO171">
        <v>3.37</v>
      </c>
      <c r="AP171">
        <v>79</v>
      </c>
      <c r="AQ171">
        <f t="shared" si="46"/>
        <v>3.1033333333333331</v>
      </c>
      <c r="AR171">
        <f t="shared" si="46"/>
        <v>3.36</v>
      </c>
    </row>
    <row r="172" spans="1:44">
      <c r="A172" t="s">
        <v>267</v>
      </c>
      <c r="B172">
        <v>171</v>
      </c>
      <c r="G172" t="s">
        <v>268</v>
      </c>
      <c r="H172" s="7">
        <v>5.52</v>
      </c>
      <c r="I172">
        <v>172</v>
      </c>
      <c r="K172" s="7"/>
      <c r="M172" t="s">
        <v>172</v>
      </c>
      <c r="N172">
        <v>3.36</v>
      </c>
      <c r="O172">
        <v>76</v>
      </c>
      <c r="S172" s="28">
        <v>41243</v>
      </c>
      <c r="T172" s="21">
        <v>0</v>
      </c>
      <c r="U172" s="21">
        <v>3.4300000000000004E-2</v>
      </c>
      <c r="V172" s="21">
        <v>3.7499999999999999E-2</v>
      </c>
      <c r="W172" s="21">
        <v>3.6600000000000001E-2</v>
      </c>
      <c r="X172" s="21">
        <v>4.3200000000000002E-2</v>
      </c>
      <c r="Y172" s="31"/>
      <c r="Z172" s="31"/>
      <c r="AA172" s="31"/>
      <c r="AB172" s="31"/>
      <c r="AC172" s="31"/>
      <c r="AM172" t="s">
        <v>172</v>
      </c>
      <c r="AN172">
        <v>3.1</v>
      </c>
      <c r="AO172">
        <v>3.36</v>
      </c>
      <c r="AP172">
        <v>78</v>
      </c>
      <c r="AQ172">
        <f t="shared" si="46"/>
        <v>3.11</v>
      </c>
      <c r="AR172">
        <f t="shared" si="46"/>
        <v>3.3533333333333335</v>
      </c>
    </row>
    <row r="173" spans="1:44">
      <c r="A173" t="s">
        <v>266</v>
      </c>
      <c r="B173">
        <v>170</v>
      </c>
      <c r="G173" t="s">
        <v>267</v>
      </c>
      <c r="H173">
        <v>5.5</v>
      </c>
      <c r="I173">
        <v>171</v>
      </c>
      <c r="K173" s="7">
        <f t="shared" si="45"/>
        <v>5.503333333333333</v>
      </c>
      <c r="M173" t="s">
        <v>171</v>
      </c>
      <c r="N173">
        <v>3.35</v>
      </c>
      <c r="O173">
        <v>75</v>
      </c>
      <c r="Q173">
        <v>3.3433333333333337</v>
      </c>
      <c r="S173" s="28">
        <v>41274</v>
      </c>
      <c r="T173" s="22">
        <v>0</v>
      </c>
      <c r="U173" s="22">
        <v>3.3500000000000002E-2</v>
      </c>
      <c r="V173" s="22">
        <v>3.6699999999999997E-2</v>
      </c>
      <c r="W173" s="22">
        <v>3.6600000000000001E-2</v>
      </c>
      <c r="X173" s="22">
        <v>4.3499999999999997E-2</v>
      </c>
      <c r="Y173" s="31"/>
      <c r="Z173" s="31"/>
      <c r="AA173" s="31"/>
      <c r="AB173" s="31"/>
      <c r="AC173" s="31"/>
      <c r="AM173" t="s">
        <v>171</v>
      </c>
      <c r="AN173">
        <v>3.12</v>
      </c>
      <c r="AO173">
        <v>3.35</v>
      </c>
      <c r="AP173">
        <v>77</v>
      </c>
      <c r="AQ173">
        <f t="shared" si="46"/>
        <v>3.11</v>
      </c>
      <c r="AR173">
        <f t="shared" si="46"/>
        <v>3.3433333333333337</v>
      </c>
    </row>
    <row r="174" spans="1:44">
      <c r="A174" t="s">
        <v>265</v>
      </c>
      <c r="B174">
        <v>169</v>
      </c>
      <c r="C174" s="7">
        <v>4.75</v>
      </c>
      <c r="G174" t="s">
        <v>266</v>
      </c>
      <c r="H174" s="7">
        <v>5.49</v>
      </c>
      <c r="I174">
        <v>170</v>
      </c>
      <c r="K174" s="7"/>
      <c r="M174" t="s">
        <v>170</v>
      </c>
      <c r="N174">
        <v>3.35</v>
      </c>
      <c r="O174">
        <v>74</v>
      </c>
      <c r="S174" s="27">
        <v>41305</v>
      </c>
      <c r="T174" s="21">
        <v>0</v>
      </c>
      <c r="U174" s="21">
        <v>3.1099999999999999E-2</v>
      </c>
      <c r="V174" s="21">
        <v>3.4300000000000004E-2</v>
      </c>
      <c r="W174" s="21">
        <v>3.5699999999999996E-2</v>
      </c>
      <c r="X174" s="21">
        <v>4.3799999999999999E-2</v>
      </c>
      <c r="Y174" s="31">
        <f t="shared" ref="Y174:AB174" si="61">AVERAGE(T174:T176)</f>
        <v>0</v>
      </c>
      <c r="Z174" s="31">
        <f t="shared" si="61"/>
        <v>2.9766666666666663E-2</v>
      </c>
      <c r="AA174" s="31">
        <f t="shared" si="61"/>
        <v>3.3366666666666663E-2</v>
      </c>
      <c r="AB174" s="31">
        <f t="shared" si="61"/>
        <v>3.5733333333333332E-2</v>
      </c>
      <c r="AC174" s="31">
        <f>AVERAGE(X174:X176)</f>
        <v>4.3666666666666666E-2</v>
      </c>
      <c r="AM174" t="s">
        <v>170</v>
      </c>
      <c r="AN174">
        <v>3.11</v>
      </c>
      <c r="AO174">
        <v>3.35</v>
      </c>
      <c r="AP174">
        <v>76</v>
      </c>
      <c r="AQ174">
        <f t="shared" si="46"/>
        <v>3.1066666666666669</v>
      </c>
      <c r="AR174">
        <f t="shared" si="46"/>
        <v>3.3366666666666664</v>
      </c>
    </row>
    <row r="175" spans="1:44">
      <c r="A175" t="s">
        <v>264</v>
      </c>
      <c r="B175">
        <v>168</v>
      </c>
      <c r="G175" t="s">
        <v>265</v>
      </c>
      <c r="H175" s="7">
        <v>5.52</v>
      </c>
      <c r="I175">
        <v>169</v>
      </c>
      <c r="K175" s="7"/>
      <c r="M175" t="s">
        <v>169</v>
      </c>
      <c r="N175">
        <v>3.33</v>
      </c>
      <c r="O175">
        <v>73</v>
      </c>
      <c r="S175" s="28">
        <v>41333</v>
      </c>
      <c r="T175" s="21">
        <v>0</v>
      </c>
      <c r="U175" s="21">
        <v>2.92E-2</v>
      </c>
      <c r="V175" s="21">
        <v>3.2799999999999996E-2</v>
      </c>
      <c r="W175" s="21">
        <v>3.5900000000000001E-2</v>
      </c>
      <c r="X175" s="21">
        <v>4.3799999999999999E-2</v>
      </c>
      <c r="Y175" s="31"/>
      <c r="Z175" s="31"/>
      <c r="AA175" s="31"/>
      <c r="AB175" s="31"/>
      <c r="AC175" s="31"/>
      <c r="AM175" t="s">
        <v>169</v>
      </c>
      <c r="AN175">
        <v>3.1</v>
      </c>
      <c r="AO175">
        <v>3.33</v>
      </c>
      <c r="AP175">
        <v>75</v>
      </c>
      <c r="AQ175">
        <f t="shared" si="46"/>
        <v>3.11</v>
      </c>
      <c r="AR175">
        <f t="shared" si="46"/>
        <v>3.3266666666666667</v>
      </c>
    </row>
    <row r="176" spans="1:44">
      <c r="A176" t="s">
        <v>263</v>
      </c>
      <c r="B176">
        <v>167</v>
      </c>
      <c r="G176" t="s">
        <v>264</v>
      </c>
      <c r="H176" s="7">
        <v>5.53</v>
      </c>
      <c r="I176">
        <v>168</v>
      </c>
      <c r="K176" s="7">
        <f t="shared" si="45"/>
        <v>5.4766666666666666</v>
      </c>
      <c r="M176" t="s">
        <v>168</v>
      </c>
      <c r="N176">
        <v>3.33</v>
      </c>
      <c r="O176">
        <v>72</v>
      </c>
      <c r="Q176">
        <v>3.3166666666666664</v>
      </c>
      <c r="S176" s="28">
        <v>41364</v>
      </c>
      <c r="T176" s="21">
        <v>0</v>
      </c>
      <c r="U176" s="21">
        <v>2.8999999999999998E-2</v>
      </c>
      <c r="V176" s="21">
        <v>3.3000000000000002E-2</v>
      </c>
      <c r="W176" s="21">
        <v>3.56E-2</v>
      </c>
      <c r="X176" s="21">
        <v>4.3400000000000001E-2</v>
      </c>
      <c r="Y176" s="31"/>
      <c r="Z176" s="31"/>
      <c r="AA176" s="31"/>
      <c r="AB176" s="31"/>
      <c r="AC176" s="31"/>
      <c r="AM176" t="s">
        <v>168</v>
      </c>
      <c r="AN176">
        <v>3.11</v>
      </c>
      <c r="AO176">
        <v>3.33</v>
      </c>
      <c r="AP176">
        <v>74</v>
      </c>
      <c r="AQ176">
        <f t="shared" si="46"/>
        <v>3.1199999999999997</v>
      </c>
      <c r="AR176">
        <f t="shared" si="46"/>
        <v>3.3166666666666664</v>
      </c>
    </row>
    <row r="177" spans="1:44">
      <c r="A177" t="s">
        <v>262</v>
      </c>
      <c r="B177">
        <v>166</v>
      </c>
      <c r="C177">
        <v>4.5922999999999998</v>
      </c>
      <c r="G177" t="s">
        <v>263</v>
      </c>
      <c r="H177" s="7">
        <v>5.52</v>
      </c>
      <c r="I177">
        <v>167</v>
      </c>
      <c r="K177" s="7"/>
      <c r="M177" t="s">
        <v>167</v>
      </c>
      <c r="N177">
        <v>3.32</v>
      </c>
      <c r="O177">
        <v>71</v>
      </c>
      <c r="S177" s="28">
        <v>41394</v>
      </c>
      <c r="T177" s="21">
        <v>0</v>
      </c>
      <c r="U177" s="21">
        <v>2.87E-2</v>
      </c>
      <c r="V177" s="21">
        <v>2.98E-2</v>
      </c>
      <c r="W177" s="21">
        <v>3.5499999999999997E-2</v>
      </c>
      <c r="X177" s="21">
        <v>4.3499999999999997E-2</v>
      </c>
      <c r="Y177" s="31">
        <f t="shared" ref="Y177:AB177" si="62">AVERAGE(T177:T179)</f>
        <v>0</v>
      </c>
      <c r="Z177" s="31">
        <f t="shared" si="62"/>
        <v>2.7300000000000001E-2</v>
      </c>
      <c r="AA177" s="31">
        <f t="shared" si="62"/>
        <v>2.9766666666666667E-2</v>
      </c>
      <c r="AB177" s="31">
        <f t="shared" si="62"/>
        <v>3.5533333333333333E-2</v>
      </c>
      <c r="AC177" s="31">
        <f>AVERAGE(X177:X179)</f>
        <v>4.3699999999999996E-2</v>
      </c>
      <c r="AM177" t="s">
        <v>167</v>
      </c>
      <c r="AN177">
        <v>3.12</v>
      </c>
      <c r="AO177">
        <v>3.32</v>
      </c>
      <c r="AP177">
        <v>73</v>
      </c>
      <c r="AQ177">
        <f t="shared" si="46"/>
        <v>3.1233333333333335</v>
      </c>
      <c r="AR177">
        <f t="shared" si="46"/>
        <v>3.2999999999999994</v>
      </c>
    </row>
    <row r="178" spans="1:44">
      <c r="A178" t="s">
        <v>261</v>
      </c>
      <c r="B178">
        <v>165</v>
      </c>
      <c r="G178" t="s">
        <v>262</v>
      </c>
      <c r="H178" s="7">
        <v>5.38</v>
      </c>
      <c r="I178">
        <v>166</v>
      </c>
      <c r="K178" s="7"/>
      <c r="M178" t="s">
        <v>166</v>
      </c>
      <c r="N178">
        <v>3.3</v>
      </c>
      <c r="O178">
        <v>70</v>
      </c>
      <c r="S178" s="28">
        <v>41425</v>
      </c>
      <c r="T178" s="21">
        <v>0</v>
      </c>
      <c r="U178" s="21">
        <v>2.69E-2</v>
      </c>
      <c r="V178" s="21">
        <v>0.03</v>
      </c>
      <c r="W178" s="21">
        <v>3.5499999999999997E-2</v>
      </c>
      <c r="X178" s="21">
        <v>4.3799999999999999E-2</v>
      </c>
      <c r="Y178" s="31"/>
      <c r="Z178" s="31"/>
      <c r="AA178" s="31"/>
      <c r="AB178" s="31"/>
      <c r="AC178" s="31"/>
      <c r="AM178" t="s">
        <v>166</v>
      </c>
      <c r="AN178">
        <v>3.13</v>
      </c>
      <c r="AO178">
        <v>3.3</v>
      </c>
      <c r="AP178">
        <v>72</v>
      </c>
      <c r="AQ178">
        <f t="shared" si="46"/>
        <v>3.1233333333333335</v>
      </c>
      <c r="AR178">
        <f t="shared" si="46"/>
        <v>3.2900000000000005</v>
      </c>
    </row>
    <row r="179" spans="1:44">
      <c r="A179" t="s">
        <v>260</v>
      </c>
      <c r="B179">
        <v>164</v>
      </c>
      <c r="G179" t="s">
        <v>261</v>
      </c>
      <c r="H179" s="7">
        <v>5.36</v>
      </c>
      <c r="I179">
        <v>165</v>
      </c>
      <c r="K179" s="7">
        <f t="shared" si="45"/>
        <v>5.3500000000000005</v>
      </c>
      <c r="M179" t="s">
        <v>165</v>
      </c>
      <c r="N179">
        <v>3.28</v>
      </c>
      <c r="O179">
        <v>69</v>
      </c>
      <c r="Q179">
        <v>3.28</v>
      </c>
      <c r="S179" s="28">
        <v>41455</v>
      </c>
      <c r="T179" s="21">
        <v>0</v>
      </c>
      <c r="U179" s="21">
        <v>2.63E-2</v>
      </c>
      <c r="V179" s="21">
        <v>2.9500000000000002E-2</v>
      </c>
      <c r="W179" s="21">
        <v>3.56E-2</v>
      </c>
      <c r="X179" s="21">
        <v>4.3799999999999999E-2</v>
      </c>
      <c r="Y179" s="31"/>
      <c r="Z179" s="31"/>
      <c r="AA179" s="31"/>
      <c r="AB179" s="31"/>
      <c r="AC179" s="31"/>
      <c r="AM179" t="s">
        <v>165</v>
      </c>
      <c r="AN179">
        <v>3.12</v>
      </c>
      <c r="AO179">
        <v>3.28</v>
      </c>
      <c r="AP179">
        <v>71</v>
      </c>
      <c r="AQ179">
        <f t="shared" si="46"/>
        <v>3.1133333333333333</v>
      </c>
      <c r="AR179">
        <f t="shared" si="46"/>
        <v>3.28</v>
      </c>
    </row>
    <row r="180" spans="1:44">
      <c r="A180" t="s">
        <v>259</v>
      </c>
      <c r="B180">
        <v>163</v>
      </c>
      <c r="C180">
        <v>4.5</v>
      </c>
      <c r="G180" t="s">
        <v>260</v>
      </c>
      <c r="H180" s="7">
        <v>5.36</v>
      </c>
      <c r="I180">
        <v>164</v>
      </c>
      <c r="K180" s="7"/>
      <c r="M180" t="s">
        <v>164</v>
      </c>
      <c r="N180">
        <v>3.29</v>
      </c>
      <c r="O180">
        <v>68</v>
      </c>
      <c r="S180" s="28">
        <v>41486</v>
      </c>
      <c r="T180" s="21">
        <v>0</v>
      </c>
      <c r="U180" s="21">
        <v>2.6200000000000001E-2</v>
      </c>
      <c r="V180" s="21">
        <v>2.9600000000000001E-2</v>
      </c>
      <c r="W180" s="21">
        <v>3.2799999999999996E-2</v>
      </c>
      <c r="X180" s="21">
        <v>4.3700000000000003E-2</v>
      </c>
      <c r="Y180" s="31">
        <f t="shared" ref="Y180:AB180" si="63">AVERAGE(T180:T182)</f>
        <v>0</v>
      </c>
      <c r="Z180" s="31">
        <f t="shared" si="63"/>
        <v>2.58E-2</v>
      </c>
      <c r="AA180" s="31">
        <f t="shared" si="63"/>
        <v>2.9133333333333334E-2</v>
      </c>
      <c r="AB180" s="31">
        <f t="shared" si="63"/>
        <v>3.2433333333333328E-2</v>
      </c>
      <c r="AC180" s="31">
        <f>AVERAGE(X180:X182)</f>
        <v>4.36E-2</v>
      </c>
      <c r="AM180" t="s">
        <v>164</v>
      </c>
      <c r="AN180">
        <v>3.12</v>
      </c>
      <c r="AO180">
        <v>3.29</v>
      </c>
      <c r="AP180">
        <v>70</v>
      </c>
      <c r="AQ180">
        <f t="shared" si="46"/>
        <v>3.11</v>
      </c>
      <c r="AR180">
        <f t="shared" si="46"/>
        <v>3.2733333333333334</v>
      </c>
    </row>
    <row r="181" spans="1:44">
      <c r="A181" t="s">
        <v>258</v>
      </c>
      <c r="B181">
        <v>162</v>
      </c>
      <c r="G181" t="s">
        <v>259</v>
      </c>
      <c r="H181" s="7">
        <v>5.33</v>
      </c>
      <c r="I181">
        <v>163</v>
      </c>
      <c r="K181" s="7"/>
      <c r="M181" t="s">
        <v>163</v>
      </c>
      <c r="N181">
        <v>3.27</v>
      </c>
      <c r="O181">
        <v>67</v>
      </c>
      <c r="S181" s="28">
        <v>41517</v>
      </c>
      <c r="T181" s="21">
        <v>0</v>
      </c>
      <c r="U181" s="21">
        <v>2.58E-2</v>
      </c>
      <c r="V181" s="21">
        <v>2.87E-2</v>
      </c>
      <c r="W181" s="21">
        <v>3.2599999999999997E-2</v>
      </c>
      <c r="X181" s="21">
        <v>4.36E-2</v>
      </c>
      <c r="Y181" s="31"/>
      <c r="Z181" s="31"/>
      <c r="AA181" s="31"/>
      <c r="AB181" s="31"/>
      <c r="AC181" s="31"/>
      <c r="AM181" t="s">
        <v>163</v>
      </c>
      <c r="AN181">
        <v>3.1</v>
      </c>
      <c r="AO181">
        <v>3.27</v>
      </c>
      <c r="AP181">
        <v>69</v>
      </c>
      <c r="AQ181">
        <f t="shared" si="46"/>
        <v>3.1066666666666669</v>
      </c>
      <c r="AR181">
        <f t="shared" si="46"/>
        <v>3.26</v>
      </c>
    </row>
    <row r="182" spans="1:44">
      <c r="A182" t="s">
        <v>257</v>
      </c>
      <c r="B182">
        <v>161</v>
      </c>
      <c r="G182" t="s">
        <v>258</v>
      </c>
      <c r="H182" s="7">
        <v>5.33</v>
      </c>
      <c r="I182">
        <v>162</v>
      </c>
      <c r="K182" s="7">
        <f t="shared" si="45"/>
        <v>5.3266666666666671</v>
      </c>
      <c r="M182" t="s">
        <v>162</v>
      </c>
      <c r="N182">
        <v>3.26</v>
      </c>
      <c r="O182">
        <v>66</v>
      </c>
      <c r="Q182">
        <v>3.25</v>
      </c>
      <c r="S182" s="28">
        <v>41547</v>
      </c>
      <c r="T182" s="21">
        <v>0</v>
      </c>
      <c r="U182" s="21">
        <v>2.5399999999999999E-2</v>
      </c>
      <c r="V182" s="21">
        <v>2.9100000000000001E-2</v>
      </c>
      <c r="W182" s="21">
        <v>3.1899999999999998E-2</v>
      </c>
      <c r="X182" s="21">
        <v>4.3499999999999997E-2</v>
      </c>
      <c r="Y182" s="31"/>
      <c r="Z182" s="31"/>
      <c r="AA182" s="31"/>
      <c r="AB182" s="31"/>
      <c r="AC182" s="31"/>
      <c r="AM182" t="s">
        <v>162</v>
      </c>
      <c r="AN182">
        <v>3.11</v>
      </c>
      <c r="AO182">
        <v>3.26</v>
      </c>
      <c r="AP182">
        <v>68</v>
      </c>
      <c r="AQ182">
        <f t="shared" si="46"/>
        <v>3.1066666666666669</v>
      </c>
      <c r="AR182">
        <f t="shared" si="46"/>
        <v>3.25</v>
      </c>
    </row>
    <row r="183" spans="1:44">
      <c r="A183" t="s">
        <v>256</v>
      </c>
      <c r="B183">
        <v>160</v>
      </c>
      <c r="C183">
        <v>4.5</v>
      </c>
      <c r="G183" t="s">
        <v>257</v>
      </c>
      <c r="H183" s="7">
        <v>5.34</v>
      </c>
      <c r="I183">
        <v>161</v>
      </c>
      <c r="K183" s="7"/>
      <c r="M183" t="s">
        <v>161</v>
      </c>
      <c r="N183">
        <v>3.25</v>
      </c>
      <c r="O183">
        <v>65</v>
      </c>
      <c r="S183" s="28">
        <v>41578</v>
      </c>
      <c r="T183" s="21">
        <v>5.0999999999999997E-2</v>
      </c>
      <c r="U183" s="21">
        <v>2.4799999999999999E-2</v>
      </c>
      <c r="V183" s="21">
        <v>2.8900000000000002E-2</v>
      </c>
      <c r="W183" s="21">
        <v>3.1400000000000004E-2</v>
      </c>
      <c r="X183" s="21">
        <v>4.3700000000000003E-2</v>
      </c>
      <c r="Y183" s="31">
        <f t="shared" ref="Y183:AB183" si="64">AVERAGE(T183:T185)</f>
        <v>5.0733333333333332E-2</v>
      </c>
      <c r="Z183" s="31">
        <f t="shared" si="64"/>
        <v>2.4399999999999995E-2</v>
      </c>
      <c r="AA183" s="31">
        <f t="shared" si="64"/>
        <v>2.8999999999999998E-2</v>
      </c>
      <c r="AB183" s="31">
        <f t="shared" si="64"/>
        <v>3.0300000000000004E-2</v>
      </c>
      <c r="AC183" s="31">
        <f>AVERAGE(X183:X185)</f>
        <v>4.3899999999999995E-2</v>
      </c>
      <c r="AM183" t="s">
        <v>161</v>
      </c>
      <c r="AN183">
        <v>3.11</v>
      </c>
      <c r="AO183">
        <v>3.25</v>
      </c>
      <c r="AP183">
        <v>67</v>
      </c>
      <c r="AQ183">
        <f t="shared" si="46"/>
        <v>3.1133333333333333</v>
      </c>
      <c r="AR183">
        <f t="shared" si="46"/>
        <v>3.24</v>
      </c>
    </row>
    <row r="184" spans="1:44">
      <c r="A184" t="s">
        <v>255</v>
      </c>
      <c r="B184">
        <v>159</v>
      </c>
      <c r="G184" t="s">
        <v>256</v>
      </c>
      <c r="H184" s="7">
        <v>5.31</v>
      </c>
      <c r="I184">
        <v>160</v>
      </c>
      <c r="K184" s="7"/>
      <c r="M184" t="s">
        <v>160</v>
      </c>
      <c r="N184">
        <v>3.24</v>
      </c>
      <c r="O184">
        <v>64</v>
      </c>
      <c r="S184" s="28">
        <v>41608</v>
      </c>
      <c r="T184" s="21">
        <v>5.04E-2</v>
      </c>
      <c r="U184" s="21">
        <v>2.4399999999999998E-2</v>
      </c>
      <c r="V184" s="21">
        <v>2.9100000000000001E-2</v>
      </c>
      <c r="W184" s="21">
        <v>3.0299999999999997E-2</v>
      </c>
      <c r="X184" s="21">
        <v>4.41E-2</v>
      </c>
      <c r="Y184" s="31"/>
      <c r="Z184" s="31"/>
      <c r="AA184" s="31"/>
      <c r="AB184" s="31"/>
      <c r="AC184" s="31"/>
      <c r="AM184" t="s">
        <v>160</v>
      </c>
      <c r="AN184">
        <v>3.1</v>
      </c>
      <c r="AO184">
        <v>3.24</v>
      </c>
      <c r="AP184">
        <v>66</v>
      </c>
      <c r="AQ184">
        <f t="shared" si="46"/>
        <v>3.1266666666666669</v>
      </c>
      <c r="AR184">
        <f t="shared" si="46"/>
        <v>3.2366666666666668</v>
      </c>
    </row>
    <row r="185" spans="1:44">
      <c r="A185" t="s">
        <v>254</v>
      </c>
      <c r="B185">
        <v>158</v>
      </c>
      <c r="G185" t="s">
        <v>255</v>
      </c>
      <c r="H185" s="7">
        <v>5.32</v>
      </c>
      <c r="I185">
        <v>159</v>
      </c>
      <c r="K185" s="7">
        <f t="shared" si="45"/>
        <v>5.31</v>
      </c>
      <c r="M185" t="s">
        <v>159</v>
      </c>
      <c r="N185">
        <v>3.23</v>
      </c>
      <c r="O185">
        <v>63</v>
      </c>
      <c r="Q185">
        <v>3.2333333333333338</v>
      </c>
      <c r="S185" s="28">
        <v>41639</v>
      </c>
      <c r="T185" s="22">
        <v>5.0799999999999998E-2</v>
      </c>
      <c r="U185" s="22">
        <v>2.4E-2</v>
      </c>
      <c r="V185" s="22">
        <v>2.8999999999999998E-2</v>
      </c>
      <c r="W185" s="22">
        <v>2.92E-2</v>
      </c>
      <c r="X185" s="22">
        <v>4.3899999999999995E-2</v>
      </c>
      <c r="Y185" s="31"/>
      <c r="Z185" s="31"/>
      <c r="AA185" s="31"/>
      <c r="AB185" s="31"/>
      <c r="AC185" s="31"/>
      <c r="AM185" t="s">
        <v>159</v>
      </c>
      <c r="AN185">
        <v>3.13</v>
      </c>
      <c r="AO185">
        <v>3.23</v>
      </c>
      <c r="AP185">
        <v>65</v>
      </c>
      <c r="AQ185">
        <f t="shared" si="46"/>
        <v>3.1366666666666667</v>
      </c>
      <c r="AR185">
        <f t="shared" si="46"/>
        <v>3.2333333333333338</v>
      </c>
    </row>
    <row r="186" spans="1:44">
      <c r="A186" t="s">
        <v>253</v>
      </c>
      <c r="B186">
        <v>157</v>
      </c>
      <c r="C186">
        <v>4.5</v>
      </c>
      <c r="G186" t="s">
        <v>254</v>
      </c>
      <c r="H186" s="7">
        <v>5.31</v>
      </c>
      <c r="I186">
        <v>158</v>
      </c>
      <c r="K186" s="7"/>
      <c r="M186" t="s">
        <v>158</v>
      </c>
      <c r="N186">
        <v>3.24</v>
      </c>
      <c r="O186">
        <v>62</v>
      </c>
      <c r="S186" s="27">
        <v>41670</v>
      </c>
      <c r="T186" s="21">
        <v>5.0499999999999996E-2</v>
      </c>
      <c r="U186" s="21">
        <v>2.3700000000000002E-2</v>
      </c>
      <c r="V186" s="21">
        <v>2.9300000000000003E-2</v>
      </c>
      <c r="W186" s="21">
        <v>2.9600000000000001E-2</v>
      </c>
      <c r="X186" s="21">
        <v>4.41E-2</v>
      </c>
      <c r="Y186" s="31">
        <f t="shared" ref="Y186:AB186" si="65">AVERAGE(T186:T188)</f>
        <v>5.0533333333333326E-2</v>
      </c>
      <c r="Z186" s="31">
        <f t="shared" si="65"/>
        <v>2.3733333333333332E-2</v>
      </c>
      <c r="AA186" s="31">
        <f t="shared" si="65"/>
        <v>2.9533333333333339E-2</v>
      </c>
      <c r="AB186" s="31">
        <f t="shared" si="65"/>
        <v>2.866666666666667E-2</v>
      </c>
      <c r="AC186" s="31">
        <f>AVERAGE(X186:X188)</f>
        <v>4.423333333333334E-2</v>
      </c>
      <c r="AM186" t="s">
        <v>158</v>
      </c>
      <c r="AN186">
        <v>3.15</v>
      </c>
      <c r="AO186">
        <v>3.24</v>
      </c>
      <c r="AP186">
        <v>64</v>
      </c>
      <c r="AQ186">
        <f t="shared" si="46"/>
        <v>3.14</v>
      </c>
      <c r="AR186">
        <f t="shared" si="46"/>
        <v>3.2300000000000004</v>
      </c>
    </row>
    <row r="187" spans="1:44">
      <c r="A187" t="s">
        <v>252</v>
      </c>
      <c r="B187">
        <v>156</v>
      </c>
      <c r="G187" t="s">
        <v>253</v>
      </c>
      <c r="H187">
        <v>5.3</v>
      </c>
      <c r="I187">
        <v>157</v>
      </c>
      <c r="K187" s="7"/>
      <c r="M187" t="s">
        <v>157</v>
      </c>
      <c r="N187">
        <v>3.23</v>
      </c>
      <c r="O187">
        <v>61</v>
      </c>
      <c r="S187" s="28">
        <v>41698</v>
      </c>
      <c r="T187" s="21">
        <v>5.0499999999999996E-2</v>
      </c>
      <c r="U187" s="21">
        <v>2.3799999999999998E-2</v>
      </c>
      <c r="V187" s="21">
        <v>2.9600000000000001E-2</v>
      </c>
      <c r="W187" s="21">
        <v>2.8300000000000002E-2</v>
      </c>
      <c r="X187" s="21">
        <v>4.4299999999999999E-2</v>
      </c>
      <c r="Y187" s="31"/>
      <c r="Z187" s="31"/>
      <c r="AA187" s="31"/>
      <c r="AB187" s="31"/>
      <c r="AC187" s="31"/>
      <c r="AM187" t="s">
        <v>157</v>
      </c>
      <c r="AN187">
        <v>3.13</v>
      </c>
      <c r="AO187">
        <v>3.23</v>
      </c>
      <c r="AP187">
        <v>63</v>
      </c>
      <c r="AQ187">
        <f t="shared" si="46"/>
        <v>3.1366666666666667</v>
      </c>
      <c r="AR187">
        <f t="shared" si="46"/>
        <v>3.2233333333333332</v>
      </c>
    </row>
    <row r="188" spans="1:44">
      <c r="A188" t="s">
        <v>251</v>
      </c>
      <c r="B188">
        <v>155</v>
      </c>
      <c r="G188" t="s">
        <v>252</v>
      </c>
      <c r="H188" s="7">
        <v>5.29</v>
      </c>
      <c r="I188">
        <v>156</v>
      </c>
      <c r="K188" s="7">
        <f t="shared" si="45"/>
        <v>5.33</v>
      </c>
      <c r="M188" t="s">
        <v>156</v>
      </c>
      <c r="N188">
        <v>3.22</v>
      </c>
      <c r="O188">
        <v>60</v>
      </c>
      <c r="Q188">
        <v>3.2133333333333334</v>
      </c>
      <c r="S188" s="28">
        <v>41729</v>
      </c>
      <c r="T188" s="21">
        <v>5.0599999999999999E-2</v>
      </c>
      <c r="U188" s="21">
        <v>2.3700000000000002E-2</v>
      </c>
      <c r="V188" s="21">
        <v>2.9700000000000001E-2</v>
      </c>
      <c r="W188" s="21">
        <v>2.81E-2</v>
      </c>
      <c r="X188" s="21">
        <v>4.4299999999999999E-2</v>
      </c>
      <c r="Y188" s="31"/>
      <c r="Z188" s="31"/>
      <c r="AA188" s="31"/>
      <c r="AB188" s="31"/>
      <c r="AC188" s="31"/>
      <c r="AM188" t="s">
        <v>156</v>
      </c>
      <c r="AN188">
        <v>3.14</v>
      </c>
      <c r="AO188">
        <v>3.22</v>
      </c>
      <c r="AP188">
        <v>62</v>
      </c>
      <c r="AQ188">
        <f t="shared" si="46"/>
        <v>3.1433333333333331</v>
      </c>
      <c r="AR188">
        <f t="shared" si="46"/>
        <v>3.2133333333333334</v>
      </c>
    </row>
    <row r="189" spans="1:44">
      <c r="A189" t="s">
        <v>250</v>
      </c>
      <c r="B189">
        <v>154</v>
      </c>
      <c r="C189">
        <v>4.6601999999999997</v>
      </c>
      <c r="G189" t="s">
        <v>251</v>
      </c>
      <c r="H189" s="7">
        <v>5.29</v>
      </c>
      <c r="I189">
        <v>155</v>
      </c>
      <c r="K189" s="7"/>
      <c r="M189" t="s">
        <v>155</v>
      </c>
      <c r="N189">
        <v>3.22</v>
      </c>
      <c r="O189">
        <v>59</v>
      </c>
      <c r="S189" s="28">
        <v>41759</v>
      </c>
      <c r="T189" s="21">
        <v>5.1399999999999994E-2</v>
      </c>
      <c r="U189" s="21">
        <v>2.5399999999999999E-2</v>
      </c>
      <c r="V189" s="21">
        <v>2.9600000000000001E-2</v>
      </c>
      <c r="W189" s="21">
        <v>2.7999999999999997E-2</v>
      </c>
      <c r="X189" s="21">
        <v>4.4299999999999999E-2</v>
      </c>
      <c r="Y189" s="31">
        <f t="shared" ref="Y189:AB189" si="66">AVERAGE(T189:T191)</f>
        <v>5.2199999999999996E-2</v>
      </c>
      <c r="Z189" s="31">
        <f t="shared" si="66"/>
        <v>2.5666666666666671E-2</v>
      </c>
      <c r="AA189" s="31">
        <f t="shared" si="66"/>
        <v>2.9866666666666666E-2</v>
      </c>
      <c r="AB189" s="31">
        <f t="shared" si="66"/>
        <v>2.7999999999999997E-2</v>
      </c>
      <c r="AC189" s="31">
        <f>AVERAGE(X189:X191)</f>
        <v>4.4033333333333334E-2</v>
      </c>
      <c r="AM189" t="s">
        <v>155</v>
      </c>
      <c r="AN189">
        <v>3.14</v>
      </c>
      <c r="AO189">
        <v>3.22</v>
      </c>
      <c r="AP189">
        <v>61</v>
      </c>
      <c r="AQ189">
        <f t="shared" si="46"/>
        <v>3.1466666666666665</v>
      </c>
      <c r="AR189">
        <f t="shared" si="46"/>
        <v>3.2033333333333331</v>
      </c>
    </row>
    <row r="190" spans="1:44">
      <c r="A190" t="s">
        <v>249</v>
      </c>
      <c r="B190">
        <v>153</v>
      </c>
      <c r="G190" t="s">
        <v>250</v>
      </c>
      <c r="H190" s="7">
        <v>5.41</v>
      </c>
      <c r="I190">
        <v>154</v>
      </c>
      <c r="K190" s="7"/>
      <c r="M190" t="s">
        <v>154</v>
      </c>
      <c r="N190">
        <v>3.2</v>
      </c>
      <c r="O190">
        <v>58</v>
      </c>
      <c r="S190" s="28">
        <v>41790</v>
      </c>
      <c r="T190" s="21">
        <v>5.2000000000000005E-2</v>
      </c>
      <c r="U190" s="21">
        <v>2.5600000000000001E-2</v>
      </c>
      <c r="V190" s="21">
        <v>2.9900000000000003E-2</v>
      </c>
      <c r="W190" s="21">
        <v>2.8399999999999998E-2</v>
      </c>
      <c r="X190" s="21">
        <v>4.4199999999999996E-2</v>
      </c>
      <c r="Y190" s="31"/>
      <c r="Z190" s="31"/>
      <c r="AA190" s="31"/>
      <c r="AB190" s="31"/>
      <c r="AC190" s="31"/>
      <c r="AM190" t="s">
        <v>154</v>
      </c>
      <c r="AN190">
        <v>3.15</v>
      </c>
      <c r="AO190">
        <v>3.2</v>
      </c>
      <c r="AP190">
        <v>60</v>
      </c>
      <c r="AQ190">
        <f t="shared" si="46"/>
        <v>3.1466666666666665</v>
      </c>
      <c r="AR190">
        <f t="shared" si="46"/>
        <v>3.1933333333333334</v>
      </c>
    </row>
    <row r="191" spans="1:44">
      <c r="A191" t="s">
        <v>248</v>
      </c>
      <c r="B191">
        <v>152</v>
      </c>
      <c r="G191" t="s">
        <v>249</v>
      </c>
      <c r="H191">
        <v>5.4</v>
      </c>
      <c r="I191">
        <v>153</v>
      </c>
      <c r="K191" s="7">
        <f t="shared" si="45"/>
        <v>5.45</v>
      </c>
      <c r="M191" t="s">
        <v>153</v>
      </c>
      <c r="N191">
        <v>3.19</v>
      </c>
      <c r="O191">
        <v>57</v>
      </c>
      <c r="Q191">
        <v>3.186666666666667</v>
      </c>
      <c r="S191" s="28">
        <v>41820</v>
      </c>
      <c r="T191" s="21">
        <v>5.3200000000000004E-2</v>
      </c>
      <c r="U191" s="21">
        <v>2.6000000000000002E-2</v>
      </c>
      <c r="V191" s="21">
        <v>3.0099999999999998E-2</v>
      </c>
      <c r="W191" s="21">
        <v>2.76E-2</v>
      </c>
      <c r="X191" s="21">
        <v>4.36E-2</v>
      </c>
      <c r="Y191" s="31"/>
      <c r="Z191" s="31"/>
      <c r="AA191" s="31"/>
      <c r="AB191" s="31"/>
      <c r="AC191" s="31"/>
      <c r="AM191" t="s">
        <v>153</v>
      </c>
      <c r="AN191">
        <v>3.15</v>
      </c>
      <c r="AO191">
        <v>3.19</v>
      </c>
      <c r="AP191">
        <v>59</v>
      </c>
      <c r="AQ191">
        <f t="shared" si="46"/>
        <v>3.1466666666666665</v>
      </c>
      <c r="AR191">
        <f t="shared" si="46"/>
        <v>3.186666666666667</v>
      </c>
    </row>
    <row r="192" spans="1:44">
      <c r="A192" t="s">
        <v>247</v>
      </c>
      <c r="B192">
        <v>151</v>
      </c>
      <c r="C192">
        <v>4.8888999999999996</v>
      </c>
      <c r="G192" t="s">
        <v>248</v>
      </c>
      <c r="H192" s="7">
        <v>5.42</v>
      </c>
      <c r="I192">
        <v>152</v>
      </c>
      <c r="K192" s="7"/>
      <c r="M192" t="s">
        <v>152</v>
      </c>
      <c r="N192">
        <v>3.19</v>
      </c>
      <c r="O192">
        <v>56</v>
      </c>
      <c r="S192" s="28">
        <v>41851</v>
      </c>
      <c r="T192" s="21">
        <v>5.33E-2</v>
      </c>
      <c r="U192" s="21">
        <v>2.5399999999999999E-2</v>
      </c>
      <c r="V192" s="21">
        <v>3.0200000000000001E-2</v>
      </c>
      <c r="W192" s="21">
        <v>2.9100000000000001E-2</v>
      </c>
      <c r="X192" s="21">
        <v>4.4500000000000005E-2</v>
      </c>
      <c r="Y192" s="31">
        <f t="shared" ref="Y192:AB192" si="67">AVERAGE(T192:T194)</f>
        <v>5.2966666666666662E-2</v>
      </c>
      <c r="Z192" s="31">
        <f t="shared" si="67"/>
        <v>2.513333333333333E-2</v>
      </c>
      <c r="AA192" s="31">
        <f t="shared" si="67"/>
        <v>2.9899999999999999E-2</v>
      </c>
      <c r="AB192" s="31">
        <f t="shared" si="67"/>
        <v>2.9100000000000001E-2</v>
      </c>
      <c r="AC192" s="31">
        <f>AVERAGE(X192:X194)</f>
        <v>4.473333333333334E-2</v>
      </c>
      <c r="AM192" t="s">
        <v>152</v>
      </c>
      <c r="AN192">
        <v>3.14</v>
      </c>
      <c r="AO192">
        <v>3.19</v>
      </c>
      <c r="AP192">
        <v>58</v>
      </c>
      <c r="AQ192">
        <f t="shared" si="46"/>
        <v>3.15</v>
      </c>
      <c r="AR192">
        <f t="shared" si="46"/>
        <v>3.1799999999999997</v>
      </c>
    </row>
    <row r="193" spans="1:44">
      <c r="A193" t="s">
        <v>246</v>
      </c>
      <c r="B193">
        <v>150</v>
      </c>
      <c r="G193" t="s">
        <v>247</v>
      </c>
      <c r="H193" s="7">
        <v>5.53</v>
      </c>
      <c r="I193">
        <v>151</v>
      </c>
      <c r="K193" s="7"/>
      <c r="M193" t="s">
        <v>151</v>
      </c>
      <c r="N193">
        <v>3.18</v>
      </c>
      <c r="O193">
        <v>55</v>
      </c>
      <c r="S193" s="28">
        <v>41882</v>
      </c>
      <c r="T193" s="21">
        <v>5.28E-2</v>
      </c>
      <c r="U193" s="21">
        <v>2.5399999999999999E-2</v>
      </c>
      <c r="V193" s="21">
        <v>3.0099999999999998E-2</v>
      </c>
      <c r="W193" s="21">
        <v>2.8799999999999999E-2</v>
      </c>
      <c r="X193" s="21">
        <v>4.4500000000000005E-2</v>
      </c>
      <c r="Y193" s="31"/>
      <c r="Z193" s="31"/>
      <c r="AA193" s="31"/>
      <c r="AB193" s="31"/>
      <c r="AC193" s="31"/>
      <c r="AM193" t="s">
        <v>151</v>
      </c>
      <c r="AN193">
        <v>3.15</v>
      </c>
      <c r="AO193">
        <v>3.18</v>
      </c>
      <c r="AP193">
        <v>57</v>
      </c>
      <c r="AQ193">
        <f t="shared" si="46"/>
        <v>3.1533333333333338</v>
      </c>
      <c r="AR193">
        <f t="shared" si="46"/>
        <v>3.1666666666666665</v>
      </c>
    </row>
    <row r="194" spans="1:44">
      <c r="A194" t="s">
        <v>245</v>
      </c>
      <c r="B194">
        <v>149</v>
      </c>
      <c r="G194" t="s">
        <v>246</v>
      </c>
      <c r="H194" s="7">
        <v>5.54</v>
      </c>
      <c r="I194">
        <v>150</v>
      </c>
      <c r="K194" s="7">
        <f t="shared" ref="K194:K257" si="68">AVERAGE(H194:H196)</f>
        <v>5.6233333333333322</v>
      </c>
      <c r="M194" t="s">
        <v>150</v>
      </c>
      <c r="N194">
        <v>3.17</v>
      </c>
      <c r="O194">
        <v>54</v>
      </c>
      <c r="Q194">
        <v>3.1533333333333338</v>
      </c>
      <c r="S194" s="28">
        <v>41912</v>
      </c>
      <c r="T194" s="21">
        <v>5.28E-2</v>
      </c>
      <c r="U194" s="21">
        <v>2.46E-2</v>
      </c>
      <c r="V194" s="21">
        <v>2.9399999999999999E-2</v>
      </c>
      <c r="W194" s="21">
        <v>2.9399999999999999E-2</v>
      </c>
      <c r="X194" s="21">
        <v>4.5199999999999997E-2</v>
      </c>
      <c r="Y194" s="31"/>
      <c r="Z194" s="31"/>
      <c r="AA194" s="31"/>
      <c r="AB194" s="31"/>
      <c r="AC194" s="31"/>
      <c r="AM194" t="s">
        <v>150</v>
      </c>
      <c r="AN194">
        <v>3.16</v>
      </c>
      <c r="AO194">
        <v>3.17</v>
      </c>
      <c r="AP194">
        <v>56</v>
      </c>
      <c r="AQ194">
        <f t="shared" si="46"/>
        <v>3.1533333333333338</v>
      </c>
      <c r="AR194">
        <f t="shared" si="46"/>
        <v>3.1533333333333338</v>
      </c>
    </row>
    <row r="195" spans="1:44">
      <c r="A195" t="s">
        <v>244</v>
      </c>
      <c r="B195">
        <v>148</v>
      </c>
      <c r="C195">
        <v>5.2226999999999997</v>
      </c>
      <c r="G195" t="s">
        <v>245</v>
      </c>
      <c r="H195" s="7">
        <v>5.66</v>
      </c>
      <c r="I195">
        <v>149</v>
      </c>
      <c r="K195" s="7"/>
      <c r="M195" t="s">
        <v>149</v>
      </c>
      <c r="N195">
        <v>3.15</v>
      </c>
      <c r="O195">
        <v>53</v>
      </c>
      <c r="S195" s="28">
        <v>41943</v>
      </c>
      <c r="T195" s="21">
        <v>5.2000000000000005E-2</v>
      </c>
      <c r="U195" s="21">
        <v>2.2099999999999998E-2</v>
      </c>
      <c r="V195" s="21">
        <v>2.92E-2</v>
      </c>
      <c r="W195" s="21">
        <v>2.9399999999999999E-2</v>
      </c>
      <c r="X195" s="21">
        <v>4.53E-2</v>
      </c>
      <c r="Y195" s="31">
        <f t="shared" ref="Y195:AB195" si="69">AVERAGE(T195:T197)</f>
        <v>5.2466666666666661E-2</v>
      </c>
      <c r="Z195" s="31">
        <f t="shared" si="69"/>
        <v>2.1533333333333331E-2</v>
      </c>
      <c r="AA195" s="31">
        <f t="shared" si="69"/>
        <v>2.8999999999999998E-2</v>
      </c>
      <c r="AB195" s="31">
        <f t="shared" si="69"/>
        <v>2.9333333333333333E-2</v>
      </c>
      <c r="AC195" s="31">
        <f>AVERAGE(X195:X197)</f>
        <v>4.5000000000000005E-2</v>
      </c>
      <c r="AM195" t="s">
        <v>149</v>
      </c>
      <c r="AN195">
        <v>3.15</v>
      </c>
      <c r="AO195">
        <v>3.15</v>
      </c>
      <c r="AP195">
        <v>55</v>
      </c>
      <c r="AQ195">
        <f t="shared" ref="AQ195:AR249" si="70">AVERAGE(AN195:AN197)</f>
        <v>3.1433333333333331</v>
      </c>
      <c r="AR195">
        <f t="shared" si="70"/>
        <v>3.1366666666666667</v>
      </c>
    </row>
    <row r="196" spans="1:44">
      <c r="A196" t="s">
        <v>243</v>
      </c>
      <c r="B196">
        <v>147</v>
      </c>
      <c r="G196" t="s">
        <v>244</v>
      </c>
      <c r="H196" s="7">
        <v>5.67</v>
      </c>
      <c r="I196">
        <v>148</v>
      </c>
      <c r="K196" s="7"/>
      <c r="M196" t="s">
        <v>148</v>
      </c>
      <c r="N196">
        <v>3.14</v>
      </c>
      <c r="O196">
        <v>52</v>
      </c>
      <c r="S196" s="28">
        <v>41973</v>
      </c>
      <c r="T196" s="21">
        <v>5.2699999999999997E-2</v>
      </c>
      <c r="U196" s="21">
        <v>2.1700000000000001E-2</v>
      </c>
      <c r="V196" s="21">
        <v>2.8900000000000002E-2</v>
      </c>
      <c r="W196" s="21">
        <v>2.9700000000000001E-2</v>
      </c>
      <c r="X196" s="21">
        <v>4.4900000000000002E-2</v>
      </c>
      <c r="Y196" s="31"/>
      <c r="Z196" s="31"/>
      <c r="AA196" s="31"/>
      <c r="AB196" s="31"/>
      <c r="AC196" s="31"/>
      <c r="AM196" t="s">
        <v>148</v>
      </c>
      <c r="AN196">
        <v>3.15</v>
      </c>
      <c r="AO196">
        <v>3.14</v>
      </c>
      <c r="AP196">
        <v>54</v>
      </c>
      <c r="AQ196">
        <f t="shared" si="70"/>
        <v>3.14</v>
      </c>
      <c r="AR196">
        <f t="shared" si="70"/>
        <v>3.1233333333333331</v>
      </c>
    </row>
    <row r="197" spans="1:44">
      <c r="A197" t="s">
        <v>242</v>
      </c>
      <c r="B197">
        <v>146</v>
      </c>
      <c r="G197" t="s">
        <v>243</v>
      </c>
      <c r="H197" s="7">
        <v>5.65</v>
      </c>
      <c r="I197">
        <v>147</v>
      </c>
      <c r="K197" s="7">
        <f t="shared" si="68"/>
        <v>5.7033333333333331</v>
      </c>
      <c r="M197" t="s">
        <v>147</v>
      </c>
      <c r="N197">
        <v>3.12</v>
      </c>
      <c r="O197">
        <v>51</v>
      </c>
      <c r="Q197">
        <v>3.1066666666666669</v>
      </c>
      <c r="S197" s="28">
        <v>42004</v>
      </c>
      <c r="T197" s="22">
        <v>5.2699999999999997E-2</v>
      </c>
      <c r="U197" s="22">
        <v>2.0799999999999999E-2</v>
      </c>
      <c r="V197" s="22">
        <v>2.8900000000000002E-2</v>
      </c>
      <c r="W197" s="22">
        <v>2.8900000000000002E-2</v>
      </c>
      <c r="X197" s="22">
        <v>4.4800000000000006E-2</v>
      </c>
      <c r="Y197" s="31"/>
      <c r="Z197" s="31"/>
      <c r="AA197" s="31"/>
      <c r="AB197" s="31"/>
      <c r="AC197" s="31"/>
      <c r="AM197" t="s">
        <v>147</v>
      </c>
      <c r="AN197">
        <v>3.13</v>
      </c>
      <c r="AO197">
        <v>3.12</v>
      </c>
      <c r="AP197">
        <v>53</v>
      </c>
      <c r="AQ197">
        <f t="shared" si="70"/>
        <v>3.1366666666666667</v>
      </c>
      <c r="AR197">
        <f t="shared" si="70"/>
        <v>3.1066666666666669</v>
      </c>
    </row>
    <row r="198" spans="1:44">
      <c r="A198" t="s">
        <v>241</v>
      </c>
      <c r="B198">
        <v>145</v>
      </c>
      <c r="C198">
        <v>5.3975</v>
      </c>
      <c r="G198" t="s">
        <v>242</v>
      </c>
      <c r="H198" s="7">
        <v>5.66</v>
      </c>
      <c r="I198">
        <v>146</v>
      </c>
      <c r="K198" s="7"/>
      <c r="M198" t="s">
        <v>146</v>
      </c>
      <c r="N198">
        <v>3.11</v>
      </c>
      <c r="O198">
        <v>50</v>
      </c>
      <c r="S198" s="27">
        <v>42035</v>
      </c>
      <c r="T198" s="21">
        <v>4.7400000000000005E-2</v>
      </c>
      <c r="U198" s="21">
        <v>2.0099999999999996E-2</v>
      </c>
      <c r="V198" s="21">
        <v>2.86E-2</v>
      </c>
      <c r="W198" s="21">
        <v>2.8799999999999999E-2</v>
      </c>
      <c r="X198" s="21">
        <v>4.5599999999999995E-2</v>
      </c>
      <c r="Y198" s="31">
        <f t="shared" ref="Y198:AB198" si="71">AVERAGE(T198:T200)</f>
        <v>4.7100000000000003E-2</v>
      </c>
      <c r="Z198" s="31">
        <f t="shared" si="71"/>
        <v>1.9866666666666668E-2</v>
      </c>
      <c r="AA198" s="31">
        <f t="shared" si="71"/>
        <v>2.7033333333333336E-2</v>
      </c>
      <c r="AB198" s="31">
        <f t="shared" si="71"/>
        <v>2.6366666666666667E-2</v>
      </c>
      <c r="AC198" s="31">
        <f>AVERAGE(X198:X200)</f>
        <v>4.526666666666667E-2</v>
      </c>
      <c r="AM198" t="s">
        <v>146</v>
      </c>
      <c r="AN198">
        <v>3.14</v>
      </c>
      <c r="AO198">
        <v>3.11</v>
      </c>
      <c r="AP198">
        <v>52</v>
      </c>
      <c r="AQ198">
        <f t="shared" si="70"/>
        <v>3.1366666666666667</v>
      </c>
      <c r="AR198">
        <f t="shared" si="70"/>
        <v>3.09</v>
      </c>
    </row>
    <row r="199" spans="1:44">
      <c r="A199" t="s">
        <v>240</v>
      </c>
      <c r="B199">
        <v>144</v>
      </c>
      <c r="G199" t="s">
        <v>241</v>
      </c>
      <c r="H199">
        <v>5.8</v>
      </c>
      <c r="I199">
        <v>145</v>
      </c>
      <c r="K199" s="7"/>
      <c r="M199" t="s">
        <v>145</v>
      </c>
      <c r="N199">
        <v>3.09</v>
      </c>
      <c r="O199">
        <v>49</v>
      </c>
      <c r="S199" s="28">
        <v>42063</v>
      </c>
      <c r="T199" s="21">
        <v>4.6699999999999998E-2</v>
      </c>
      <c r="U199" s="21">
        <v>1.9599999999999999E-2</v>
      </c>
      <c r="V199" s="21">
        <v>2.6200000000000001E-2</v>
      </c>
      <c r="W199" s="21">
        <v>2.5099999999999997E-2</v>
      </c>
      <c r="X199" s="21">
        <v>4.5100000000000001E-2</v>
      </c>
      <c r="Y199" s="31"/>
      <c r="Z199" s="31"/>
      <c r="AA199" s="31"/>
      <c r="AB199" s="31"/>
      <c r="AC199" s="31"/>
      <c r="AM199" t="s">
        <v>145</v>
      </c>
      <c r="AN199">
        <v>3.14</v>
      </c>
      <c r="AO199">
        <v>3.09</v>
      </c>
      <c r="AP199">
        <v>51</v>
      </c>
      <c r="AQ199">
        <f t="shared" si="70"/>
        <v>3.1366666666666667</v>
      </c>
      <c r="AR199">
        <f t="shared" si="70"/>
        <v>3.0733333333333337</v>
      </c>
    </row>
    <row r="200" spans="1:44">
      <c r="A200" t="s">
        <v>239</v>
      </c>
      <c r="B200">
        <v>143</v>
      </c>
      <c r="G200" t="s">
        <v>240</v>
      </c>
      <c r="H200" s="7">
        <v>5.82</v>
      </c>
      <c r="I200">
        <v>144</v>
      </c>
      <c r="K200" s="7">
        <f t="shared" si="68"/>
        <v>5.8833333333333329</v>
      </c>
      <c r="M200" t="s">
        <v>144</v>
      </c>
      <c r="N200">
        <v>3.07</v>
      </c>
      <c r="O200">
        <v>48</v>
      </c>
      <c r="Q200">
        <v>3.0566666666666666</v>
      </c>
      <c r="S200" s="28">
        <v>42094</v>
      </c>
      <c r="T200" s="21">
        <v>4.7199999999999999E-2</v>
      </c>
      <c r="U200" s="21">
        <v>1.9900000000000001E-2</v>
      </c>
      <c r="V200" s="21">
        <v>2.63E-2</v>
      </c>
      <c r="W200" s="21">
        <v>2.52E-2</v>
      </c>
      <c r="X200" s="21">
        <v>4.5100000000000001E-2</v>
      </c>
      <c r="Y200" s="31"/>
      <c r="Z200" s="31"/>
      <c r="AA200" s="31"/>
      <c r="AB200" s="31"/>
      <c r="AC200" s="31"/>
      <c r="AM200" t="s">
        <v>144</v>
      </c>
      <c r="AN200">
        <v>3.13</v>
      </c>
      <c r="AO200">
        <v>3.07</v>
      </c>
      <c r="AP200">
        <v>50</v>
      </c>
      <c r="AQ200">
        <f t="shared" si="70"/>
        <v>3.1300000000000003</v>
      </c>
      <c r="AR200">
        <f t="shared" si="70"/>
        <v>3.0566666666666666</v>
      </c>
    </row>
    <row r="201" spans="1:44">
      <c r="A201" t="s">
        <v>238</v>
      </c>
      <c r="B201">
        <v>142</v>
      </c>
      <c r="C201">
        <v>5.7382999999999997</v>
      </c>
      <c r="G201" t="s">
        <v>239</v>
      </c>
      <c r="H201" s="7">
        <v>5.91</v>
      </c>
      <c r="I201">
        <v>143</v>
      </c>
      <c r="K201" s="7"/>
      <c r="M201" t="s">
        <v>143</v>
      </c>
      <c r="N201">
        <v>3.06</v>
      </c>
      <c r="O201">
        <v>47</v>
      </c>
      <c r="S201" s="28">
        <v>42124</v>
      </c>
      <c r="T201" s="21">
        <v>4.58E-2</v>
      </c>
      <c r="U201" s="21">
        <v>1.95E-2</v>
      </c>
      <c r="V201" s="21">
        <v>2.5699999999999997E-2</v>
      </c>
      <c r="W201" s="21">
        <v>2.6000000000000002E-2</v>
      </c>
      <c r="X201" s="21">
        <v>4.53E-2</v>
      </c>
      <c r="Y201" s="31">
        <f t="shared" ref="Y201:AB201" si="72">AVERAGE(T201:T203)</f>
        <v>4.5133333333333331E-2</v>
      </c>
      <c r="Z201" s="31">
        <f t="shared" si="72"/>
        <v>1.8933333333333333E-2</v>
      </c>
      <c r="AA201" s="31">
        <f t="shared" si="72"/>
        <v>2.5566666666666665E-2</v>
      </c>
      <c r="AB201" s="31">
        <f t="shared" si="72"/>
        <v>2.5866666666666666E-2</v>
      </c>
      <c r="AC201" s="31">
        <f>AVERAGE(X201:X203)</f>
        <v>4.5233333333333327E-2</v>
      </c>
      <c r="AM201" t="s">
        <v>143</v>
      </c>
      <c r="AN201">
        <v>3.14</v>
      </c>
      <c r="AO201">
        <v>3.06</v>
      </c>
      <c r="AP201">
        <v>49</v>
      </c>
      <c r="AQ201">
        <f t="shared" si="70"/>
        <v>3.1266666666666665</v>
      </c>
      <c r="AR201">
        <f t="shared" si="70"/>
        <v>3.043333333333333</v>
      </c>
    </row>
    <row r="202" spans="1:44">
      <c r="A202" t="s">
        <v>237</v>
      </c>
      <c r="B202">
        <v>141</v>
      </c>
      <c r="G202" t="s">
        <v>238</v>
      </c>
      <c r="H202" s="7">
        <v>5.92</v>
      </c>
      <c r="I202">
        <v>142</v>
      </c>
      <c r="K202" s="7"/>
      <c r="M202" t="s">
        <v>142</v>
      </c>
      <c r="N202">
        <v>3.04</v>
      </c>
      <c r="O202">
        <v>46</v>
      </c>
      <c r="S202" s="28">
        <v>42155</v>
      </c>
      <c r="T202" s="21">
        <v>4.5700000000000005E-2</v>
      </c>
      <c r="U202" s="21">
        <v>1.9E-2</v>
      </c>
      <c r="V202" s="21">
        <v>2.5600000000000001E-2</v>
      </c>
      <c r="W202" s="21">
        <v>2.5699999999999997E-2</v>
      </c>
      <c r="X202" s="21">
        <v>4.5499999999999999E-2</v>
      </c>
      <c r="Y202" s="31"/>
      <c r="Z202" s="31"/>
      <c r="AA202" s="31"/>
      <c r="AB202" s="31"/>
      <c r="AC202" s="31"/>
      <c r="AM202" t="s">
        <v>142</v>
      </c>
      <c r="AN202">
        <v>3.12</v>
      </c>
      <c r="AO202">
        <v>3.04</v>
      </c>
      <c r="AP202">
        <v>48</v>
      </c>
      <c r="AQ202">
        <f t="shared" si="70"/>
        <v>3.1199999999999997</v>
      </c>
      <c r="AR202">
        <f t="shared" si="70"/>
        <v>3.0266666666666668</v>
      </c>
    </row>
    <row r="203" spans="1:44">
      <c r="A203" t="s">
        <v>236</v>
      </c>
      <c r="B203">
        <v>140</v>
      </c>
      <c r="G203" t="s">
        <v>237</v>
      </c>
      <c r="H203" s="7">
        <v>5.94</v>
      </c>
      <c r="I203">
        <v>141</v>
      </c>
      <c r="K203" s="7">
        <f t="shared" si="68"/>
        <v>5.95</v>
      </c>
      <c r="M203" t="s">
        <v>141</v>
      </c>
      <c r="N203">
        <v>3.03</v>
      </c>
      <c r="O203">
        <v>45</v>
      </c>
      <c r="Q203">
        <v>3.01</v>
      </c>
      <c r="S203" s="28">
        <v>42185</v>
      </c>
      <c r="T203" s="21">
        <v>4.3899999999999995E-2</v>
      </c>
      <c r="U203" s="21">
        <v>1.83E-2</v>
      </c>
      <c r="V203" s="21">
        <v>2.5399999999999999E-2</v>
      </c>
      <c r="W203" s="21">
        <v>2.5899999999999999E-2</v>
      </c>
      <c r="X203" s="21">
        <v>4.4900000000000002E-2</v>
      </c>
      <c r="Y203" s="31"/>
      <c r="Z203" s="31"/>
      <c r="AA203" s="31"/>
      <c r="AB203" s="31"/>
      <c r="AC203" s="31"/>
      <c r="AM203" t="s">
        <v>141</v>
      </c>
      <c r="AN203">
        <v>3.12</v>
      </c>
      <c r="AO203">
        <v>3.03</v>
      </c>
      <c r="AP203">
        <v>47</v>
      </c>
      <c r="AQ203">
        <f t="shared" si="70"/>
        <v>3.1233333333333335</v>
      </c>
      <c r="AR203">
        <f t="shared" si="70"/>
        <v>3.01</v>
      </c>
    </row>
    <row r="204" spans="1:44">
      <c r="A204" t="s">
        <v>235</v>
      </c>
      <c r="B204">
        <v>139</v>
      </c>
      <c r="C204">
        <v>5.6875</v>
      </c>
      <c r="G204" t="s">
        <v>236</v>
      </c>
      <c r="H204" s="7">
        <v>5.94</v>
      </c>
      <c r="I204">
        <v>140</v>
      </c>
      <c r="K204" s="7"/>
      <c r="M204" t="s">
        <v>140</v>
      </c>
      <c r="N204">
        <v>3.01</v>
      </c>
      <c r="O204">
        <v>44</v>
      </c>
      <c r="S204" s="28">
        <v>42216</v>
      </c>
      <c r="T204" s="21">
        <v>4.3200000000000002E-2</v>
      </c>
      <c r="U204" s="21">
        <v>1.8700000000000001E-2</v>
      </c>
      <c r="V204" s="21">
        <v>2.5399999999999999E-2</v>
      </c>
      <c r="W204" s="21">
        <v>2.58E-2</v>
      </c>
      <c r="X204" s="21">
        <v>4.4999999999999998E-2</v>
      </c>
      <c r="Y204" s="31">
        <f t="shared" ref="Y204:AB204" si="73">AVERAGE(T204:T206)</f>
        <v>4.3000000000000003E-2</v>
      </c>
      <c r="Z204" s="31">
        <f t="shared" si="73"/>
        <v>1.9099999999999999E-2</v>
      </c>
      <c r="AA204" s="31">
        <f t="shared" si="73"/>
        <v>2.4966666666666665E-2</v>
      </c>
      <c r="AB204" s="31">
        <f t="shared" si="73"/>
        <v>2.5866666666666666E-2</v>
      </c>
      <c r="AC204" s="31">
        <f>AVERAGE(X204:X206)</f>
        <v>4.4933333333333332E-2</v>
      </c>
      <c r="AM204" t="s">
        <v>140</v>
      </c>
      <c r="AN204">
        <v>3.12</v>
      </c>
      <c r="AO204">
        <v>3.01</v>
      </c>
      <c r="AP204">
        <v>46</v>
      </c>
      <c r="AQ204">
        <f t="shared" si="70"/>
        <v>3.1366666666666667</v>
      </c>
      <c r="AR204">
        <f t="shared" si="70"/>
        <v>2.9866666666666668</v>
      </c>
    </row>
    <row r="205" spans="1:44">
      <c r="A205" t="s">
        <v>234</v>
      </c>
      <c r="B205">
        <v>138</v>
      </c>
      <c r="G205" t="s">
        <v>235</v>
      </c>
      <c r="H205" s="7">
        <v>5.97</v>
      </c>
      <c r="I205">
        <v>139</v>
      </c>
      <c r="K205" s="7"/>
      <c r="M205" t="s">
        <v>139</v>
      </c>
      <c r="N205">
        <v>2.99</v>
      </c>
      <c r="O205">
        <v>43</v>
      </c>
      <c r="S205" s="28">
        <v>42247</v>
      </c>
      <c r="T205" s="21">
        <v>4.36E-2</v>
      </c>
      <c r="U205" s="21">
        <v>1.95E-2</v>
      </c>
      <c r="V205" s="21">
        <v>2.5499999999999998E-2</v>
      </c>
      <c r="W205" s="21">
        <v>2.6200000000000001E-2</v>
      </c>
      <c r="X205" s="21">
        <v>4.4800000000000006E-2</v>
      </c>
      <c r="Y205" s="31"/>
      <c r="Z205" s="31"/>
      <c r="AA205" s="31"/>
      <c r="AB205" s="31"/>
      <c r="AC205" s="31"/>
      <c r="AM205" t="s">
        <v>139</v>
      </c>
      <c r="AN205">
        <v>3.13</v>
      </c>
      <c r="AO205">
        <v>2.99</v>
      </c>
      <c r="AP205">
        <v>45</v>
      </c>
      <c r="AQ205">
        <f t="shared" si="70"/>
        <v>3.1466666666666665</v>
      </c>
      <c r="AR205">
        <f t="shared" si="70"/>
        <v>2.9666666666666668</v>
      </c>
    </row>
    <row r="206" spans="1:44">
      <c r="A206" t="s">
        <v>233</v>
      </c>
      <c r="B206">
        <v>137</v>
      </c>
      <c r="G206" t="s">
        <v>234</v>
      </c>
      <c r="H206" s="7">
        <v>5.88</v>
      </c>
      <c r="I206">
        <v>138</v>
      </c>
      <c r="K206" s="7">
        <f t="shared" si="68"/>
        <v>5.8566666666666665</v>
      </c>
      <c r="M206" t="s">
        <v>138</v>
      </c>
      <c r="N206">
        <v>2.96</v>
      </c>
      <c r="O206">
        <v>42</v>
      </c>
      <c r="Q206">
        <v>2.9499999999999997</v>
      </c>
      <c r="S206" s="28">
        <v>42277</v>
      </c>
      <c r="T206" s="21">
        <v>4.2199999999999994E-2</v>
      </c>
      <c r="U206" s="21">
        <v>1.9099999999999999E-2</v>
      </c>
      <c r="V206" s="21">
        <v>2.4E-2</v>
      </c>
      <c r="W206" s="21">
        <v>2.5600000000000001E-2</v>
      </c>
      <c r="X206" s="21">
        <v>4.4999999999999998E-2</v>
      </c>
      <c r="Y206" s="31"/>
      <c r="Z206" s="31"/>
      <c r="AA206" s="31"/>
      <c r="AB206" s="31"/>
      <c r="AC206" s="31"/>
      <c r="AM206" t="s">
        <v>138</v>
      </c>
      <c r="AN206">
        <v>3.16</v>
      </c>
      <c r="AO206">
        <v>2.96</v>
      </c>
      <c r="AP206">
        <v>44</v>
      </c>
      <c r="AQ206">
        <f t="shared" si="70"/>
        <v>3.1466666666666669</v>
      </c>
      <c r="AR206">
        <f t="shared" si="70"/>
        <v>2.9499999999999997</v>
      </c>
    </row>
    <row r="207" spans="1:44">
      <c r="A207" t="s">
        <v>232</v>
      </c>
      <c r="B207">
        <v>136</v>
      </c>
      <c r="C207">
        <v>5.3548</v>
      </c>
      <c r="G207" t="s">
        <v>233</v>
      </c>
      <c r="H207" s="7">
        <v>5.89</v>
      </c>
      <c r="I207">
        <v>137</v>
      </c>
      <c r="K207" s="7"/>
      <c r="M207" t="s">
        <v>137</v>
      </c>
      <c r="N207">
        <v>2.95</v>
      </c>
      <c r="O207">
        <v>41</v>
      </c>
      <c r="S207" s="28">
        <v>42308</v>
      </c>
      <c r="T207" s="21">
        <v>4.2199999999999994E-2</v>
      </c>
      <c r="U207" s="21">
        <v>1.8700000000000001E-2</v>
      </c>
      <c r="V207" s="21">
        <v>2.3E-2</v>
      </c>
      <c r="W207" s="21">
        <v>2.5499999999999998E-2</v>
      </c>
      <c r="X207" s="21">
        <v>4.5400000000000003E-2</v>
      </c>
      <c r="Y207" s="31">
        <f t="shared" ref="Y207:AB207" si="74">AVERAGE(T207:T209)</f>
        <v>4.1366666666666663E-2</v>
      </c>
      <c r="Z207" s="31">
        <f t="shared" si="74"/>
        <v>1.896666666666667E-2</v>
      </c>
      <c r="AA207" s="31">
        <f t="shared" si="74"/>
        <v>2.2766666666666668E-2</v>
      </c>
      <c r="AB207" s="31">
        <f t="shared" si="74"/>
        <v>2.58E-2</v>
      </c>
      <c r="AC207" s="31">
        <f>AVERAGE(X207:X209)</f>
        <v>4.5066666666666672E-2</v>
      </c>
      <c r="AM207" t="s">
        <v>137</v>
      </c>
      <c r="AN207">
        <v>3.15</v>
      </c>
      <c r="AO207">
        <v>2.95</v>
      </c>
      <c r="AP207">
        <v>43</v>
      </c>
      <c r="AQ207">
        <f t="shared" si="70"/>
        <v>3.1366666666666667</v>
      </c>
      <c r="AR207">
        <f t="shared" si="70"/>
        <v>2.936666666666667</v>
      </c>
    </row>
    <row r="208" spans="1:44">
      <c r="A208" t="s">
        <v>231</v>
      </c>
      <c r="B208">
        <v>135</v>
      </c>
      <c r="G208" t="s">
        <v>232</v>
      </c>
      <c r="H208">
        <v>5.8</v>
      </c>
      <c r="I208">
        <v>136</v>
      </c>
      <c r="K208" s="7"/>
      <c r="M208" t="s">
        <v>136</v>
      </c>
      <c r="N208">
        <v>2.94</v>
      </c>
      <c r="O208">
        <v>40</v>
      </c>
      <c r="S208" s="28">
        <v>42338</v>
      </c>
      <c r="T208" s="21">
        <v>4.1299999999999996E-2</v>
      </c>
      <c r="U208" s="21">
        <v>1.9199999999999998E-2</v>
      </c>
      <c r="V208" s="21">
        <v>2.2700000000000001E-2</v>
      </c>
      <c r="W208" s="21">
        <v>2.5899999999999999E-2</v>
      </c>
      <c r="X208" s="21">
        <v>4.4900000000000002E-2</v>
      </c>
      <c r="Y208" s="31"/>
      <c r="Z208" s="31"/>
      <c r="AA208" s="31"/>
      <c r="AB208" s="31"/>
      <c r="AC208" s="31"/>
      <c r="AM208" t="s">
        <v>136</v>
      </c>
      <c r="AN208">
        <v>3.13</v>
      </c>
      <c r="AO208">
        <v>2.94</v>
      </c>
      <c r="AP208">
        <v>42</v>
      </c>
      <c r="AQ208">
        <f t="shared" si="70"/>
        <v>3.1300000000000003</v>
      </c>
      <c r="AR208">
        <f t="shared" si="70"/>
        <v>2.92</v>
      </c>
    </row>
    <row r="209" spans="1:44">
      <c r="A209" t="s">
        <v>230</v>
      </c>
      <c r="B209">
        <v>134</v>
      </c>
      <c r="G209" t="s">
        <v>231</v>
      </c>
      <c r="H209">
        <v>5.8</v>
      </c>
      <c r="I209">
        <v>135</v>
      </c>
      <c r="K209" s="7">
        <f t="shared" si="68"/>
        <v>5.7633333333333328</v>
      </c>
      <c r="M209" t="s">
        <v>135</v>
      </c>
      <c r="N209">
        <v>2.92</v>
      </c>
      <c r="O209">
        <v>39</v>
      </c>
      <c r="Q209">
        <v>2.9033333333333338</v>
      </c>
      <c r="S209" s="28">
        <v>42369</v>
      </c>
      <c r="T209" s="22">
        <v>4.0599999999999997E-2</v>
      </c>
      <c r="U209" s="22">
        <v>1.9E-2</v>
      </c>
      <c r="V209" s="22">
        <v>2.2599999999999999E-2</v>
      </c>
      <c r="W209" s="22">
        <v>2.6000000000000002E-2</v>
      </c>
      <c r="X209" s="22">
        <v>4.4900000000000002E-2</v>
      </c>
      <c r="Y209" s="31"/>
      <c r="Z209" s="31"/>
      <c r="AA209" s="31"/>
      <c r="AB209" s="31"/>
      <c r="AC209" s="31"/>
      <c r="AM209" t="s">
        <v>135</v>
      </c>
      <c r="AN209">
        <v>3.13</v>
      </c>
      <c r="AO209">
        <v>2.92</v>
      </c>
      <c r="AP209">
        <v>41</v>
      </c>
      <c r="AQ209">
        <f t="shared" si="70"/>
        <v>3.1333333333333333</v>
      </c>
      <c r="AR209">
        <f t="shared" si="70"/>
        <v>2.9033333333333338</v>
      </c>
    </row>
    <row r="210" spans="1:44">
      <c r="A210" t="s">
        <v>229</v>
      </c>
      <c r="B210">
        <v>133</v>
      </c>
      <c r="C210">
        <v>5.0278</v>
      </c>
      <c r="G210" t="s">
        <v>230</v>
      </c>
      <c r="H210" s="7">
        <v>5.73</v>
      </c>
      <c r="I210">
        <v>134</v>
      </c>
      <c r="K210" s="7"/>
      <c r="M210" t="s">
        <v>134</v>
      </c>
      <c r="N210">
        <v>2.9</v>
      </c>
      <c r="O210">
        <v>38</v>
      </c>
      <c r="S210" s="27">
        <v>42400</v>
      </c>
      <c r="T210" s="21">
        <v>3.95E-2</v>
      </c>
      <c r="U210" s="21">
        <v>1.9299999999999998E-2</v>
      </c>
      <c r="V210" s="21">
        <v>2.1899999999999999E-2</v>
      </c>
      <c r="W210" s="21">
        <v>2.4300000000000002E-2</v>
      </c>
      <c r="X210" s="21">
        <v>4.5599999999999995E-2</v>
      </c>
      <c r="Y210" s="31">
        <f t="shared" ref="Y210:AB210" si="75">AVERAGE(T210:T212)</f>
        <v>3.953333333333333E-2</v>
      </c>
      <c r="Z210" s="31">
        <f t="shared" si="75"/>
        <v>1.9266666666666668E-2</v>
      </c>
      <c r="AA210" s="31">
        <f t="shared" si="75"/>
        <v>2.1566666666666668E-2</v>
      </c>
      <c r="AB210" s="31">
        <f t="shared" si="75"/>
        <v>2.3900000000000001E-2</v>
      </c>
      <c r="AC210" s="31">
        <f>AVERAGE(X210:X212)</f>
        <v>4.5699999999999998E-2</v>
      </c>
      <c r="AM210" t="s">
        <v>134</v>
      </c>
      <c r="AN210">
        <v>3.13</v>
      </c>
      <c r="AO210">
        <v>2.9</v>
      </c>
      <c r="AP210">
        <v>40</v>
      </c>
      <c r="AQ210">
        <f t="shared" si="70"/>
        <v>3.1333333333333329</v>
      </c>
      <c r="AR210">
        <f t="shared" si="70"/>
        <v>2.89</v>
      </c>
    </row>
    <row r="211" spans="1:44">
      <c r="A211" t="s">
        <v>228</v>
      </c>
      <c r="B211">
        <v>132</v>
      </c>
      <c r="G211" t="s">
        <v>229</v>
      </c>
      <c r="H211" s="7">
        <v>5.76</v>
      </c>
      <c r="I211">
        <v>133</v>
      </c>
      <c r="K211" s="7"/>
      <c r="M211" t="s">
        <v>133</v>
      </c>
      <c r="N211">
        <v>2.89</v>
      </c>
      <c r="O211">
        <v>37</v>
      </c>
      <c r="S211" s="28">
        <v>42429</v>
      </c>
      <c r="T211" s="21">
        <v>3.9900000000000005E-2</v>
      </c>
      <c r="U211" s="21">
        <v>1.95E-2</v>
      </c>
      <c r="V211" s="21">
        <v>2.1400000000000002E-2</v>
      </c>
      <c r="W211" s="21">
        <v>2.4399999999999998E-2</v>
      </c>
      <c r="X211" s="21">
        <v>4.58E-2</v>
      </c>
      <c r="Y211" s="31"/>
      <c r="Z211" s="31"/>
      <c r="AA211" s="31"/>
      <c r="AB211" s="31"/>
      <c r="AC211" s="31"/>
      <c r="AM211" t="s">
        <v>133</v>
      </c>
      <c r="AN211">
        <v>3.14</v>
      </c>
      <c r="AO211">
        <v>2.89</v>
      </c>
      <c r="AP211">
        <v>39</v>
      </c>
      <c r="AQ211">
        <f t="shared" si="70"/>
        <v>3.0999999999999996</v>
      </c>
      <c r="AR211">
        <f t="shared" si="70"/>
        <v>2.8699999999999997</v>
      </c>
    </row>
    <row r="212" spans="1:44">
      <c r="A212" t="s">
        <v>227</v>
      </c>
      <c r="B212">
        <v>131</v>
      </c>
      <c r="G212" t="s">
        <v>228</v>
      </c>
      <c r="H212" s="7">
        <v>5.79</v>
      </c>
      <c r="I212">
        <v>132</v>
      </c>
      <c r="K212" s="7">
        <f t="shared" si="68"/>
        <v>5.7966666666666669</v>
      </c>
      <c r="M212" t="s">
        <v>132</v>
      </c>
      <c r="N212">
        <v>2.88</v>
      </c>
      <c r="O212">
        <v>36</v>
      </c>
      <c r="Q212">
        <v>2.8200000000000003</v>
      </c>
      <c r="S212" s="28">
        <v>42460</v>
      </c>
      <c r="T212" s="21">
        <v>3.9199999999999999E-2</v>
      </c>
      <c r="U212" s="21">
        <v>1.9E-2</v>
      </c>
      <c r="V212" s="21">
        <v>2.1400000000000002E-2</v>
      </c>
      <c r="W212" s="21">
        <v>2.3E-2</v>
      </c>
      <c r="X212" s="21">
        <v>4.5700000000000005E-2</v>
      </c>
      <c r="Y212" s="31"/>
      <c r="Z212" s="31"/>
      <c r="AA212" s="31"/>
      <c r="AB212" s="31"/>
      <c r="AC212" s="31"/>
      <c r="AM212" t="s">
        <v>132</v>
      </c>
      <c r="AN212">
        <v>3.13</v>
      </c>
      <c r="AO212">
        <v>2.88</v>
      </c>
      <c r="AP212">
        <v>38</v>
      </c>
      <c r="AQ212">
        <f t="shared" si="70"/>
        <v>3.0500000000000003</v>
      </c>
      <c r="AR212">
        <f t="shared" si="70"/>
        <v>2.8200000000000003</v>
      </c>
    </row>
    <row r="213" spans="1:44">
      <c r="A213" t="s">
        <v>226</v>
      </c>
      <c r="B213">
        <v>130</v>
      </c>
      <c r="C213" s="6">
        <v>5</v>
      </c>
      <c r="G213" t="s">
        <v>227</v>
      </c>
      <c r="H213" s="7">
        <v>5.79</v>
      </c>
      <c r="I213">
        <v>131</v>
      </c>
      <c r="K213" s="7"/>
      <c r="M213" t="s">
        <v>131</v>
      </c>
      <c r="N213">
        <v>2.84</v>
      </c>
      <c r="O213">
        <v>35</v>
      </c>
      <c r="S213" s="28">
        <v>42490</v>
      </c>
      <c r="T213" s="21">
        <v>3.9199999999999999E-2</v>
      </c>
      <c r="U213" s="21">
        <v>1.84E-2</v>
      </c>
      <c r="V213" s="21">
        <v>2.1299999999999999E-2</v>
      </c>
      <c r="W213" s="21">
        <v>2.3399999999999997E-2</v>
      </c>
      <c r="X213" s="21">
        <v>4.6399999999999997E-2</v>
      </c>
      <c r="Y213" s="31">
        <f t="shared" ref="Y213:AB213" si="76">AVERAGE(T213:T215)</f>
        <v>3.9100000000000003E-2</v>
      </c>
      <c r="Z213" s="31">
        <f t="shared" si="76"/>
        <v>1.8333333333333333E-2</v>
      </c>
      <c r="AA213" s="31">
        <f t="shared" si="76"/>
        <v>2.1266666666666666E-2</v>
      </c>
      <c r="AB213" s="31">
        <f t="shared" si="76"/>
        <v>2.4000000000000004E-2</v>
      </c>
      <c r="AC213" s="31">
        <f>AVERAGE(X213:X215)</f>
        <v>4.5733333333333327E-2</v>
      </c>
      <c r="AM213" t="s">
        <v>131</v>
      </c>
      <c r="AN213">
        <v>3.03</v>
      </c>
      <c r="AO213">
        <v>2.84</v>
      </c>
      <c r="AP213">
        <v>37</v>
      </c>
      <c r="AQ213">
        <f t="shared" si="70"/>
        <v>2.9933333333333336</v>
      </c>
      <c r="AR213">
        <f t="shared" si="70"/>
        <v>2.7633333333333332</v>
      </c>
    </row>
    <row r="214" spans="1:44">
      <c r="A214" t="s">
        <v>225</v>
      </c>
      <c r="B214">
        <v>129</v>
      </c>
      <c r="G214" t="s">
        <v>226</v>
      </c>
      <c r="H214" s="7">
        <v>5.81</v>
      </c>
      <c r="I214">
        <v>130</v>
      </c>
      <c r="K214" s="7"/>
      <c r="M214" t="s">
        <v>130</v>
      </c>
      <c r="N214">
        <v>2.74</v>
      </c>
      <c r="O214">
        <v>34</v>
      </c>
      <c r="S214" s="28">
        <v>42521</v>
      </c>
      <c r="T214" s="21">
        <v>3.9300000000000002E-2</v>
      </c>
      <c r="U214" s="21">
        <v>1.9099999999999999E-2</v>
      </c>
      <c r="V214" s="21">
        <v>2.12E-2</v>
      </c>
      <c r="W214" s="21">
        <v>2.4300000000000002E-2</v>
      </c>
      <c r="X214" s="21">
        <v>4.5599999999999995E-2</v>
      </c>
      <c r="Y214" s="31"/>
      <c r="Z214" s="31"/>
      <c r="AA214" s="31"/>
      <c r="AB214" s="31"/>
      <c r="AC214" s="31"/>
      <c r="AM214" t="s">
        <v>130</v>
      </c>
      <c r="AN214">
        <v>2.99</v>
      </c>
      <c r="AO214">
        <v>2.74</v>
      </c>
      <c r="AP214">
        <v>36</v>
      </c>
      <c r="AQ214">
        <f t="shared" si="70"/>
        <v>2.97</v>
      </c>
      <c r="AR214">
        <f t="shared" si="70"/>
        <v>2.7100000000000004</v>
      </c>
    </row>
    <row r="215" spans="1:44">
      <c r="A215" t="s">
        <v>224</v>
      </c>
      <c r="B215">
        <v>128</v>
      </c>
      <c r="G215" t="s">
        <v>225</v>
      </c>
      <c r="H215" s="7">
        <v>5.82</v>
      </c>
      <c r="I215">
        <v>129</v>
      </c>
      <c r="K215" s="7">
        <f t="shared" si="68"/>
        <v>5.3866666666666667</v>
      </c>
      <c r="M215" t="s">
        <v>129</v>
      </c>
      <c r="N215">
        <v>2.71</v>
      </c>
      <c r="O215">
        <v>33</v>
      </c>
      <c r="Q215">
        <v>2.686666666666667</v>
      </c>
      <c r="S215" s="28">
        <v>42551</v>
      </c>
      <c r="T215" s="21">
        <v>3.8800000000000001E-2</v>
      </c>
      <c r="U215" s="21">
        <v>1.7500000000000002E-2</v>
      </c>
      <c r="V215" s="21">
        <v>2.1299999999999999E-2</v>
      </c>
      <c r="W215" s="21">
        <v>2.4300000000000002E-2</v>
      </c>
      <c r="X215" s="21">
        <v>4.5199999999999997E-2</v>
      </c>
      <c r="Y215" s="31"/>
      <c r="Z215" s="31"/>
      <c r="AA215" s="31"/>
      <c r="AB215" s="31"/>
      <c r="AC215" s="31"/>
      <c r="AM215" t="s">
        <v>129</v>
      </c>
      <c r="AN215">
        <v>2.96</v>
      </c>
      <c r="AO215">
        <v>2.71</v>
      </c>
      <c r="AP215">
        <v>35</v>
      </c>
      <c r="AQ215">
        <f t="shared" si="70"/>
        <v>2.9533333333333331</v>
      </c>
      <c r="AR215">
        <f t="shared" si="70"/>
        <v>2.686666666666667</v>
      </c>
    </row>
    <row r="216" spans="1:44">
      <c r="A216" t="s">
        <v>223</v>
      </c>
      <c r="B216">
        <v>127</v>
      </c>
      <c r="C216">
        <v>3.3672</v>
      </c>
      <c r="G216" t="s">
        <v>224</v>
      </c>
      <c r="H216" s="7">
        <v>5.54</v>
      </c>
      <c r="I216">
        <v>128</v>
      </c>
      <c r="K216" s="7"/>
      <c r="M216" t="s">
        <v>128</v>
      </c>
      <c r="N216">
        <v>2.68</v>
      </c>
      <c r="O216">
        <v>32</v>
      </c>
      <c r="S216" s="28">
        <v>42582</v>
      </c>
      <c r="T216" s="21">
        <v>3.85E-2</v>
      </c>
      <c r="U216" s="21">
        <v>1.72E-2</v>
      </c>
      <c r="V216" s="21">
        <v>2.0899999999999998E-2</v>
      </c>
      <c r="W216" s="21">
        <v>2.4300000000000002E-2</v>
      </c>
      <c r="X216" s="21">
        <v>4.5499999999999999E-2</v>
      </c>
      <c r="Y216" s="31">
        <f t="shared" ref="Y216:AB216" si="77">AVERAGE(T216:T218)</f>
        <v>3.8566666666666666E-2</v>
      </c>
      <c r="Z216" s="31">
        <f t="shared" si="77"/>
        <v>1.6666666666666666E-2</v>
      </c>
      <c r="AA216" s="31">
        <f t="shared" si="77"/>
        <v>2.0099999999999996E-2</v>
      </c>
      <c r="AB216" s="31">
        <f t="shared" si="77"/>
        <v>2.2700000000000001E-2</v>
      </c>
      <c r="AC216" s="31">
        <f>AVERAGE(X216:X218)</f>
        <v>4.363333333333333E-2</v>
      </c>
      <c r="AM216" t="s">
        <v>128</v>
      </c>
      <c r="AN216">
        <v>2.96</v>
      </c>
      <c r="AO216">
        <v>2.68</v>
      </c>
      <c r="AP216">
        <v>34</v>
      </c>
      <c r="AQ216">
        <f t="shared" si="70"/>
        <v>2.9433333333333334</v>
      </c>
      <c r="AR216">
        <f t="shared" si="70"/>
        <v>2.6633333333333336</v>
      </c>
    </row>
    <row r="217" spans="1:44">
      <c r="A217" t="s">
        <v>222</v>
      </c>
      <c r="B217">
        <v>126</v>
      </c>
      <c r="G217" t="s">
        <v>223</v>
      </c>
      <c r="H217">
        <v>4.8</v>
      </c>
      <c r="I217">
        <v>127</v>
      </c>
      <c r="K217" s="7"/>
      <c r="M217" t="s">
        <v>127</v>
      </c>
      <c r="N217">
        <v>2.67</v>
      </c>
      <c r="O217">
        <v>31</v>
      </c>
      <c r="S217" s="28">
        <v>42613</v>
      </c>
      <c r="T217" s="21">
        <v>3.8800000000000001E-2</v>
      </c>
      <c r="U217" s="21">
        <v>1.6899999999999998E-2</v>
      </c>
      <c r="V217" s="21">
        <v>2.0199999999999999E-2</v>
      </c>
      <c r="W217" s="21">
        <v>2.18E-2</v>
      </c>
      <c r="X217" s="21">
        <v>4.2999999999999997E-2</v>
      </c>
      <c r="Y217" s="31"/>
      <c r="Z217" s="31"/>
      <c r="AA217" s="31"/>
      <c r="AB217" s="31"/>
      <c r="AC217" s="31"/>
      <c r="AM217" t="s">
        <v>127</v>
      </c>
      <c r="AN217">
        <v>2.94</v>
      </c>
      <c r="AO217">
        <v>2.67</v>
      </c>
      <c r="AP217">
        <v>33</v>
      </c>
      <c r="AQ217">
        <f t="shared" si="70"/>
        <v>2.936666666666667</v>
      </c>
      <c r="AR217">
        <f t="shared" si="70"/>
        <v>2.6466666666666669</v>
      </c>
    </row>
    <row r="218" spans="1:44">
      <c r="A218" t="s">
        <v>221</v>
      </c>
      <c r="B218">
        <v>125</v>
      </c>
      <c r="G218" t="s">
        <v>222</v>
      </c>
      <c r="H218" s="7">
        <v>4.32</v>
      </c>
      <c r="I218">
        <v>126</v>
      </c>
      <c r="K218" s="7">
        <f t="shared" si="68"/>
        <v>4.083333333333333</v>
      </c>
      <c r="M218" t="s">
        <v>126</v>
      </c>
      <c r="N218">
        <v>2.64</v>
      </c>
      <c r="O218">
        <v>30</v>
      </c>
      <c r="Q218">
        <v>2.6266666666666665</v>
      </c>
      <c r="S218" s="28">
        <v>42643</v>
      </c>
      <c r="T218" s="21">
        <v>3.8399999999999997E-2</v>
      </c>
      <c r="U218" s="21">
        <v>1.5900000000000001E-2</v>
      </c>
      <c r="V218" s="21">
        <v>1.9199999999999998E-2</v>
      </c>
      <c r="W218" s="21">
        <v>2.2000000000000002E-2</v>
      </c>
      <c r="X218" s="21">
        <v>4.24E-2</v>
      </c>
      <c r="Y218" s="31"/>
      <c r="Z218" s="31"/>
      <c r="AA218" s="31"/>
      <c r="AB218" s="31"/>
      <c r="AC218" s="31"/>
      <c r="AM218" t="s">
        <v>126</v>
      </c>
      <c r="AN218">
        <v>2.93</v>
      </c>
      <c r="AO218">
        <v>2.64</v>
      </c>
      <c r="AP218">
        <v>32</v>
      </c>
      <c r="AQ218">
        <f t="shared" si="70"/>
        <v>2.9299999999999997</v>
      </c>
      <c r="AR218">
        <f t="shared" si="70"/>
        <v>2.6266666666666665</v>
      </c>
    </row>
    <row r="219" spans="1:44">
      <c r="A219" t="s">
        <v>220</v>
      </c>
      <c r="B219">
        <v>124</v>
      </c>
      <c r="C219">
        <v>1.0713999999999999</v>
      </c>
      <c r="G219" t="s">
        <v>221</v>
      </c>
      <c r="H219">
        <v>4.0999999999999996</v>
      </c>
      <c r="I219">
        <v>125</v>
      </c>
      <c r="K219" s="7"/>
      <c r="M219" t="s">
        <v>125</v>
      </c>
      <c r="N219">
        <v>2.63</v>
      </c>
      <c r="O219">
        <v>29</v>
      </c>
      <c r="S219" s="28">
        <v>42674</v>
      </c>
      <c r="T219" s="21">
        <v>3.73E-2</v>
      </c>
      <c r="U219" s="21">
        <v>1.52E-2</v>
      </c>
      <c r="V219" s="21">
        <v>1.83E-2</v>
      </c>
      <c r="W219" s="21">
        <v>2.2000000000000002E-2</v>
      </c>
      <c r="X219" s="21">
        <v>4.24E-2</v>
      </c>
      <c r="Y219" s="31">
        <f t="shared" ref="Y219:AB219" si="78">AVERAGE(T219:T221)</f>
        <v>3.6700000000000003E-2</v>
      </c>
      <c r="Z219" s="31">
        <f t="shared" si="78"/>
        <v>1.4666666666666666E-2</v>
      </c>
      <c r="AA219" s="31">
        <f t="shared" si="78"/>
        <v>1.8033333333333332E-2</v>
      </c>
      <c r="AB219" s="31">
        <f t="shared" si="78"/>
        <v>2.2599999999999999E-2</v>
      </c>
      <c r="AC219" s="31">
        <f>AVERAGE(X219:X221)</f>
        <v>4.2500000000000003E-2</v>
      </c>
      <c r="AM219" t="s">
        <v>125</v>
      </c>
      <c r="AN219">
        <v>2.94</v>
      </c>
      <c r="AO219">
        <v>2.63</v>
      </c>
      <c r="AP219">
        <v>31</v>
      </c>
      <c r="AQ219">
        <f t="shared" si="70"/>
        <v>2.92</v>
      </c>
      <c r="AR219">
        <f t="shared" si="70"/>
        <v>2.6166666666666667</v>
      </c>
    </row>
    <row r="220" spans="1:44">
      <c r="A220" t="s">
        <v>219</v>
      </c>
      <c r="B220">
        <v>123</v>
      </c>
      <c r="G220" t="s">
        <v>220</v>
      </c>
      <c r="H220" s="7">
        <v>3.83</v>
      </c>
      <c r="I220">
        <v>124</v>
      </c>
      <c r="K220" s="7"/>
      <c r="M220" t="s">
        <v>124</v>
      </c>
      <c r="N220">
        <v>2.61</v>
      </c>
      <c r="O220">
        <v>28</v>
      </c>
      <c r="S220" s="28">
        <v>42704</v>
      </c>
      <c r="T220" s="21">
        <v>3.6600000000000001E-2</v>
      </c>
      <c r="U220" s="21">
        <v>1.43E-2</v>
      </c>
      <c r="V220" s="21">
        <v>1.7899999999999999E-2</v>
      </c>
      <c r="W220" s="21">
        <v>2.29E-2</v>
      </c>
      <c r="X220" s="21">
        <v>4.2800000000000005E-2</v>
      </c>
      <c r="Y220" s="31"/>
      <c r="Z220" s="31"/>
      <c r="AA220" s="31"/>
      <c r="AB220" s="31"/>
      <c r="AC220" s="31"/>
      <c r="AM220" t="s">
        <v>124</v>
      </c>
      <c r="AN220">
        <v>2.92</v>
      </c>
      <c r="AO220">
        <v>2.61</v>
      </c>
      <c r="AP220">
        <v>30</v>
      </c>
      <c r="AQ220">
        <f t="shared" si="70"/>
        <v>2.9033333333333338</v>
      </c>
      <c r="AR220">
        <f t="shared" si="70"/>
        <v>2.6</v>
      </c>
    </row>
    <row r="221" spans="1:44">
      <c r="A221" t="s">
        <v>218</v>
      </c>
      <c r="B221">
        <v>122</v>
      </c>
      <c r="G221" t="s">
        <v>219</v>
      </c>
      <c r="H221" s="7">
        <v>3.62</v>
      </c>
      <c r="I221">
        <v>123</v>
      </c>
      <c r="K221" s="7">
        <f t="shared" si="68"/>
        <v>3.6</v>
      </c>
      <c r="M221" t="s">
        <v>123</v>
      </c>
      <c r="N221">
        <v>2.61</v>
      </c>
      <c r="O221">
        <v>27</v>
      </c>
      <c r="Q221">
        <v>2.5866666666666664</v>
      </c>
      <c r="S221" s="28">
        <v>42735</v>
      </c>
      <c r="T221" s="22">
        <v>3.6200000000000003E-2</v>
      </c>
      <c r="U221" s="22">
        <v>1.4499999999999999E-2</v>
      </c>
      <c r="V221" s="22">
        <v>1.7899999999999999E-2</v>
      </c>
      <c r="W221" s="22">
        <v>2.29E-2</v>
      </c>
      <c r="X221" s="22">
        <v>4.2300000000000004E-2</v>
      </c>
      <c r="Y221" s="31"/>
      <c r="Z221" s="31"/>
      <c r="AA221" s="31"/>
      <c r="AB221" s="31"/>
      <c r="AC221" s="31"/>
      <c r="AM221" t="s">
        <v>123</v>
      </c>
      <c r="AN221">
        <v>2.9</v>
      </c>
      <c r="AO221">
        <v>2.61</v>
      </c>
      <c r="AP221">
        <v>29</v>
      </c>
      <c r="AQ221">
        <f t="shared" si="70"/>
        <v>2.8866666666666667</v>
      </c>
      <c r="AR221">
        <f t="shared" si="70"/>
        <v>2.5866666666666664</v>
      </c>
    </row>
    <row r="222" spans="1:44">
      <c r="A222" t="s">
        <v>217</v>
      </c>
      <c r="B222">
        <v>121</v>
      </c>
      <c r="C222">
        <v>0.5</v>
      </c>
      <c r="G222" t="s">
        <v>218</v>
      </c>
      <c r="H222" s="7">
        <v>3.59</v>
      </c>
      <c r="I222">
        <v>122</v>
      </c>
      <c r="K222" s="7"/>
      <c r="M222" t="s">
        <v>122</v>
      </c>
      <c r="N222">
        <v>2.58</v>
      </c>
      <c r="O222">
        <v>26</v>
      </c>
      <c r="S222" s="27">
        <v>42766</v>
      </c>
      <c r="T222" s="21">
        <v>3.6200000000000003E-2</v>
      </c>
      <c r="U222" s="21">
        <v>1.4499999999999999E-2</v>
      </c>
      <c r="V222" s="21">
        <v>1.7500000000000002E-2</v>
      </c>
      <c r="W222" s="21">
        <v>2.3E-2</v>
      </c>
      <c r="X222" s="21">
        <v>4.4900000000000002E-2</v>
      </c>
      <c r="Y222" s="31">
        <f t="shared" ref="Y222:AB222" si="79">AVERAGE(T222:T224)</f>
        <v>3.8033333333333336E-2</v>
      </c>
      <c r="Z222" s="31">
        <f t="shared" si="79"/>
        <v>1.4133333333333331E-2</v>
      </c>
      <c r="AA222" s="31">
        <f t="shared" si="79"/>
        <v>1.7100000000000001E-2</v>
      </c>
      <c r="AB222" s="31">
        <f t="shared" si="79"/>
        <v>2.3066666666666666E-2</v>
      </c>
      <c r="AC222" s="31">
        <f>AVERAGE(X222:X224)</f>
        <v>4.3800000000000006E-2</v>
      </c>
      <c r="AM222" t="s">
        <v>122</v>
      </c>
      <c r="AN222">
        <v>2.89</v>
      </c>
      <c r="AO222">
        <v>2.58</v>
      </c>
      <c r="AP222">
        <v>28</v>
      </c>
      <c r="AQ222">
        <f t="shared" si="70"/>
        <v>2.8466666666666662</v>
      </c>
      <c r="AR222">
        <f t="shared" si="70"/>
        <v>2.5666666666666669</v>
      </c>
    </row>
    <row r="223" spans="1:44">
      <c r="A223" t="s">
        <v>216</v>
      </c>
      <c r="B223">
        <v>120</v>
      </c>
      <c r="G223" t="s">
        <v>217</v>
      </c>
      <c r="H223" s="7">
        <v>3.59</v>
      </c>
      <c r="I223">
        <v>121</v>
      </c>
      <c r="K223" s="7"/>
      <c r="M223" t="s">
        <v>121</v>
      </c>
      <c r="N223">
        <v>2.57</v>
      </c>
      <c r="O223">
        <v>25</v>
      </c>
      <c r="S223" s="28">
        <v>42794</v>
      </c>
      <c r="T223" s="21">
        <v>3.7999999999999999E-2</v>
      </c>
      <c r="U223" s="21">
        <v>1.4199999999999999E-2</v>
      </c>
      <c r="V223" s="21">
        <v>1.7000000000000001E-2</v>
      </c>
      <c r="W223" s="21">
        <v>2.3099999999999999E-2</v>
      </c>
      <c r="X223" s="21">
        <v>4.3700000000000003E-2</v>
      </c>
      <c r="Y223" s="31"/>
      <c r="Z223" s="31"/>
      <c r="AA223" s="31"/>
      <c r="AB223" s="31"/>
      <c r="AC223" s="31"/>
      <c r="AM223" t="s">
        <v>121</v>
      </c>
      <c r="AN223">
        <v>2.87</v>
      </c>
      <c r="AO223">
        <v>2.57</v>
      </c>
      <c r="AP223">
        <v>27</v>
      </c>
      <c r="AQ223">
        <f t="shared" si="70"/>
        <v>2.8133333333333339</v>
      </c>
      <c r="AR223">
        <f t="shared" si="70"/>
        <v>2.5499999999999994</v>
      </c>
    </row>
    <row r="224" spans="1:44">
      <c r="A224" t="s">
        <v>215</v>
      </c>
      <c r="B224">
        <v>119</v>
      </c>
      <c r="G224" t="s">
        <v>216</v>
      </c>
      <c r="H224" s="7">
        <v>3.57</v>
      </c>
      <c r="I224">
        <v>120</v>
      </c>
      <c r="K224" s="7">
        <f t="shared" si="68"/>
        <v>3.5766666666666667</v>
      </c>
      <c r="M224" t="s">
        <v>120</v>
      </c>
      <c r="N224">
        <v>2.5499999999999998</v>
      </c>
      <c r="O224">
        <v>24</v>
      </c>
      <c r="Q224">
        <v>2.5333333333333332</v>
      </c>
      <c r="S224" s="28">
        <v>42825</v>
      </c>
      <c r="T224" s="21">
        <v>3.9900000000000005E-2</v>
      </c>
      <c r="U224" s="21">
        <v>1.37E-2</v>
      </c>
      <c r="V224" s="21">
        <v>1.6799999999999999E-2</v>
      </c>
      <c r="W224" s="21">
        <v>2.3099999999999999E-2</v>
      </c>
      <c r="X224" s="21">
        <v>4.2800000000000005E-2</v>
      </c>
      <c r="Y224" s="31"/>
      <c r="Z224" s="31"/>
      <c r="AA224" s="31"/>
      <c r="AB224" s="31"/>
      <c r="AC224" s="31"/>
      <c r="AM224" t="s">
        <v>120</v>
      </c>
      <c r="AN224">
        <v>2.78</v>
      </c>
      <c r="AO224">
        <v>2.5499999999999998</v>
      </c>
      <c r="AP224">
        <v>26</v>
      </c>
      <c r="AQ224">
        <f t="shared" si="70"/>
        <v>2.7933333333333334</v>
      </c>
      <c r="AR224">
        <f t="shared" si="70"/>
        <v>2.5333333333333332</v>
      </c>
    </row>
    <row r="225" spans="1:44">
      <c r="A225" t="s">
        <v>214</v>
      </c>
      <c r="B225">
        <v>118</v>
      </c>
      <c r="C225">
        <v>0.5</v>
      </c>
      <c r="G225" t="s">
        <v>215</v>
      </c>
      <c r="H225" s="7">
        <v>3.58</v>
      </c>
      <c r="I225">
        <v>119</v>
      </c>
      <c r="K225" s="7"/>
      <c r="M225" t="s">
        <v>119</v>
      </c>
      <c r="N225">
        <v>2.5299999999999998</v>
      </c>
      <c r="O225">
        <v>23</v>
      </c>
      <c r="S225" s="28">
        <v>42855</v>
      </c>
      <c r="T225" s="21">
        <v>4.0399999999999998E-2</v>
      </c>
      <c r="U225" s="21">
        <v>1.3500000000000002E-2</v>
      </c>
      <c r="V225" s="21">
        <v>1.6500000000000001E-2</v>
      </c>
      <c r="W225" s="21">
        <v>2.3300000000000001E-2</v>
      </c>
      <c r="X225" s="21">
        <v>4.5400000000000003E-2</v>
      </c>
      <c r="Y225" s="31">
        <f t="shared" ref="Y225:AB225" si="80">AVERAGE(T225:T227)</f>
        <v>4.1433333333333343E-2</v>
      </c>
      <c r="Z225" s="31">
        <f t="shared" si="80"/>
        <v>1.4400000000000001E-2</v>
      </c>
      <c r="AA225" s="31">
        <f t="shared" si="80"/>
        <v>1.6933333333333331E-2</v>
      </c>
      <c r="AB225" s="31">
        <f t="shared" si="80"/>
        <v>1.5566666666666666E-2</v>
      </c>
      <c r="AC225" s="31">
        <f>AVERAGE(X225:X227)</f>
        <v>4.3500000000000004E-2</v>
      </c>
      <c r="AM225" t="s">
        <v>119</v>
      </c>
      <c r="AN225">
        <v>2.79</v>
      </c>
      <c r="AO225">
        <v>2.5299999999999998</v>
      </c>
      <c r="AP225">
        <v>25</v>
      </c>
      <c r="AQ225">
        <f t="shared" si="70"/>
        <v>2.8066666666666666</v>
      </c>
      <c r="AR225">
        <f t="shared" si="70"/>
        <v>2.5166666666666666</v>
      </c>
    </row>
    <row r="226" spans="1:44">
      <c r="A226" t="s">
        <v>213</v>
      </c>
      <c r="B226">
        <v>117</v>
      </c>
      <c r="G226" t="s">
        <v>214</v>
      </c>
      <c r="H226" s="7">
        <v>3.58</v>
      </c>
      <c r="I226">
        <v>118</v>
      </c>
      <c r="K226" s="7"/>
      <c r="M226" t="s">
        <v>118</v>
      </c>
      <c r="N226">
        <v>2.52</v>
      </c>
      <c r="O226">
        <v>22</v>
      </c>
      <c r="S226" s="28">
        <v>42886</v>
      </c>
      <c r="T226" s="21">
        <v>4.1900000000000007E-2</v>
      </c>
      <c r="U226" s="21">
        <v>1.49E-2</v>
      </c>
      <c r="V226" s="21">
        <v>1.7299999999999999E-2</v>
      </c>
      <c r="W226" s="21">
        <v>2.3399999999999997E-2</v>
      </c>
      <c r="X226" s="21">
        <v>4.2300000000000004E-2</v>
      </c>
      <c r="Y226" s="31"/>
      <c r="Z226" s="31"/>
      <c r="AA226" s="31"/>
      <c r="AB226" s="31"/>
      <c r="AC226" s="31"/>
      <c r="AM226" t="s">
        <v>118</v>
      </c>
      <c r="AN226">
        <v>2.81</v>
      </c>
      <c r="AO226">
        <v>2.52</v>
      </c>
      <c r="AP226">
        <v>24</v>
      </c>
      <c r="AQ226">
        <f t="shared" si="70"/>
        <v>2.8466666666666662</v>
      </c>
      <c r="AR226">
        <f t="shared" si="70"/>
        <v>2.5066666666666664</v>
      </c>
    </row>
    <row r="227" spans="1:44">
      <c r="A227" t="s">
        <v>212</v>
      </c>
      <c r="B227">
        <v>116</v>
      </c>
      <c r="G227" t="s">
        <v>213</v>
      </c>
      <c r="H227" s="7">
        <v>3.56</v>
      </c>
      <c r="I227">
        <v>117</v>
      </c>
      <c r="K227" s="7">
        <f t="shared" si="68"/>
        <v>3.5733333333333328</v>
      </c>
      <c r="M227" t="s">
        <v>117</v>
      </c>
      <c r="N227">
        <v>2.5</v>
      </c>
      <c r="O227">
        <v>21</v>
      </c>
      <c r="Q227">
        <v>2.5166666666666666</v>
      </c>
      <c r="S227" s="28">
        <v>42916</v>
      </c>
      <c r="T227" s="21">
        <v>4.2000000000000003E-2</v>
      </c>
      <c r="U227" s="21">
        <v>1.4800000000000001E-2</v>
      </c>
      <c r="V227" s="21">
        <v>1.7000000000000001E-2</v>
      </c>
      <c r="W227" s="21">
        <v>0</v>
      </c>
      <c r="X227" s="21">
        <v>4.2800000000000005E-2</v>
      </c>
      <c r="Y227" s="31"/>
      <c r="Z227" s="31"/>
      <c r="AA227" s="31"/>
      <c r="AB227" s="31"/>
      <c r="AC227" s="31"/>
      <c r="AM227" t="s">
        <v>117</v>
      </c>
      <c r="AN227">
        <v>2.82</v>
      </c>
      <c r="AO227">
        <v>2.5</v>
      </c>
      <c r="AP227">
        <v>23</v>
      </c>
      <c r="AQ227">
        <f t="shared" si="70"/>
        <v>2.8966666666666669</v>
      </c>
      <c r="AR227">
        <f t="shared" si="70"/>
        <v>2.5166666666666666</v>
      </c>
    </row>
    <row r="228" spans="1:44">
      <c r="A228" t="s">
        <v>211</v>
      </c>
      <c r="B228">
        <v>115</v>
      </c>
      <c r="C228">
        <v>0.5</v>
      </c>
      <c r="G228" t="s">
        <v>212</v>
      </c>
      <c r="H228" s="7">
        <v>3.57</v>
      </c>
      <c r="I228">
        <v>116</v>
      </c>
      <c r="K228" s="7"/>
      <c r="M228" t="s">
        <v>116</v>
      </c>
      <c r="N228">
        <v>2.5</v>
      </c>
      <c r="O228">
        <v>20</v>
      </c>
      <c r="S228" s="28">
        <v>42947</v>
      </c>
      <c r="T228" s="21">
        <v>4.07E-2</v>
      </c>
      <c r="U228" s="21">
        <v>1.41E-2</v>
      </c>
      <c r="V228" s="21">
        <v>1.8100000000000002E-2</v>
      </c>
      <c r="W228" s="21">
        <v>0</v>
      </c>
      <c r="X228" s="21">
        <v>4.5100000000000001E-2</v>
      </c>
      <c r="Y228" s="31">
        <f t="shared" ref="Y228:AB228" si="81">AVERAGE(T228:T230)</f>
        <v>4.0333333333333332E-2</v>
      </c>
      <c r="Z228" s="31">
        <f t="shared" si="81"/>
        <v>1.4133333333333333E-2</v>
      </c>
      <c r="AA228" s="31">
        <f t="shared" si="81"/>
        <v>1.6766666666666669E-2</v>
      </c>
      <c r="AB228" s="31">
        <f t="shared" si="81"/>
        <v>0</v>
      </c>
      <c r="AC228" s="31">
        <f>AVERAGE(X228:X230)</f>
        <v>4.3800000000000006E-2</v>
      </c>
      <c r="AM228" t="s">
        <v>116</v>
      </c>
      <c r="AN228">
        <v>2.91</v>
      </c>
      <c r="AO228">
        <v>2.5</v>
      </c>
      <c r="AP228">
        <v>22</v>
      </c>
      <c r="AQ228">
        <f t="shared" si="70"/>
        <v>2.9733333333333332</v>
      </c>
      <c r="AR228">
        <f t="shared" si="70"/>
        <v>2.5266666666666668</v>
      </c>
    </row>
    <row r="229" spans="1:44">
      <c r="A229" t="s">
        <v>210</v>
      </c>
      <c r="B229">
        <v>114</v>
      </c>
      <c r="G229" t="s">
        <v>211</v>
      </c>
      <c r="H229" s="7">
        <v>3.59</v>
      </c>
      <c r="I229">
        <v>115</v>
      </c>
      <c r="K229" s="7"/>
      <c r="M229" t="s">
        <v>115</v>
      </c>
      <c r="N229">
        <v>2.5499999999999998</v>
      </c>
      <c r="O229">
        <v>19</v>
      </c>
      <c r="S229" s="28">
        <v>42978</v>
      </c>
      <c r="T229" s="21">
        <v>4.0199999999999993E-2</v>
      </c>
      <c r="U229" s="21">
        <v>1.43E-2</v>
      </c>
      <c r="V229" s="21">
        <v>1.6200000000000003E-2</v>
      </c>
      <c r="W229" s="21">
        <v>0</v>
      </c>
      <c r="X229" s="21">
        <v>4.3200000000000002E-2</v>
      </c>
      <c r="Y229" s="31"/>
      <c r="Z229" s="31"/>
      <c r="AA229" s="31"/>
      <c r="AB229" s="31"/>
      <c r="AC229" s="31"/>
      <c r="AM229" t="s">
        <v>115</v>
      </c>
      <c r="AN229">
        <v>2.96</v>
      </c>
      <c r="AO229">
        <v>2.5499999999999998</v>
      </c>
      <c r="AP229">
        <v>21</v>
      </c>
      <c r="AQ229">
        <f t="shared" si="70"/>
        <v>3.0233333333333334</v>
      </c>
      <c r="AR229">
        <f t="shared" si="70"/>
        <v>2.5333333333333332</v>
      </c>
    </row>
    <row r="230" spans="1:44">
      <c r="A230" t="s">
        <v>209</v>
      </c>
      <c r="B230">
        <v>113</v>
      </c>
      <c r="G230" t="s">
        <v>210</v>
      </c>
      <c r="H230" s="7">
        <v>3.67</v>
      </c>
      <c r="I230">
        <v>114</v>
      </c>
      <c r="K230" s="7">
        <f t="shared" si="68"/>
        <v>3.6666666666666665</v>
      </c>
      <c r="M230" t="s">
        <v>114</v>
      </c>
      <c r="N230">
        <v>2.5299999999999998</v>
      </c>
      <c r="O230">
        <v>18</v>
      </c>
      <c r="Q230">
        <v>2.52</v>
      </c>
      <c r="S230" s="28">
        <v>43008</v>
      </c>
      <c r="T230" s="21">
        <v>4.0099999999999997E-2</v>
      </c>
      <c r="U230" s="21">
        <v>1.3999999999999999E-2</v>
      </c>
      <c r="V230" s="21">
        <v>1.6E-2</v>
      </c>
      <c r="W230" s="21">
        <v>0</v>
      </c>
      <c r="X230" s="21">
        <v>4.3099999999999999E-2</v>
      </c>
      <c r="Y230" s="31"/>
      <c r="Z230" s="31"/>
      <c r="AA230" s="31"/>
      <c r="AB230" s="31"/>
      <c r="AC230" s="31"/>
      <c r="AM230" t="s">
        <v>114</v>
      </c>
      <c r="AN230">
        <v>3.05</v>
      </c>
      <c r="AO230">
        <v>2.5299999999999998</v>
      </c>
      <c r="AP230">
        <v>20</v>
      </c>
      <c r="AQ230">
        <f t="shared" si="70"/>
        <v>3.0666666666666664</v>
      </c>
      <c r="AR230">
        <f t="shared" si="70"/>
        <v>2.52</v>
      </c>
    </row>
    <row r="231" spans="1:44">
      <c r="A231" t="s">
        <v>208</v>
      </c>
      <c r="B231">
        <v>112</v>
      </c>
      <c r="C231">
        <v>0.5</v>
      </c>
      <c r="G231" t="s">
        <v>209</v>
      </c>
      <c r="H231" s="7">
        <v>3.67</v>
      </c>
      <c r="I231">
        <v>113</v>
      </c>
      <c r="K231" s="7"/>
      <c r="M231" t="s">
        <v>113</v>
      </c>
      <c r="N231">
        <v>2.52</v>
      </c>
      <c r="O231">
        <v>17</v>
      </c>
      <c r="S231" s="28">
        <v>43039</v>
      </c>
      <c r="T231" s="21">
        <v>4.0199999999999993E-2</v>
      </c>
      <c r="U231" s="21">
        <v>1.55E-2</v>
      </c>
      <c r="V231" s="21">
        <v>1.7000000000000001E-2</v>
      </c>
      <c r="W231" s="21">
        <v>0</v>
      </c>
      <c r="X231" s="21">
        <v>4.3099999999999999E-2</v>
      </c>
      <c r="Y231" s="31">
        <f t="shared" ref="Y231:AB231" si="82">AVERAGE(T231:T233)</f>
        <v>3.9600000000000003E-2</v>
      </c>
      <c r="Z231" s="31">
        <f t="shared" si="82"/>
        <v>1.5766666666666668E-2</v>
      </c>
      <c r="AA231" s="31">
        <f t="shared" si="82"/>
        <v>1.6933333333333331E-2</v>
      </c>
      <c r="AB231" s="31">
        <f t="shared" si="82"/>
        <v>0</v>
      </c>
      <c r="AC231" s="31">
        <f>AVERAGE(X231:X233)</f>
        <v>4.3966666666666661E-2</v>
      </c>
      <c r="AM231" t="s">
        <v>113</v>
      </c>
      <c r="AN231">
        <v>3.06</v>
      </c>
      <c r="AO231">
        <v>2.52</v>
      </c>
      <c r="AP231">
        <v>19</v>
      </c>
      <c r="AQ231">
        <f t="shared" si="70"/>
        <v>3.11</v>
      </c>
      <c r="AR231">
        <f t="shared" si="70"/>
        <v>2.5066666666666664</v>
      </c>
    </row>
    <row r="232" spans="1:44">
      <c r="A232" t="s">
        <v>207</v>
      </c>
      <c r="B232">
        <v>111</v>
      </c>
      <c r="G232" t="s">
        <v>208</v>
      </c>
      <c r="H232" s="7">
        <v>3.66</v>
      </c>
      <c r="I232">
        <v>112</v>
      </c>
      <c r="K232" s="7"/>
      <c r="M232" t="s">
        <v>112</v>
      </c>
      <c r="N232">
        <v>2.5099999999999998</v>
      </c>
      <c r="O232">
        <v>16</v>
      </c>
      <c r="S232" s="28">
        <v>43069</v>
      </c>
      <c r="T232" s="21">
        <v>3.9699999999999999E-2</v>
      </c>
      <c r="U232" s="21">
        <v>1.61E-2</v>
      </c>
      <c r="V232" s="21">
        <v>1.6799999999999999E-2</v>
      </c>
      <c r="W232" s="21">
        <v>0</v>
      </c>
      <c r="X232" s="21">
        <v>4.3400000000000001E-2</v>
      </c>
      <c r="Y232" s="31"/>
      <c r="Z232" s="31"/>
      <c r="AA232" s="31"/>
      <c r="AB232" s="31"/>
      <c r="AC232" s="31"/>
      <c r="AM232" t="s">
        <v>112</v>
      </c>
      <c r="AN232">
        <v>3.09</v>
      </c>
      <c r="AO232">
        <v>2.5099999999999998</v>
      </c>
      <c r="AP232">
        <v>18</v>
      </c>
      <c r="AQ232">
        <f t="shared" si="70"/>
        <v>3.1533333333333329</v>
      </c>
      <c r="AR232">
        <f t="shared" si="70"/>
        <v>2.4933333333333336</v>
      </c>
    </row>
    <row r="233" spans="1:44">
      <c r="A233" t="s">
        <v>206</v>
      </c>
      <c r="B233">
        <v>110</v>
      </c>
      <c r="G233" t="s">
        <v>207</v>
      </c>
      <c r="H233" s="7">
        <v>3.67</v>
      </c>
      <c r="I233">
        <v>111</v>
      </c>
      <c r="K233" s="7">
        <f t="shared" si="68"/>
        <v>3.66</v>
      </c>
      <c r="M233" t="s">
        <v>111</v>
      </c>
      <c r="N233">
        <v>2.4900000000000002</v>
      </c>
      <c r="O233">
        <v>15</v>
      </c>
      <c r="Q233">
        <v>2.4833333333333338</v>
      </c>
      <c r="S233" s="28">
        <v>43100</v>
      </c>
      <c r="T233" s="22">
        <v>3.8900000000000004E-2</v>
      </c>
      <c r="U233" s="22">
        <v>1.5700000000000002E-2</v>
      </c>
      <c r="V233" s="22">
        <v>1.7000000000000001E-2</v>
      </c>
      <c r="W233" s="22">
        <v>0</v>
      </c>
      <c r="X233" s="22">
        <v>4.5400000000000003E-2</v>
      </c>
      <c r="Y233" s="31"/>
      <c r="Z233" s="31"/>
      <c r="AA233" s="31"/>
      <c r="AB233" s="31"/>
      <c r="AC233" s="31"/>
      <c r="AM233" t="s">
        <v>111</v>
      </c>
      <c r="AN233">
        <v>3.18</v>
      </c>
      <c r="AO233">
        <v>2.4900000000000002</v>
      </c>
      <c r="AP233">
        <v>17</v>
      </c>
      <c r="AQ233">
        <f t="shared" si="70"/>
        <v>3.1966666666666668</v>
      </c>
      <c r="AR233">
        <f t="shared" si="70"/>
        <v>2.4833333333333338</v>
      </c>
    </row>
    <row r="234" spans="1:44">
      <c r="A234" t="s">
        <v>205</v>
      </c>
      <c r="B234">
        <v>109</v>
      </c>
      <c r="C234">
        <v>0.5</v>
      </c>
      <c r="G234" t="s">
        <v>206</v>
      </c>
      <c r="H234" s="7">
        <v>3.66</v>
      </c>
      <c r="I234">
        <v>110</v>
      </c>
      <c r="K234" s="7"/>
      <c r="M234" t="s">
        <v>110</v>
      </c>
      <c r="N234">
        <v>2.48</v>
      </c>
      <c r="O234">
        <v>14</v>
      </c>
      <c r="S234" s="27">
        <v>43131</v>
      </c>
      <c r="T234" s="21">
        <v>3.8199999999999998E-2</v>
      </c>
      <c r="U234" s="21">
        <v>1.54E-2</v>
      </c>
      <c r="V234" s="21">
        <v>1.7000000000000001E-2</v>
      </c>
      <c r="W234" s="21">
        <v>0</v>
      </c>
      <c r="X234" s="21">
        <v>4.2099999999999999E-2</v>
      </c>
      <c r="Y234" s="31">
        <f t="shared" ref="Y234:AB234" si="83">AVERAGE(T234:T236)</f>
        <v>3.8033333333333329E-2</v>
      </c>
      <c r="Z234" s="31">
        <f t="shared" si="83"/>
        <v>1.52E-2</v>
      </c>
      <c r="AA234" s="31">
        <f t="shared" si="83"/>
        <v>1.7400000000000002E-2</v>
      </c>
      <c r="AB234" s="31">
        <f t="shared" si="83"/>
        <v>0</v>
      </c>
      <c r="AC234" s="31">
        <f>AVERAGE(X234:X236)</f>
        <v>4.1933333333333329E-2</v>
      </c>
      <c r="AM234" t="s">
        <v>110</v>
      </c>
      <c r="AN234">
        <v>3.19</v>
      </c>
      <c r="AO234">
        <v>2.48</v>
      </c>
      <c r="AP234">
        <v>16</v>
      </c>
      <c r="AQ234">
        <f t="shared" si="70"/>
        <v>3.2033333333333331</v>
      </c>
      <c r="AR234">
        <f t="shared" si="70"/>
        <v>2.4733333333333332</v>
      </c>
    </row>
    <row r="235" spans="1:44">
      <c r="A235" t="s">
        <v>204</v>
      </c>
      <c r="B235">
        <v>108</v>
      </c>
      <c r="G235" t="s">
        <v>205</v>
      </c>
      <c r="H235" s="7">
        <v>3.65</v>
      </c>
      <c r="I235">
        <v>109</v>
      </c>
      <c r="K235" s="7"/>
      <c r="M235" t="s">
        <v>109</v>
      </c>
      <c r="N235">
        <v>2.48</v>
      </c>
      <c r="O235">
        <v>13</v>
      </c>
      <c r="S235" s="28">
        <v>43159</v>
      </c>
      <c r="T235" s="21">
        <v>3.8199999999999998E-2</v>
      </c>
      <c r="U235" s="21">
        <v>1.49E-2</v>
      </c>
      <c r="V235" s="21">
        <v>1.7500000000000002E-2</v>
      </c>
      <c r="W235" s="21">
        <v>0</v>
      </c>
      <c r="X235" s="21">
        <v>4.2300000000000004E-2</v>
      </c>
      <c r="Y235" s="31"/>
      <c r="Z235" s="31"/>
      <c r="AA235" s="31"/>
      <c r="AB235" s="31"/>
      <c r="AC235" s="31"/>
      <c r="AM235" t="s">
        <v>109</v>
      </c>
      <c r="AN235">
        <v>3.22</v>
      </c>
      <c r="AO235">
        <v>2.48</v>
      </c>
      <c r="AP235">
        <v>15</v>
      </c>
      <c r="AQ235">
        <f t="shared" si="70"/>
        <v>3.2266666666666666</v>
      </c>
      <c r="AR235">
        <f t="shared" si="70"/>
        <v>2.4633333333333334</v>
      </c>
    </row>
    <row r="236" spans="1:44">
      <c r="A236" t="s">
        <v>203</v>
      </c>
      <c r="B236">
        <v>107</v>
      </c>
      <c r="G236" t="s">
        <v>204</v>
      </c>
      <c r="H236" s="7">
        <v>3.63</v>
      </c>
      <c r="I236">
        <v>108</v>
      </c>
      <c r="K236" s="7">
        <f t="shared" si="68"/>
        <v>3.57</v>
      </c>
      <c r="M236" t="s">
        <v>108</v>
      </c>
      <c r="N236">
        <v>2.46</v>
      </c>
      <c r="O236">
        <v>12</v>
      </c>
      <c r="Q236">
        <v>2.48</v>
      </c>
      <c r="S236" s="28">
        <v>43190</v>
      </c>
      <c r="T236" s="21">
        <v>3.7699999999999997E-2</v>
      </c>
      <c r="U236" s="21">
        <v>1.5300000000000001E-2</v>
      </c>
      <c r="V236" s="21">
        <v>1.77E-2</v>
      </c>
      <c r="W236" s="21">
        <v>0</v>
      </c>
      <c r="X236" s="21">
        <v>4.1399999999999999E-2</v>
      </c>
      <c r="Y236" s="31"/>
      <c r="Z236" s="31"/>
      <c r="AA236" s="31"/>
      <c r="AB236" s="31"/>
      <c r="AC236" s="31"/>
      <c r="AM236" t="s">
        <v>108</v>
      </c>
      <c r="AN236">
        <v>3.2</v>
      </c>
      <c r="AO236">
        <v>2.46</v>
      </c>
      <c r="AP236">
        <v>14</v>
      </c>
      <c r="AQ236">
        <f t="shared" si="70"/>
        <v>3.2533333333333334</v>
      </c>
      <c r="AR236">
        <f t="shared" si="70"/>
        <v>2.48</v>
      </c>
    </row>
    <row r="237" spans="1:44">
      <c r="A237" t="s">
        <v>202</v>
      </c>
      <c r="B237">
        <v>106</v>
      </c>
      <c r="C237">
        <v>0.5</v>
      </c>
      <c r="G237" t="s">
        <v>203</v>
      </c>
      <c r="H237" s="7">
        <v>3.55</v>
      </c>
      <c r="I237">
        <v>107</v>
      </c>
      <c r="K237" s="7"/>
      <c r="M237" t="s">
        <v>107</v>
      </c>
      <c r="N237">
        <v>2.4500000000000002</v>
      </c>
      <c r="O237">
        <v>11</v>
      </c>
      <c r="S237" s="28">
        <v>43220</v>
      </c>
      <c r="T237" s="21">
        <v>3.9E-2</v>
      </c>
      <c r="U237" s="21">
        <v>1.72E-2</v>
      </c>
      <c r="V237" s="21">
        <v>1.8100000000000002E-2</v>
      </c>
      <c r="W237" s="21">
        <v>0</v>
      </c>
      <c r="X237" s="21">
        <v>4.1700000000000001E-2</v>
      </c>
      <c r="Y237" s="31">
        <f t="shared" ref="Y237:AB237" si="84">AVERAGE(T237:T239)</f>
        <v>3.9333333333333331E-2</v>
      </c>
      <c r="Z237" s="31">
        <f t="shared" si="84"/>
        <v>1.7333333333333333E-2</v>
      </c>
      <c r="AA237" s="31">
        <f t="shared" si="84"/>
        <v>1.8133333333333335E-2</v>
      </c>
      <c r="AB237" s="31">
        <f t="shared" si="84"/>
        <v>0</v>
      </c>
      <c r="AC237" s="31">
        <f>AVERAGE(X237:X239)</f>
        <v>4.1299999999999996E-2</v>
      </c>
      <c r="AM237" t="s">
        <v>107</v>
      </c>
      <c r="AN237">
        <v>3.26</v>
      </c>
      <c r="AO237">
        <v>2.4500000000000002</v>
      </c>
      <c r="AP237">
        <v>13</v>
      </c>
      <c r="AQ237">
        <f t="shared" si="70"/>
        <v>3.2866666666666666</v>
      </c>
      <c r="AR237">
        <f t="shared" si="70"/>
        <v>2.4933333333333336</v>
      </c>
    </row>
    <row r="238" spans="1:44">
      <c r="A238" t="s">
        <v>201</v>
      </c>
      <c r="B238">
        <v>105</v>
      </c>
      <c r="G238" t="s">
        <v>202</v>
      </c>
      <c r="H238" s="7">
        <v>3.53</v>
      </c>
      <c r="I238">
        <v>106</v>
      </c>
      <c r="K238" s="7"/>
      <c r="M238" t="s">
        <v>106</v>
      </c>
      <c r="N238">
        <v>2.5299999999999998</v>
      </c>
      <c r="O238">
        <v>10</v>
      </c>
      <c r="S238" s="28">
        <v>43251</v>
      </c>
      <c r="T238" s="21">
        <v>3.95E-2</v>
      </c>
      <c r="U238" s="21">
        <v>1.7399999999999999E-2</v>
      </c>
      <c r="V238" s="21">
        <v>1.83E-2</v>
      </c>
      <c r="W238" s="21">
        <v>0</v>
      </c>
      <c r="X238" s="21">
        <v>4.1599999999999998E-2</v>
      </c>
      <c r="Y238" s="31"/>
      <c r="Z238" s="31"/>
      <c r="AA238" s="31"/>
      <c r="AB238" s="31"/>
      <c r="AC238" s="31"/>
      <c r="AM238" t="s">
        <v>106</v>
      </c>
      <c r="AN238">
        <v>3.3</v>
      </c>
      <c r="AO238">
        <v>2.5299999999999998</v>
      </c>
      <c r="AP238">
        <v>12</v>
      </c>
      <c r="AQ238">
        <f t="shared" si="70"/>
        <v>3.2899999999999996</v>
      </c>
      <c r="AR238">
        <f t="shared" si="70"/>
        <v>2.5099999999999998</v>
      </c>
    </row>
    <row r="239" spans="1:44">
      <c r="A239" t="s">
        <v>200</v>
      </c>
      <c r="B239">
        <v>104</v>
      </c>
      <c r="G239" t="s">
        <v>201</v>
      </c>
      <c r="H239" s="7">
        <v>3.51</v>
      </c>
      <c r="I239">
        <v>105</v>
      </c>
      <c r="K239" s="7">
        <f t="shared" si="68"/>
        <v>3.5066666666666664</v>
      </c>
      <c r="M239" t="s">
        <v>105</v>
      </c>
      <c r="N239">
        <v>2.5</v>
      </c>
      <c r="O239">
        <v>9</v>
      </c>
      <c r="P239" t="s">
        <v>484</v>
      </c>
      <c r="Q239">
        <v>2.4933333333333336</v>
      </c>
      <c r="S239" s="28">
        <v>43281</v>
      </c>
      <c r="T239" s="21">
        <v>3.95E-2</v>
      </c>
      <c r="U239" s="21">
        <v>1.7399999999999999E-2</v>
      </c>
      <c r="V239" s="21">
        <v>1.8000000000000002E-2</v>
      </c>
      <c r="W239" s="21">
        <v>0</v>
      </c>
      <c r="X239" s="21">
        <v>4.0599999999999997E-2</v>
      </c>
      <c r="Y239" s="31"/>
      <c r="Z239" s="31"/>
      <c r="AA239" s="31"/>
      <c r="AB239" s="31"/>
      <c r="AC239" s="31"/>
      <c r="AM239" t="s">
        <v>105</v>
      </c>
      <c r="AN239">
        <v>3.3</v>
      </c>
      <c r="AO239">
        <v>2.5</v>
      </c>
      <c r="AP239">
        <v>11</v>
      </c>
      <c r="AQ239">
        <f t="shared" si="70"/>
        <v>3.2933333333333334</v>
      </c>
      <c r="AR239">
        <f t="shared" si="70"/>
        <v>2.4933333333333336</v>
      </c>
    </row>
    <row r="240" spans="1:44">
      <c r="A240" t="s">
        <v>199</v>
      </c>
      <c r="B240">
        <v>103</v>
      </c>
      <c r="C240">
        <v>0.5</v>
      </c>
      <c r="G240" t="s">
        <v>200</v>
      </c>
      <c r="H240" s="7">
        <v>3.51</v>
      </c>
      <c r="I240">
        <v>104</v>
      </c>
      <c r="K240" s="7"/>
      <c r="M240" t="s">
        <v>104</v>
      </c>
      <c r="N240">
        <v>2.5</v>
      </c>
      <c r="O240">
        <v>8</v>
      </c>
      <c r="S240" s="28">
        <v>43312</v>
      </c>
      <c r="T240" s="21">
        <v>3.78E-2</v>
      </c>
      <c r="U240" s="21">
        <v>1.7500000000000002E-2</v>
      </c>
      <c r="V240" s="21">
        <v>1.8200000000000001E-2</v>
      </c>
      <c r="W240" s="21">
        <v>0</v>
      </c>
      <c r="X240" s="21">
        <v>4.0999999999999995E-2</v>
      </c>
      <c r="Y240" s="31">
        <f t="shared" ref="Y240:AB240" si="85">AVERAGE(T240:T242)</f>
        <v>3.5899999999999994E-2</v>
      </c>
      <c r="Z240" s="31">
        <f t="shared" si="85"/>
        <v>1.7366666666666669E-2</v>
      </c>
      <c r="AA240" s="31">
        <f t="shared" si="85"/>
        <v>1.8166666666666668E-2</v>
      </c>
      <c r="AB240" s="31">
        <f t="shared" si="85"/>
        <v>0</v>
      </c>
      <c r="AC240" s="31">
        <f>AVERAGE(X240:X242)</f>
        <v>4.2799999999999998E-2</v>
      </c>
      <c r="AM240" t="s">
        <v>104</v>
      </c>
      <c r="AN240">
        <v>3.27</v>
      </c>
      <c r="AO240">
        <v>2.5</v>
      </c>
      <c r="AP240">
        <v>10</v>
      </c>
      <c r="AQ240">
        <f t="shared" si="70"/>
        <v>3.31</v>
      </c>
      <c r="AR240">
        <f t="shared" si="70"/>
        <v>2.4866666666666668</v>
      </c>
    </row>
    <row r="241" spans="1:44">
      <c r="A241" t="s">
        <v>198</v>
      </c>
      <c r="B241">
        <v>102</v>
      </c>
      <c r="G241" t="s">
        <v>199</v>
      </c>
      <c r="H241">
        <v>3.5</v>
      </c>
      <c r="I241">
        <v>103</v>
      </c>
      <c r="K241" s="7"/>
      <c r="M241" t="s">
        <v>103</v>
      </c>
      <c r="N241">
        <v>2.48</v>
      </c>
      <c r="O241">
        <v>7</v>
      </c>
      <c r="S241" s="28">
        <v>43343</v>
      </c>
      <c r="T241" s="21">
        <v>3.61E-2</v>
      </c>
      <c r="U241" s="21">
        <v>1.7500000000000002E-2</v>
      </c>
      <c r="V241" s="21">
        <v>1.8200000000000001E-2</v>
      </c>
      <c r="W241" s="21">
        <v>0</v>
      </c>
      <c r="X241" s="21">
        <v>4.3499999999999997E-2</v>
      </c>
      <c r="Y241" s="31"/>
      <c r="Z241" s="31"/>
      <c r="AA241" s="31"/>
      <c r="AB241" s="31"/>
      <c r="AC241" s="31"/>
      <c r="AM241" t="s">
        <v>103</v>
      </c>
      <c r="AN241">
        <v>3.31</v>
      </c>
      <c r="AO241">
        <v>2.48</v>
      </c>
      <c r="AP241">
        <v>9</v>
      </c>
      <c r="AQ241">
        <f t="shared" si="70"/>
        <v>3.3333333333333335</v>
      </c>
      <c r="AR241">
        <f t="shared" si="70"/>
        <v>2.4733333333333332</v>
      </c>
    </row>
    <row r="242" spans="1:44">
      <c r="A242" t="s">
        <v>197</v>
      </c>
      <c r="B242">
        <v>101</v>
      </c>
      <c r="G242" t="s">
        <v>198</v>
      </c>
      <c r="H242">
        <v>3.5</v>
      </c>
      <c r="I242">
        <v>102</v>
      </c>
      <c r="K242" s="7">
        <f t="shared" si="68"/>
        <v>3.4966666666666666</v>
      </c>
      <c r="M242" t="s">
        <v>102</v>
      </c>
      <c r="N242">
        <v>2.48</v>
      </c>
      <c r="O242">
        <v>6</v>
      </c>
      <c r="P242" t="s">
        <v>483</v>
      </c>
      <c r="Q242">
        <v>2.4633333333333334</v>
      </c>
      <c r="S242" s="28">
        <v>43373</v>
      </c>
      <c r="T242" s="21">
        <v>3.3799999999999997E-2</v>
      </c>
      <c r="U242" s="21">
        <v>1.7100000000000001E-2</v>
      </c>
      <c r="V242" s="21">
        <v>1.8100000000000002E-2</v>
      </c>
      <c r="W242" s="21">
        <v>0</v>
      </c>
      <c r="X242" s="21">
        <v>4.3899999999999995E-2</v>
      </c>
      <c r="Y242" s="31"/>
      <c r="Z242" s="31"/>
      <c r="AA242" s="31"/>
      <c r="AB242" s="31"/>
      <c r="AC242" s="31"/>
      <c r="AM242" t="s">
        <v>102</v>
      </c>
      <c r="AN242">
        <v>3.35</v>
      </c>
      <c r="AO242">
        <v>2.48</v>
      </c>
      <c r="AP242">
        <v>8</v>
      </c>
      <c r="AQ242">
        <f t="shared" si="70"/>
        <v>3.3433333333333333</v>
      </c>
      <c r="AR242">
        <f t="shared" si="70"/>
        <v>2.4633333333333334</v>
      </c>
    </row>
    <row r="243" spans="1:44">
      <c r="A243" t="s">
        <v>196</v>
      </c>
      <c r="B243">
        <v>100</v>
      </c>
      <c r="C243">
        <v>0.5</v>
      </c>
      <c r="G243" t="s">
        <v>197</v>
      </c>
      <c r="H243">
        <v>3.5</v>
      </c>
      <c r="I243">
        <v>101</v>
      </c>
      <c r="K243" s="7"/>
      <c r="M243" t="s">
        <v>101</v>
      </c>
      <c r="N243">
        <v>2.46</v>
      </c>
      <c r="O243">
        <v>5</v>
      </c>
      <c r="S243" s="28">
        <v>43404</v>
      </c>
      <c r="T243" s="21">
        <v>3.3300000000000003E-2</v>
      </c>
      <c r="U243" s="21">
        <v>1.8000000000000002E-2</v>
      </c>
      <c r="V243" s="21">
        <v>1.8500000000000003E-2</v>
      </c>
      <c r="W243" s="21">
        <v>0</v>
      </c>
      <c r="X243" s="21">
        <v>4.4500000000000005E-2</v>
      </c>
      <c r="Y243" s="31">
        <f t="shared" ref="Y243:AB243" si="86">AVERAGE(T243:T245)</f>
        <v>3.2466666666666671E-2</v>
      </c>
      <c r="Z243" s="31">
        <f t="shared" si="86"/>
        <v>1.7600000000000001E-2</v>
      </c>
      <c r="AA243" s="31">
        <f t="shared" si="86"/>
        <v>1.8266666666666667E-2</v>
      </c>
      <c r="AB243" s="31">
        <f t="shared" si="86"/>
        <v>0</v>
      </c>
      <c r="AC243" s="31">
        <f>AVERAGE(X243:X245)</f>
        <v>4.420000000000001E-2</v>
      </c>
      <c r="AM243" t="s">
        <v>101</v>
      </c>
      <c r="AN243">
        <v>3.34</v>
      </c>
      <c r="AO243">
        <v>2.46</v>
      </c>
      <c r="AP243">
        <v>7</v>
      </c>
      <c r="AQ243">
        <f t="shared" si="70"/>
        <v>3.34</v>
      </c>
      <c r="AR243">
        <f t="shared" si="70"/>
        <v>2.4533333333333336</v>
      </c>
    </row>
    <row r="244" spans="1:44">
      <c r="A244" t="s">
        <v>195</v>
      </c>
      <c r="B244">
        <v>99</v>
      </c>
      <c r="G244" t="s">
        <v>196</v>
      </c>
      <c r="H244" s="7">
        <v>3.49</v>
      </c>
      <c r="I244">
        <v>100</v>
      </c>
      <c r="K244" s="7"/>
      <c r="M244" t="s">
        <v>100</v>
      </c>
      <c r="N244">
        <v>2.4500000000000002</v>
      </c>
      <c r="O244">
        <v>4</v>
      </c>
      <c r="S244" s="28">
        <v>43434</v>
      </c>
      <c r="T244" s="21">
        <v>3.2300000000000002E-2</v>
      </c>
      <c r="U244" s="21">
        <v>1.7500000000000002E-2</v>
      </c>
      <c r="V244" s="21">
        <v>1.8200000000000001E-2</v>
      </c>
      <c r="W244" s="21">
        <v>0</v>
      </c>
      <c r="X244" s="21">
        <v>4.41E-2</v>
      </c>
      <c r="Y244" s="31"/>
      <c r="Z244" s="31"/>
      <c r="AA244" s="31"/>
      <c r="AB244" s="31"/>
      <c r="AC244" s="31"/>
      <c r="AM244" t="s">
        <v>100</v>
      </c>
      <c r="AN244">
        <v>3.34</v>
      </c>
      <c r="AO244">
        <v>2.4500000000000002</v>
      </c>
      <c r="AP244">
        <v>6</v>
      </c>
      <c r="AQ244">
        <f t="shared" si="70"/>
        <v>3.3333333333333335</v>
      </c>
      <c r="AR244">
        <f t="shared" si="70"/>
        <v>2.4433333333333334</v>
      </c>
    </row>
    <row r="245" spans="1:44">
      <c r="A245" t="s">
        <v>194</v>
      </c>
      <c r="B245">
        <v>98</v>
      </c>
      <c r="G245" t="s">
        <v>195</v>
      </c>
      <c r="H245" s="7">
        <v>3.49</v>
      </c>
      <c r="I245">
        <v>99</v>
      </c>
      <c r="K245" s="7">
        <f t="shared" si="68"/>
        <v>3.47</v>
      </c>
      <c r="M245" t="s">
        <v>99</v>
      </c>
      <c r="N245">
        <v>2.4500000000000002</v>
      </c>
      <c r="O245">
        <v>3</v>
      </c>
      <c r="P245" t="s">
        <v>482</v>
      </c>
      <c r="Q245">
        <v>2.436666666666667</v>
      </c>
      <c r="S245" s="28">
        <v>43465</v>
      </c>
      <c r="T245" s="22">
        <v>3.1800000000000002E-2</v>
      </c>
      <c r="U245" s="22">
        <v>1.7299999999999999E-2</v>
      </c>
      <c r="V245" s="22">
        <v>1.8100000000000002E-2</v>
      </c>
      <c r="W245" s="22">
        <v>0</v>
      </c>
      <c r="X245" s="22">
        <v>4.4000000000000004E-2</v>
      </c>
      <c r="Y245" s="31"/>
      <c r="Z245" s="31"/>
      <c r="AA245" s="31"/>
      <c r="AB245" s="31"/>
      <c r="AC245" s="31"/>
      <c r="AM245" t="s">
        <v>99</v>
      </c>
      <c r="AN245">
        <v>3.34</v>
      </c>
      <c r="AO245">
        <v>2.4500000000000002</v>
      </c>
      <c r="AP245">
        <v>5</v>
      </c>
      <c r="AQ245">
        <f t="shared" si="70"/>
        <v>3.3233333333333337</v>
      </c>
      <c r="AR245">
        <f t="shared" si="70"/>
        <v>2.436666666666667</v>
      </c>
    </row>
    <row r="246" spans="1:44">
      <c r="A246" t="s">
        <v>193</v>
      </c>
      <c r="B246">
        <v>97</v>
      </c>
      <c r="C246">
        <v>0.5</v>
      </c>
      <c r="G246" t="s">
        <v>194</v>
      </c>
      <c r="H246" s="7">
        <v>3.47</v>
      </c>
      <c r="I246">
        <v>98</v>
      </c>
      <c r="K246" s="7"/>
      <c r="M246" t="s">
        <v>98</v>
      </c>
      <c r="N246">
        <v>2.4300000000000002</v>
      </c>
      <c r="O246">
        <v>2</v>
      </c>
      <c r="S246" s="27">
        <v>43496</v>
      </c>
      <c r="T246" s="21">
        <v>3.04E-2</v>
      </c>
      <c r="U246" s="21">
        <v>1.72E-2</v>
      </c>
      <c r="V246" s="21">
        <v>1.8000000000000002E-2</v>
      </c>
      <c r="W246" s="21">
        <v>0</v>
      </c>
      <c r="X246" s="21">
        <v>4.4800000000000006E-2</v>
      </c>
      <c r="Y246" s="31">
        <f t="shared" ref="Y246:AB246" si="87">AVERAGE(T246:T248)</f>
        <v>3.0000000000000002E-2</v>
      </c>
      <c r="Z246" s="31">
        <f t="shared" si="87"/>
        <v>1.7066666666666667E-2</v>
      </c>
      <c r="AA246" s="31">
        <f t="shared" si="87"/>
        <v>1.8000000000000002E-2</v>
      </c>
      <c r="AB246" s="31">
        <f t="shared" si="87"/>
        <v>1.7066666666666667E-2</v>
      </c>
      <c r="AC246" s="31">
        <f>AVERAGE(X246:X248)</f>
        <v>4.3666666666666666E-2</v>
      </c>
      <c r="AM246" t="s">
        <v>98</v>
      </c>
      <c r="AN246">
        <v>3.32</v>
      </c>
      <c r="AO246">
        <v>2.4300000000000002</v>
      </c>
      <c r="AP246">
        <v>4</v>
      </c>
      <c r="AQ246">
        <f t="shared" si="70"/>
        <v>3.31</v>
      </c>
      <c r="AR246">
        <f t="shared" si="70"/>
        <v>2.4266666666666667</v>
      </c>
    </row>
    <row r="247" spans="1:44">
      <c r="A247" t="s">
        <v>192</v>
      </c>
      <c r="B247">
        <v>96</v>
      </c>
      <c r="G247" t="s">
        <v>193</v>
      </c>
      <c r="H247" s="7">
        <v>3.45</v>
      </c>
      <c r="I247">
        <v>97</v>
      </c>
      <c r="K247" s="7"/>
      <c r="M247" t="s">
        <v>97</v>
      </c>
      <c r="N247">
        <v>2.4300000000000002</v>
      </c>
      <c r="O247">
        <v>1</v>
      </c>
      <c r="S247" s="28">
        <v>43524</v>
      </c>
      <c r="T247" s="21">
        <v>2.9900000000000003E-2</v>
      </c>
      <c r="U247" s="21">
        <v>1.7000000000000001E-2</v>
      </c>
      <c r="V247" s="21">
        <v>1.8000000000000002E-2</v>
      </c>
      <c r="W247" s="21">
        <v>2.5600000000000001E-2</v>
      </c>
      <c r="X247" s="21">
        <v>4.3099999999999999E-2</v>
      </c>
      <c r="Y247" s="31"/>
      <c r="Z247" s="31"/>
      <c r="AA247" s="31"/>
      <c r="AB247" s="31"/>
      <c r="AC247" s="31"/>
      <c r="AM247" t="s">
        <v>97</v>
      </c>
      <c r="AN247">
        <v>3.31</v>
      </c>
      <c r="AO247">
        <v>2.4300000000000002</v>
      </c>
      <c r="AP247">
        <v>3</v>
      </c>
      <c r="AQ247">
        <f t="shared" si="70"/>
        <v>3.293333333333333</v>
      </c>
      <c r="AR247">
        <f t="shared" si="70"/>
        <v>2.4233333333333333</v>
      </c>
    </row>
    <row r="248" spans="1:44">
      <c r="A248" t="s">
        <v>191</v>
      </c>
      <c r="B248">
        <v>95</v>
      </c>
      <c r="G248" t="s">
        <v>192</v>
      </c>
      <c r="H248" s="7">
        <v>3.43</v>
      </c>
      <c r="I248">
        <v>96</v>
      </c>
      <c r="K248" s="7">
        <f t="shared" si="68"/>
        <v>3.4</v>
      </c>
      <c r="S248" s="28">
        <v>43555</v>
      </c>
      <c r="T248" s="21">
        <v>2.9700000000000001E-2</v>
      </c>
      <c r="U248" s="21">
        <v>1.7000000000000001E-2</v>
      </c>
      <c r="V248" s="21">
        <v>1.8000000000000002E-2</v>
      </c>
      <c r="W248" s="21">
        <v>2.5600000000000001E-2</v>
      </c>
      <c r="X248" s="21">
        <v>4.3099999999999999E-2</v>
      </c>
      <c r="Y248" s="31"/>
      <c r="Z248" s="31"/>
      <c r="AA248" s="31"/>
      <c r="AB248" s="31"/>
      <c r="AC248" s="31"/>
      <c r="AM248" t="s">
        <v>506</v>
      </c>
      <c r="AN248">
        <v>3.3</v>
      </c>
      <c r="AO248">
        <v>2.42</v>
      </c>
      <c r="AP248">
        <v>2</v>
      </c>
      <c r="AQ248">
        <f t="shared" si="70"/>
        <v>3.2850000000000001</v>
      </c>
      <c r="AR248">
        <f t="shared" si="70"/>
        <v>2.42</v>
      </c>
    </row>
    <row r="249" spans="1:44">
      <c r="A249" t="s">
        <v>190</v>
      </c>
      <c r="B249">
        <v>94</v>
      </c>
      <c r="C249">
        <v>0.5</v>
      </c>
      <c r="G249" t="s">
        <v>191</v>
      </c>
      <c r="H249" s="7">
        <v>3.41</v>
      </c>
      <c r="I249">
        <v>95</v>
      </c>
      <c r="K249" s="7"/>
      <c r="S249" s="28">
        <v>43585</v>
      </c>
      <c r="T249" s="21">
        <v>2.9300000000000003E-2</v>
      </c>
      <c r="U249" s="21">
        <v>1.6899999999999998E-2</v>
      </c>
      <c r="V249" s="21">
        <v>1.8000000000000002E-2</v>
      </c>
      <c r="W249" s="21">
        <v>2.5600000000000001E-2</v>
      </c>
      <c r="X249" s="21">
        <v>4.3200000000000002E-2</v>
      </c>
      <c r="Y249" s="31">
        <f t="shared" ref="Y249:AB249" si="88">AVERAGE(T249:T251)</f>
        <v>2.9366666666666669E-2</v>
      </c>
      <c r="Z249" s="31">
        <f t="shared" si="88"/>
        <v>1.6833333333333329E-2</v>
      </c>
      <c r="AA249" s="31">
        <f t="shared" si="88"/>
        <v>1.7899999999999999E-2</v>
      </c>
      <c r="AB249" s="31">
        <f t="shared" si="88"/>
        <v>2.5600000000000001E-2</v>
      </c>
      <c r="AC249" s="31">
        <f>AVERAGE(X249:X251)</f>
        <v>4.3066666666666663E-2</v>
      </c>
      <c r="AM249" t="s">
        <v>505</v>
      </c>
      <c r="AN249">
        <v>3.27</v>
      </c>
      <c r="AO249">
        <v>2.42</v>
      </c>
      <c r="AP249">
        <v>1</v>
      </c>
      <c r="AQ249">
        <f t="shared" si="70"/>
        <v>3.27</v>
      </c>
      <c r="AR249">
        <f t="shared" si="70"/>
        <v>2.42</v>
      </c>
    </row>
    <row r="250" spans="1:44">
      <c r="A250" t="s">
        <v>189</v>
      </c>
      <c r="B250">
        <v>93</v>
      </c>
      <c r="G250" t="s">
        <v>190</v>
      </c>
      <c r="H250" s="7">
        <v>3.36</v>
      </c>
      <c r="I250">
        <v>94</v>
      </c>
      <c r="K250" s="7"/>
      <c r="S250" s="28">
        <v>43616</v>
      </c>
      <c r="T250" s="21">
        <v>2.9300000000000003E-2</v>
      </c>
      <c r="U250" s="21">
        <v>1.6799999999999999E-2</v>
      </c>
      <c r="V250" s="21">
        <v>1.7899999999999999E-2</v>
      </c>
      <c r="W250" s="21">
        <v>2.5600000000000001E-2</v>
      </c>
      <c r="X250" s="21">
        <v>4.2999999999999997E-2</v>
      </c>
      <c r="Y250" s="31"/>
      <c r="Z250" s="31"/>
      <c r="AA250" s="31"/>
      <c r="AB250" s="31"/>
      <c r="AC250" s="31"/>
    </row>
    <row r="251" spans="1:44">
      <c r="A251" t="s">
        <v>188</v>
      </c>
      <c r="B251">
        <v>92</v>
      </c>
      <c r="G251" t="s">
        <v>189</v>
      </c>
      <c r="H251" s="7">
        <v>3.38</v>
      </c>
      <c r="I251">
        <v>93</v>
      </c>
      <c r="K251" s="7">
        <f t="shared" si="68"/>
        <v>3.3666666666666667</v>
      </c>
      <c r="S251" s="28">
        <v>43646</v>
      </c>
      <c r="T251" s="21">
        <v>2.9500000000000002E-2</v>
      </c>
      <c r="U251" s="21">
        <v>1.6799999999999999E-2</v>
      </c>
      <c r="V251" s="21">
        <v>1.78E-2</v>
      </c>
      <c r="W251" s="21">
        <v>2.5600000000000001E-2</v>
      </c>
      <c r="X251" s="21">
        <v>4.2999999999999997E-2</v>
      </c>
      <c r="Y251" s="31"/>
      <c r="Z251" s="31"/>
      <c r="AA251" s="31"/>
      <c r="AB251" s="31"/>
      <c r="AC251" s="31"/>
    </row>
    <row r="252" spans="1:44">
      <c r="A252" t="s">
        <v>187</v>
      </c>
      <c r="B252">
        <v>91</v>
      </c>
      <c r="C252">
        <v>0.5</v>
      </c>
      <c r="G252" t="s">
        <v>188</v>
      </c>
      <c r="H252" s="7">
        <v>3.36</v>
      </c>
      <c r="I252">
        <v>92</v>
      </c>
      <c r="K252" s="7"/>
      <c r="S252" s="28">
        <v>43677</v>
      </c>
      <c r="T252" s="21">
        <v>2.9500000000000002E-2</v>
      </c>
      <c r="U252" s="21">
        <v>1.66E-2</v>
      </c>
      <c r="V252" s="21">
        <v>1.77E-2</v>
      </c>
      <c r="W252" s="21">
        <v>2.5600000000000001E-2</v>
      </c>
      <c r="X252" s="21">
        <v>4.2999999999999997E-2</v>
      </c>
      <c r="Y252" s="31">
        <f t="shared" ref="Y252:AB252" si="89">AVERAGE(T252:T254)</f>
        <v>9.8333333333333345E-3</v>
      </c>
      <c r="Z252" s="31">
        <f t="shared" si="89"/>
        <v>5.5333333333333337E-3</v>
      </c>
      <c r="AA252" s="31">
        <f t="shared" si="89"/>
        <v>5.8999999999999999E-3</v>
      </c>
      <c r="AB252" s="31">
        <f t="shared" si="89"/>
        <v>8.5333333333333337E-3</v>
      </c>
      <c r="AC252" s="31">
        <f>AVERAGE(X252:X254)</f>
        <v>1.4333333333333332E-2</v>
      </c>
    </row>
    <row r="253" spans="1:44">
      <c r="A253" t="s">
        <v>186</v>
      </c>
      <c r="B253">
        <v>90</v>
      </c>
      <c r="G253" t="s">
        <v>187</v>
      </c>
      <c r="H253" s="7">
        <v>3.36</v>
      </c>
      <c r="I253">
        <v>91</v>
      </c>
      <c r="K253" s="7"/>
      <c r="S253" s="28">
        <v>43708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31"/>
      <c r="Z253" s="31"/>
      <c r="AA253" s="31"/>
      <c r="AB253" s="31"/>
      <c r="AC253" s="31"/>
    </row>
    <row r="254" spans="1:44">
      <c r="A254" t="s">
        <v>185</v>
      </c>
      <c r="B254">
        <v>89</v>
      </c>
      <c r="G254" t="s">
        <v>186</v>
      </c>
      <c r="H254" s="7">
        <v>3.38</v>
      </c>
      <c r="I254">
        <v>90</v>
      </c>
      <c r="K254" s="7">
        <f t="shared" si="68"/>
        <v>3.3666666666666667</v>
      </c>
      <c r="S254" s="28">
        <v>43738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31"/>
      <c r="Z254" s="31"/>
      <c r="AA254" s="31"/>
      <c r="AB254" s="31"/>
      <c r="AC254" s="31"/>
    </row>
    <row r="255" spans="1:44">
      <c r="A255" t="s">
        <v>184</v>
      </c>
      <c r="B255">
        <v>88</v>
      </c>
      <c r="C255">
        <v>0.5</v>
      </c>
      <c r="G255" t="s">
        <v>185</v>
      </c>
      <c r="H255" s="7">
        <v>3.36</v>
      </c>
      <c r="I255">
        <v>89</v>
      </c>
      <c r="K255" s="7"/>
      <c r="S255" s="28">
        <v>43769</v>
      </c>
      <c r="T255" s="21">
        <v>0</v>
      </c>
      <c r="U255" s="21">
        <v>0</v>
      </c>
      <c r="V255" s="21">
        <v>0</v>
      </c>
      <c r="W255" s="21">
        <v>0</v>
      </c>
      <c r="X255" s="21">
        <v>0</v>
      </c>
      <c r="Y255" s="31"/>
      <c r="Z255" s="31"/>
      <c r="AA255" s="31"/>
      <c r="AB255" s="31"/>
      <c r="AC255" s="31"/>
    </row>
    <row r="256" spans="1:44">
      <c r="A256" t="s">
        <v>183</v>
      </c>
      <c r="B256">
        <v>87</v>
      </c>
      <c r="G256" t="s">
        <v>184</v>
      </c>
      <c r="H256" s="7">
        <v>3.36</v>
      </c>
      <c r="I256">
        <v>88</v>
      </c>
      <c r="K256" s="7"/>
      <c r="S256" s="28">
        <v>43799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31"/>
      <c r="Z256" s="31"/>
      <c r="AA256" s="31"/>
      <c r="AB256" s="31"/>
      <c r="AC256" s="31"/>
    </row>
    <row r="257" spans="1:29">
      <c r="A257" t="s">
        <v>182</v>
      </c>
      <c r="B257">
        <v>86</v>
      </c>
      <c r="G257" t="s">
        <v>183</v>
      </c>
      <c r="H257" s="7">
        <v>3.37</v>
      </c>
      <c r="I257">
        <v>87</v>
      </c>
      <c r="K257" s="7">
        <f t="shared" si="68"/>
        <v>3.3800000000000003</v>
      </c>
      <c r="S257" s="28">
        <v>43830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31"/>
      <c r="Z257" s="31"/>
      <c r="AA257" s="31"/>
      <c r="AB257" s="31"/>
      <c r="AC257" s="31"/>
    </row>
    <row r="258" spans="1:29">
      <c r="A258" t="s">
        <v>181</v>
      </c>
      <c r="B258">
        <v>85</v>
      </c>
      <c r="C258">
        <v>0.5</v>
      </c>
      <c r="G258" t="s">
        <v>182</v>
      </c>
      <c r="H258" s="7">
        <v>3.39</v>
      </c>
      <c r="I258">
        <v>86</v>
      </c>
      <c r="K258" s="7"/>
      <c r="S258" s="23"/>
      <c r="T258" s="23"/>
      <c r="U258" s="23"/>
      <c r="V258" s="23"/>
      <c r="W258" s="23"/>
      <c r="X258" s="23"/>
    </row>
    <row r="259" spans="1:29">
      <c r="A259" t="s">
        <v>180</v>
      </c>
      <c r="B259">
        <v>84</v>
      </c>
      <c r="G259" t="s">
        <v>181</v>
      </c>
      <c r="H259" s="7">
        <v>3.38</v>
      </c>
      <c r="I259">
        <v>85</v>
      </c>
      <c r="K259" s="7"/>
      <c r="S259" s="18" t="s">
        <v>490</v>
      </c>
    </row>
    <row r="260" spans="1:29">
      <c r="A260" t="s">
        <v>179</v>
      </c>
      <c r="B260">
        <v>83</v>
      </c>
      <c r="G260" t="s">
        <v>180</v>
      </c>
      <c r="H260" s="7">
        <v>3.38</v>
      </c>
      <c r="I260">
        <v>84</v>
      </c>
      <c r="K260" s="7">
        <f t="shared" ref="K260:K320" si="90">AVERAGE(H260:H262)</f>
        <v>3.3733333333333335</v>
      </c>
    </row>
    <row r="261" spans="1:29">
      <c r="A261" t="s">
        <v>178</v>
      </c>
      <c r="B261">
        <v>82</v>
      </c>
      <c r="C261">
        <v>0.5</v>
      </c>
      <c r="G261" t="s">
        <v>179</v>
      </c>
      <c r="H261" s="7">
        <v>3.37</v>
      </c>
      <c r="I261">
        <v>83</v>
      </c>
      <c r="K261" s="7"/>
      <c r="S261" s="24" t="s">
        <v>491</v>
      </c>
    </row>
    <row r="262" spans="1:29">
      <c r="A262" t="s">
        <v>177</v>
      </c>
      <c r="B262">
        <v>81</v>
      </c>
      <c r="G262" t="s">
        <v>178</v>
      </c>
      <c r="H262" s="7">
        <v>3.37</v>
      </c>
      <c r="I262">
        <v>82</v>
      </c>
      <c r="K262" s="7"/>
      <c r="S262"/>
      <c r="T262" s="7"/>
      <c r="U262"/>
      <c r="V262"/>
      <c r="W262"/>
      <c r="X262"/>
    </row>
    <row r="263" spans="1:29">
      <c r="A263" t="s">
        <v>176</v>
      </c>
      <c r="B263">
        <v>80</v>
      </c>
      <c r="G263" t="s">
        <v>177</v>
      </c>
      <c r="H263" s="7">
        <v>3.38</v>
      </c>
      <c r="I263">
        <v>81</v>
      </c>
      <c r="K263" s="7">
        <f t="shared" si="90"/>
        <v>3.3800000000000003</v>
      </c>
      <c r="S263"/>
      <c r="T263" s="7"/>
      <c r="U263"/>
      <c r="V263"/>
      <c r="W263"/>
      <c r="X263"/>
    </row>
    <row r="264" spans="1:29">
      <c r="A264" t="s">
        <v>175</v>
      </c>
      <c r="B264">
        <v>79</v>
      </c>
      <c r="C264">
        <v>0.5</v>
      </c>
      <c r="G264" t="s">
        <v>176</v>
      </c>
      <c r="H264" s="7">
        <v>3.38</v>
      </c>
      <c r="I264">
        <v>80</v>
      </c>
      <c r="K264" s="7"/>
      <c r="S264"/>
      <c r="T264" s="7"/>
      <c r="U264"/>
      <c r="V264"/>
      <c r="W264"/>
      <c r="X264"/>
    </row>
    <row r="265" spans="1:29">
      <c r="A265" t="s">
        <v>174</v>
      </c>
      <c r="B265">
        <v>78</v>
      </c>
      <c r="G265" t="s">
        <v>175</v>
      </c>
      <c r="H265" s="7">
        <v>3.38</v>
      </c>
      <c r="I265">
        <v>79</v>
      </c>
      <c r="K265" s="7"/>
    </row>
    <row r="266" spans="1:29">
      <c r="A266" t="s">
        <v>173</v>
      </c>
      <c r="B266">
        <v>77</v>
      </c>
      <c r="G266" t="s">
        <v>174</v>
      </c>
      <c r="H266" s="7">
        <v>3.37</v>
      </c>
      <c r="I266">
        <v>78</v>
      </c>
      <c r="K266" s="7">
        <f t="shared" si="90"/>
        <v>3.3666666666666667</v>
      </c>
      <c r="S266" s="24" t="s">
        <v>492</v>
      </c>
    </row>
    <row r="267" spans="1:29">
      <c r="A267" t="s">
        <v>172</v>
      </c>
      <c r="B267">
        <v>76</v>
      </c>
      <c r="C267">
        <v>0.5</v>
      </c>
      <c r="G267" t="s">
        <v>173</v>
      </c>
      <c r="H267" s="7">
        <v>3.37</v>
      </c>
      <c r="I267">
        <v>77</v>
      </c>
      <c r="K267" s="7"/>
      <c r="S267"/>
      <c r="T267" s="7"/>
      <c r="U267"/>
      <c r="V267"/>
      <c r="W267"/>
      <c r="X267"/>
    </row>
    <row r="268" spans="1:29">
      <c r="A268" t="s">
        <v>171</v>
      </c>
      <c r="B268">
        <v>75</v>
      </c>
      <c r="G268" t="s">
        <v>172</v>
      </c>
      <c r="H268" s="7">
        <v>3.36</v>
      </c>
      <c r="I268">
        <v>76</v>
      </c>
      <c r="K268" s="7"/>
    </row>
    <row r="269" spans="1:29">
      <c r="A269" t="s">
        <v>170</v>
      </c>
      <c r="B269">
        <v>74</v>
      </c>
      <c r="G269" t="s">
        <v>171</v>
      </c>
      <c r="H269" s="7">
        <v>3.35</v>
      </c>
      <c r="I269">
        <v>75</v>
      </c>
      <c r="K269" s="7">
        <f t="shared" si="90"/>
        <v>3.3433333333333337</v>
      </c>
    </row>
    <row r="270" spans="1:29">
      <c r="A270" t="s">
        <v>169</v>
      </c>
      <c r="B270">
        <v>73</v>
      </c>
      <c r="C270">
        <v>0.5</v>
      </c>
      <c r="G270" t="s">
        <v>170</v>
      </c>
      <c r="H270" s="7">
        <v>3.35</v>
      </c>
      <c r="I270">
        <v>74</v>
      </c>
      <c r="K270" s="7"/>
    </row>
    <row r="271" spans="1:29">
      <c r="A271" t="s">
        <v>168</v>
      </c>
      <c r="B271">
        <v>72</v>
      </c>
      <c r="G271" t="s">
        <v>169</v>
      </c>
      <c r="H271" s="7">
        <v>3.33</v>
      </c>
      <c r="I271">
        <v>73</v>
      </c>
      <c r="K271" s="7"/>
    </row>
    <row r="272" spans="1:29">
      <c r="A272" t="s">
        <v>167</v>
      </c>
      <c r="B272">
        <v>71</v>
      </c>
      <c r="G272" t="s">
        <v>168</v>
      </c>
      <c r="H272" s="7">
        <v>3.33</v>
      </c>
      <c r="I272">
        <v>72</v>
      </c>
      <c r="K272" s="7">
        <f t="shared" si="90"/>
        <v>3.3166666666666664</v>
      </c>
    </row>
    <row r="273" spans="1:11">
      <c r="A273" t="s">
        <v>166</v>
      </c>
      <c r="B273">
        <v>70</v>
      </c>
      <c r="C273">
        <v>0.5</v>
      </c>
      <c r="G273" t="s">
        <v>167</v>
      </c>
      <c r="H273" s="7">
        <v>3.32</v>
      </c>
      <c r="I273">
        <v>71</v>
      </c>
      <c r="K273" s="7"/>
    </row>
    <row r="274" spans="1:11">
      <c r="A274" t="s">
        <v>165</v>
      </c>
      <c r="B274">
        <v>69</v>
      </c>
      <c r="G274" t="s">
        <v>166</v>
      </c>
      <c r="H274">
        <v>3.3</v>
      </c>
      <c r="I274">
        <v>70</v>
      </c>
      <c r="K274" s="7"/>
    </row>
    <row r="275" spans="1:11">
      <c r="A275" t="s">
        <v>164</v>
      </c>
      <c r="B275">
        <v>68</v>
      </c>
      <c r="G275" t="s">
        <v>165</v>
      </c>
      <c r="H275" s="7">
        <v>3.28</v>
      </c>
      <c r="I275">
        <v>69</v>
      </c>
      <c r="K275" s="7">
        <f t="shared" si="90"/>
        <v>3.28</v>
      </c>
    </row>
    <row r="276" spans="1:11">
      <c r="A276" t="s">
        <v>163</v>
      </c>
      <c r="B276">
        <v>67</v>
      </c>
      <c r="C276">
        <v>0.5</v>
      </c>
      <c r="G276" t="s">
        <v>164</v>
      </c>
      <c r="H276" s="7">
        <v>3.29</v>
      </c>
      <c r="I276">
        <v>68</v>
      </c>
      <c r="K276" s="7"/>
    </row>
    <row r="277" spans="1:11">
      <c r="A277" t="s">
        <v>162</v>
      </c>
      <c r="B277">
        <v>66</v>
      </c>
      <c r="G277" t="s">
        <v>163</v>
      </c>
      <c r="H277" s="7">
        <v>3.27</v>
      </c>
      <c r="I277">
        <v>67</v>
      </c>
      <c r="K277" s="7"/>
    </row>
    <row r="278" spans="1:11">
      <c r="A278" t="s">
        <v>161</v>
      </c>
      <c r="B278">
        <v>65</v>
      </c>
      <c r="G278" t="s">
        <v>162</v>
      </c>
      <c r="H278" s="7">
        <v>3.26</v>
      </c>
      <c r="I278">
        <v>66</v>
      </c>
      <c r="K278" s="7">
        <f t="shared" si="90"/>
        <v>3.25</v>
      </c>
    </row>
    <row r="279" spans="1:11">
      <c r="A279" t="s">
        <v>160</v>
      </c>
      <c r="B279">
        <v>64</v>
      </c>
      <c r="C279">
        <v>0.5</v>
      </c>
      <c r="G279" t="s">
        <v>161</v>
      </c>
      <c r="H279" s="7">
        <v>3.25</v>
      </c>
      <c r="I279">
        <v>65</v>
      </c>
      <c r="K279" s="7"/>
    </row>
    <row r="280" spans="1:11">
      <c r="A280" t="s">
        <v>159</v>
      </c>
      <c r="B280">
        <v>63</v>
      </c>
      <c r="G280" t="s">
        <v>160</v>
      </c>
      <c r="H280" s="7">
        <v>3.24</v>
      </c>
      <c r="I280">
        <v>64</v>
      </c>
      <c r="K280" s="7"/>
    </row>
    <row r="281" spans="1:11">
      <c r="A281" t="s">
        <v>158</v>
      </c>
      <c r="B281">
        <v>62</v>
      </c>
      <c r="G281" t="s">
        <v>159</v>
      </c>
      <c r="H281" s="7">
        <v>3.23</v>
      </c>
      <c r="I281">
        <v>63</v>
      </c>
      <c r="K281" s="7">
        <f t="shared" si="90"/>
        <v>3.2333333333333338</v>
      </c>
    </row>
    <row r="282" spans="1:11">
      <c r="A282" t="s">
        <v>157</v>
      </c>
      <c r="B282">
        <v>61</v>
      </c>
      <c r="C282">
        <v>0.5</v>
      </c>
      <c r="G282" t="s">
        <v>158</v>
      </c>
      <c r="H282" s="7">
        <v>3.24</v>
      </c>
      <c r="I282">
        <v>62</v>
      </c>
      <c r="K282" s="7"/>
    </row>
    <row r="283" spans="1:11">
      <c r="A283" t="s">
        <v>156</v>
      </c>
      <c r="B283">
        <v>60</v>
      </c>
      <c r="G283" t="s">
        <v>157</v>
      </c>
      <c r="H283" s="7">
        <v>3.23</v>
      </c>
      <c r="I283">
        <v>61</v>
      </c>
      <c r="K283" s="7"/>
    </row>
    <row r="284" spans="1:11">
      <c r="A284" t="s">
        <v>155</v>
      </c>
      <c r="B284">
        <v>59</v>
      </c>
      <c r="G284" t="s">
        <v>156</v>
      </c>
      <c r="H284" s="7">
        <v>3.22</v>
      </c>
      <c r="I284">
        <v>60</v>
      </c>
      <c r="K284" s="7">
        <f t="shared" si="90"/>
        <v>3.2133333333333334</v>
      </c>
    </row>
    <row r="285" spans="1:11">
      <c r="A285" t="s">
        <v>154</v>
      </c>
      <c r="B285">
        <v>58</v>
      </c>
      <c r="C285">
        <v>0.5</v>
      </c>
      <c r="G285" t="s">
        <v>155</v>
      </c>
      <c r="H285" s="7">
        <v>3.22</v>
      </c>
      <c r="I285">
        <v>59</v>
      </c>
      <c r="K285" s="7"/>
    </row>
    <row r="286" spans="1:11">
      <c r="A286" t="s">
        <v>153</v>
      </c>
      <c r="B286">
        <v>57</v>
      </c>
      <c r="G286" t="s">
        <v>154</v>
      </c>
      <c r="H286">
        <v>3.2</v>
      </c>
      <c r="I286">
        <v>58</v>
      </c>
      <c r="K286" s="7"/>
    </row>
    <row r="287" spans="1:11">
      <c r="A287" t="s">
        <v>152</v>
      </c>
      <c r="B287">
        <v>56</v>
      </c>
      <c r="G287" t="s">
        <v>153</v>
      </c>
      <c r="H287" s="7">
        <v>3.19</v>
      </c>
      <c r="I287">
        <v>57</v>
      </c>
      <c r="K287" s="7">
        <f t="shared" si="90"/>
        <v>3.186666666666667</v>
      </c>
    </row>
    <row r="288" spans="1:11">
      <c r="A288" t="s">
        <v>151</v>
      </c>
      <c r="B288">
        <v>55</v>
      </c>
      <c r="C288">
        <v>0.5</v>
      </c>
      <c r="G288" t="s">
        <v>152</v>
      </c>
      <c r="H288" s="7">
        <v>3.19</v>
      </c>
      <c r="I288">
        <v>56</v>
      </c>
      <c r="K288" s="7"/>
    </row>
    <row r="289" spans="1:11">
      <c r="A289" t="s">
        <v>150</v>
      </c>
      <c r="B289">
        <v>54</v>
      </c>
      <c r="G289" t="s">
        <v>151</v>
      </c>
      <c r="H289" s="7">
        <v>3.18</v>
      </c>
      <c r="I289">
        <v>55</v>
      </c>
      <c r="K289" s="7"/>
    </row>
    <row r="290" spans="1:11">
      <c r="A290" t="s">
        <v>149</v>
      </c>
      <c r="B290">
        <v>53</v>
      </c>
      <c r="G290" t="s">
        <v>150</v>
      </c>
      <c r="H290" s="7">
        <v>3.17</v>
      </c>
      <c r="I290">
        <v>54</v>
      </c>
      <c r="K290" s="7">
        <f t="shared" si="90"/>
        <v>3.1533333333333338</v>
      </c>
    </row>
    <row r="291" spans="1:11">
      <c r="A291" t="s">
        <v>148</v>
      </c>
      <c r="B291">
        <v>52</v>
      </c>
      <c r="C291">
        <v>0.5</v>
      </c>
      <c r="G291" t="s">
        <v>149</v>
      </c>
      <c r="H291" s="7">
        <v>3.15</v>
      </c>
      <c r="I291">
        <v>53</v>
      </c>
      <c r="K291" s="7"/>
    </row>
    <row r="292" spans="1:11">
      <c r="A292" t="s">
        <v>147</v>
      </c>
      <c r="B292">
        <v>51</v>
      </c>
      <c r="G292" t="s">
        <v>148</v>
      </c>
      <c r="H292" s="7">
        <v>3.14</v>
      </c>
      <c r="I292">
        <v>52</v>
      </c>
      <c r="K292" s="7"/>
    </row>
    <row r="293" spans="1:11">
      <c r="A293" t="s">
        <v>146</v>
      </c>
      <c r="B293">
        <v>50</v>
      </c>
      <c r="G293" t="s">
        <v>147</v>
      </c>
      <c r="H293" s="7">
        <v>3.12</v>
      </c>
      <c r="I293">
        <v>51</v>
      </c>
      <c r="K293" s="7">
        <f t="shared" si="90"/>
        <v>3.1066666666666669</v>
      </c>
    </row>
    <row r="294" spans="1:11">
      <c r="A294" t="s">
        <v>145</v>
      </c>
      <c r="B294">
        <v>49</v>
      </c>
      <c r="C294">
        <v>0.5</v>
      </c>
      <c r="G294" t="s">
        <v>146</v>
      </c>
      <c r="H294" s="7">
        <v>3.11</v>
      </c>
      <c r="I294">
        <v>50</v>
      </c>
      <c r="K294" s="7"/>
    </row>
    <row r="295" spans="1:11">
      <c r="A295" t="s">
        <v>144</v>
      </c>
      <c r="B295">
        <v>48</v>
      </c>
      <c r="G295" t="s">
        <v>145</v>
      </c>
      <c r="H295" s="7">
        <v>3.09</v>
      </c>
      <c r="I295">
        <v>49</v>
      </c>
      <c r="K295" s="7"/>
    </row>
    <row r="296" spans="1:11">
      <c r="A296" t="s">
        <v>143</v>
      </c>
      <c r="B296">
        <v>47</v>
      </c>
      <c r="G296" t="s">
        <v>144</v>
      </c>
      <c r="H296" s="7">
        <v>3.07</v>
      </c>
      <c r="I296">
        <v>48</v>
      </c>
      <c r="K296" s="7">
        <f t="shared" si="90"/>
        <v>3.0566666666666666</v>
      </c>
    </row>
    <row r="297" spans="1:11">
      <c r="A297" t="s">
        <v>142</v>
      </c>
      <c r="B297">
        <v>46</v>
      </c>
      <c r="C297">
        <v>0.5</v>
      </c>
      <c r="G297" t="s">
        <v>143</v>
      </c>
      <c r="H297" s="7">
        <v>3.06</v>
      </c>
      <c r="I297">
        <v>47</v>
      </c>
      <c r="K297" s="7"/>
    </row>
    <row r="298" spans="1:11">
      <c r="A298" t="s">
        <v>141</v>
      </c>
      <c r="B298">
        <v>45</v>
      </c>
      <c r="G298" t="s">
        <v>142</v>
      </c>
      <c r="H298" s="7">
        <v>3.04</v>
      </c>
      <c r="I298">
        <v>46</v>
      </c>
      <c r="K298" s="7"/>
    </row>
    <row r="299" spans="1:11">
      <c r="A299" t="s">
        <v>140</v>
      </c>
      <c r="B299">
        <v>44</v>
      </c>
      <c r="G299" t="s">
        <v>141</v>
      </c>
      <c r="H299" s="7">
        <v>3.03</v>
      </c>
      <c r="I299">
        <v>45</v>
      </c>
      <c r="K299" s="7">
        <f t="shared" si="90"/>
        <v>3.01</v>
      </c>
    </row>
    <row r="300" spans="1:11">
      <c r="A300" t="s">
        <v>139</v>
      </c>
      <c r="B300">
        <v>43</v>
      </c>
      <c r="C300">
        <v>0.5</v>
      </c>
      <c r="G300" t="s">
        <v>140</v>
      </c>
      <c r="H300" s="7">
        <v>3.01</v>
      </c>
      <c r="I300">
        <v>44</v>
      </c>
      <c r="K300" s="7"/>
    </row>
    <row r="301" spans="1:11">
      <c r="A301" t="s">
        <v>138</v>
      </c>
      <c r="B301">
        <v>42</v>
      </c>
      <c r="G301" t="s">
        <v>139</v>
      </c>
      <c r="H301" s="7">
        <v>2.99</v>
      </c>
      <c r="I301">
        <v>43</v>
      </c>
      <c r="K301" s="7"/>
    </row>
    <row r="302" spans="1:11">
      <c r="A302" t="s">
        <v>137</v>
      </c>
      <c r="B302">
        <v>41</v>
      </c>
      <c r="G302" t="s">
        <v>138</v>
      </c>
      <c r="H302" s="7">
        <v>2.96</v>
      </c>
      <c r="I302">
        <v>42</v>
      </c>
      <c r="K302" s="7">
        <f t="shared" si="90"/>
        <v>2.9499999999999997</v>
      </c>
    </row>
    <row r="303" spans="1:11">
      <c r="A303" t="s">
        <v>136</v>
      </c>
      <c r="B303">
        <v>40</v>
      </c>
      <c r="C303">
        <v>0.5</v>
      </c>
      <c r="G303" t="s">
        <v>137</v>
      </c>
      <c r="H303" s="7">
        <v>2.95</v>
      </c>
      <c r="I303">
        <v>41</v>
      </c>
      <c r="K303" s="7"/>
    </row>
    <row r="304" spans="1:11">
      <c r="A304" t="s">
        <v>135</v>
      </c>
      <c r="B304">
        <v>39</v>
      </c>
      <c r="G304" t="s">
        <v>136</v>
      </c>
      <c r="H304" s="7">
        <v>2.94</v>
      </c>
      <c r="I304">
        <v>40</v>
      </c>
      <c r="K304" s="7"/>
    </row>
    <row r="305" spans="1:11">
      <c r="A305" t="s">
        <v>134</v>
      </c>
      <c r="B305">
        <v>38</v>
      </c>
      <c r="G305" t="s">
        <v>135</v>
      </c>
      <c r="H305" s="7">
        <v>2.92</v>
      </c>
      <c r="I305">
        <v>39</v>
      </c>
      <c r="K305" s="7">
        <f t="shared" si="90"/>
        <v>2.9033333333333338</v>
      </c>
    </row>
    <row r="306" spans="1:11">
      <c r="A306" t="s">
        <v>133</v>
      </c>
      <c r="B306">
        <v>37</v>
      </c>
      <c r="C306">
        <v>0.5</v>
      </c>
      <c r="G306" t="s">
        <v>134</v>
      </c>
      <c r="H306">
        <v>2.9</v>
      </c>
      <c r="I306">
        <v>38</v>
      </c>
      <c r="K306" s="7"/>
    </row>
    <row r="307" spans="1:11">
      <c r="A307" t="s">
        <v>132</v>
      </c>
      <c r="B307">
        <v>36</v>
      </c>
      <c r="G307" t="s">
        <v>133</v>
      </c>
      <c r="H307" s="7">
        <v>2.89</v>
      </c>
      <c r="I307">
        <v>37</v>
      </c>
      <c r="K307" s="7"/>
    </row>
    <row r="308" spans="1:11">
      <c r="A308" t="s">
        <v>131</v>
      </c>
      <c r="B308">
        <v>35</v>
      </c>
      <c r="G308" t="s">
        <v>132</v>
      </c>
      <c r="H308" s="7">
        <v>2.88</v>
      </c>
      <c r="I308">
        <v>36</v>
      </c>
      <c r="K308" s="7">
        <f t="shared" si="90"/>
        <v>2.8200000000000003</v>
      </c>
    </row>
    <row r="309" spans="1:11">
      <c r="A309" t="s">
        <v>130</v>
      </c>
      <c r="B309">
        <v>34</v>
      </c>
      <c r="C309">
        <v>0.34229999999999999</v>
      </c>
      <c r="G309" t="s">
        <v>131</v>
      </c>
      <c r="H309" s="7">
        <v>2.84</v>
      </c>
      <c r="I309">
        <v>35</v>
      </c>
      <c r="K309" s="7"/>
    </row>
    <row r="310" spans="1:11">
      <c r="A310" t="s">
        <v>129</v>
      </c>
      <c r="B310">
        <v>33</v>
      </c>
      <c r="G310" t="s">
        <v>130</v>
      </c>
      <c r="H310" s="7">
        <v>2.74</v>
      </c>
      <c r="I310">
        <v>34</v>
      </c>
      <c r="K310" s="7"/>
    </row>
    <row r="311" spans="1:11">
      <c r="A311" t="s">
        <v>128</v>
      </c>
      <c r="B311">
        <v>32</v>
      </c>
      <c r="G311" t="s">
        <v>129</v>
      </c>
      <c r="H311" s="7">
        <v>2.71</v>
      </c>
      <c r="I311">
        <v>33</v>
      </c>
      <c r="K311" s="7">
        <f t="shared" si="90"/>
        <v>2.686666666666667</v>
      </c>
    </row>
    <row r="312" spans="1:11">
      <c r="A312" t="s">
        <v>127</v>
      </c>
      <c r="B312">
        <v>31</v>
      </c>
      <c r="C312" s="7">
        <v>0.25</v>
      </c>
      <c r="G312" t="s">
        <v>128</v>
      </c>
      <c r="H312" s="7">
        <v>2.68</v>
      </c>
      <c r="I312">
        <v>32</v>
      </c>
      <c r="K312" s="7"/>
    </row>
    <row r="313" spans="1:11">
      <c r="A313" t="s">
        <v>126</v>
      </c>
      <c r="B313">
        <v>30</v>
      </c>
      <c r="G313" t="s">
        <v>127</v>
      </c>
      <c r="H313" s="7">
        <v>2.67</v>
      </c>
      <c r="I313">
        <v>31</v>
      </c>
      <c r="K313" s="7"/>
    </row>
    <row r="314" spans="1:11">
      <c r="A314" t="s">
        <v>125</v>
      </c>
      <c r="B314">
        <v>29</v>
      </c>
      <c r="G314" t="s">
        <v>126</v>
      </c>
      <c r="H314" s="7">
        <v>2.64</v>
      </c>
      <c r="I314">
        <v>30</v>
      </c>
      <c r="K314" s="7">
        <f t="shared" si="90"/>
        <v>2.6266666666666665</v>
      </c>
    </row>
    <row r="315" spans="1:11">
      <c r="A315" t="s">
        <v>124</v>
      </c>
      <c r="B315">
        <v>28</v>
      </c>
      <c r="C315" s="7">
        <v>0.25</v>
      </c>
      <c r="G315" t="s">
        <v>125</v>
      </c>
      <c r="H315" s="7">
        <v>2.63</v>
      </c>
      <c r="I315">
        <v>29</v>
      </c>
      <c r="K315" s="7"/>
    </row>
    <row r="316" spans="1:11">
      <c r="A316" t="s">
        <v>123</v>
      </c>
      <c r="B316">
        <v>27</v>
      </c>
      <c r="G316" t="s">
        <v>124</v>
      </c>
      <c r="H316" s="7">
        <v>2.61</v>
      </c>
      <c r="I316">
        <v>28</v>
      </c>
      <c r="K316" s="7"/>
    </row>
    <row r="317" spans="1:11">
      <c r="A317" t="s">
        <v>122</v>
      </c>
      <c r="B317">
        <v>26</v>
      </c>
      <c r="G317" t="s">
        <v>123</v>
      </c>
      <c r="H317" s="7">
        <v>2.61</v>
      </c>
      <c r="I317">
        <v>27</v>
      </c>
      <c r="K317" s="7">
        <f t="shared" si="90"/>
        <v>2.5866666666666664</v>
      </c>
    </row>
    <row r="318" spans="1:11">
      <c r="A318" t="s">
        <v>121</v>
      </c>
      <c r="B318">
        <v>25</v>
      </c>
      <c r="C318" s="7">
        <v>0.25</v>
      </c>
      <c r="G318" t="s">
        <v>122</v>
      </c>
      <c r="H318" s="7">
        <v>2.58</v>
      </c>
      <c r="I318">
        <v>26</v>
      </c>
      <c r="K318" s="7"/>
    </row>
    <row r="319" spans="1:11">
      <c r="A319" t="s">
        <v>120</v>
      </c>
      <c r="B319">
        <v>24</v>
      </c>
      <c r="G319" t="s">
        <v>121</v>
      </c>
      <c r="H319" s="7">
        <v>2.57</v>
      </c>
      <c r="I319">
        <v>25</v>
      </c>
      <c r="K319" s="7"/>
    </row>
    <row r="320" spans="1:11">
      <c r="A320" t="s">
        <v>119</v>
      </c>
      <c r="B320">
        <v>23</v>
      </c>
      <c r="G320" t="s">
        <v>120</v>
      </c>
      <c r="H320" s="7">
        <v>2.5499999999999998</v>
      </c>
      <c r="I320">
        <v>24</v>
      </c>
      <c r="K320" s="7">
        <f t="shared" si="90"/>
        <v>2.5333333333333332</v>
      </c>
    </row>
    <row r="321" spans="1:11">
      <c r="A321" t="s">
        <v>118</v>
      </c>
      <c r="B321">
        <v>22</v>
      </c>
      <c r="C321" s="7">
        <v>0.25</v>
      </c>
      <c r="G321" t="s">
        <v>119</v>
      </c>
      <c r="H321" s="7">
        <v>2.5299999999999998</v>
      </c>
      <c r="I321">
        <v>23</v>
      </c>
      <c r="K321" s="7"/>
    </row>
    <row r="322" spans="1:11">
      <c r="A322" t="s">
        <v>117</v>
      </c>
      <c r="B322">
        <v>21</v>
      </c>
      <c r="G322" t="s">
        <v>118</v>
      </c>
      <c r="H322" s="7">
        <v>2.52</v>
      </c>
      <c r="I322">
        <v>22</v>
      </c>
      <c r="K322" s="7"/>
    </row>
    <row r="323" spans="1:11">
      <c r="A323" t="s">
        <v>116</v>
      </c>
      <c r="B323">
        <v>20</v>
      </c>
      <c r="G323" t="s">
        <v>117</v>
      </c>
      <c r="H323">
        <v>2.5</v>
      </c>
      <c r="I323">
        <v>21</v>
      </c>
      <c r="K323" s="7">
        <f t="shared" ref="K323:K338" si="91">AVERAGE(H323:H325)</f>
        <v>2.5166666666666666</v>
      </c>
    </row>
    <row r="324" spans="1:11">
      <c r="A324" t="s">
        <v>115</v>
      </c>
      <c r="B324">
        <v>19</v>
      </c>
      <c r="C324">
        <v>0.40870000000000001</v>
      </c>
      <c r="G324" t="s">
        <v>116</v>
      </c>
      <c r="H324">
        <v>2.5</v>
      </c>
      <c r="I324">
        <v>20</v>
      </c>
      <c r="K324" s="7"/>
    </row>
    <row r="325" spans="1:11">
      <c r="A325" t="s">
        <v>114</v>
      </c>
      <c r="B325">
        <v>18</v>
      </c>
      <c r="G325" t="s">
        <v>115</v>
      </c>
      <c r="H325" s="7">
        <v>2.5499999999999998</v>
      </c>
      <c r="I325">
        <v>19</v>
      </c>
      <c r="K325" s="7"/>
    </row>
    <row r="326" spans="1:11">
      <c r="A326" t="s">
        <v>113</v>
      </c>
      <c r="B326">
        <v>17</v>
      </c>
      <c r="G326" t="s">
        <v>114</v>
      </c>
      <c r="H326" s="7">
        <v>2.5299999999999998</v>
      </c>
      <c r="I326">
        <v>18</v>
      </c>
      <c r="K326" s="7">
        <f t="shared" si="91"/>
        <v>2.52</v>
      </c>
    </row>
    <row r="327" spans="1:11">
      <c r="A327" t="s">
        <v>112</v>
      </c>
      <c r="B327">
        <v>16</v>
      </c>
      <c r="C327">
        <v>0.5</v>
      </c>
      <c r="G327" t="s">
        <v>113</v>
      </c>
      <c r="H327" s="7">
        <v>2.52</v>
      </c>
      <c r="I327">
        <v>17</v>
      </c>
      <c r="K327" s="7"/>
    </row>
    <row r="328" spans="1:11">
      <c r="A328" t="s">
        <v>111</v>
      </c>
      <c r="B328">
        <v>15</v>
      </c>
      <c r="G328" t="s">
        <v>112</v>
      </c>
      <c r="H328" s="7">
        <v>2.5099999999999998</v>
      </c>
      <c r="I328">
        <v>16</v>
      </c>
      <c r="K328" s="7"/>
    </row>
    <row r="329" spans="1:11">
      <c r="A329" t="s">
        <v>110</v>
      </c>
      <c r="B329">
        <v>14</v>
      </c>
      <c r="G329" t="s">
        <v>111</v>
      </c>
      <c r="H329" s="7">
        <v>2.4900000000000002</v>
      </c>
      <c r="I329">
        <v>15</v>
      </c>
      <c r="K329" s="7">
        <f t="shared" si="91"/>
        <v>2.4833333333333338</v>
      </c>
    </row>
    <row r="330" spans="1:11">
      <c r="A330" t="s">
        <v>109</v>
      </c>
      <c r="B330">
        <v>13</v>
      </c>
      <c r="C330">
        <v>0.5</v>
      </c>
      <c r="G330" t="s">
        <v>110</v>
      </c>
      <c r="H330" s="7">
        <v>2.48</v>
      </c>
      <c r="I330">
        <v>14</v>
      </c>
      <c r="K330" s="7"/>
    </row>
    <row r="331" spans="1:11">
      <c r="A331" t="s">
        <v>108</v>
      </c>
      <c r="B331">
        <v>12</v>
      </c>
      <c r="G331" t="s">
        <v>109</v>
      </c>
      <c r="H331" s="7">
        <v>2.48</v>
      </c>
      <c r="I331">
        <v>13</v>
      </c>
      <c r="K331" s="7"/>
    </row>
    <row r="332" spans="1:11">
      <c r="A332" t="s">
        <v>107</v>
      </c>
      <c r="B332">
        <v>11</v>
      </c>
      <c r="G332" t="s">
        <v>108</v>
      </c>
      <c r="H332" s="7">
        <v>2.46</v>
      </c>
      <c r="I332">
        <v>12</v>
      </c>
      <c r="K332" s="7">
        <f t="shared" si="91"/>
        <v>2.48</v>
      </c>
    </row>
    <row r="333" spans="1:11">
      <c r="A333" t="s">
        <v>106</v>
      </c>
      <c r="B333">
        <v>10</v>
      </c>
      <c r="C333">
        <v>0.66020000000000001</v>
      </c>
      <c r="G333" t="s">
        <v>107</v>
      </c>
      <c r="H333" s="7">
        <v>2.4500000000000002</v>
      </c>
      <c r="I333">
        <v>11</v>
      </c>
      <c r="K333" s="7"/>
    </row>
    <row r="334" spans="1:11">
      <c r="A334" t="s">
        <v>105</v>
      </c>
      <c r="B334">
        <v>9</v>
      </c>
      <c r="G334" t="s">
        <v>106</v>
      </c>
      <c r="H334" s="7">
        <v>2.5299999999999998</v>
      </c>
      <c r="I334">
        <v>10</v>
      </c>
      <c r="K334" s="7"/>
    </row>
    <row r="335" spans="1:11">
      <c r="A335" t="s">
        <v>104</v>
      </c>
      <c r="B335">
        <v>8</v>
      </c>
      <c r="G335" t="s">
        <v>105</v>
      </c>
      <c r="H335">
        <v>2.5</v>
      </c>
      <c r="I335">
        <v>9</v>
      </c>
      <c r="J335" t="s">
        <v>484</v>
      </c>
      <c r="K335" s="7">
        <f t="shared" si="91"/>
        <v>2.4933333333333336</v>
      </c>
    </row>
    <row r="336" spans="1:11">
      <c r="A336" t="s">
        <v>103</v>
      </c>
      <c r="B336">
        <v>7</v>
      </c>
      <c r="C336" s="7">
        <v>0.75</v>
      </c>
      <c r="G336" t="s">
        <v>104</v>
      </c>
      <c r="H336">
        <v>2.5</v>
      </c>
      <c r="I336">
        <v>8</v>
      </c>
      <c r="K336" s="7"/>
    </row>
    <row r="337" spans="1:11">
      <c r="A337" t="s">
        <v>102</v>
      </c>
      <c r="B337">
        <v>6</v>
      </c>
      <c r="G337" t="s">
        <v>103</v>
      </c>
      <c r="H337" s="7">
        <v>2.48</v>
      </c>
      <c r="I337">
        <v>7</v>
      </c>
      <c r="K337" s="7"/>
    </row>
    <row r="338" spans="1:11">
      <c r="A338" t="s">
        <v>101</v>
      </c>
      <c r="B338">
        <v>5</v>
      </c>
      <c r="G338" t="s">
        <v>102</v>
      </c>
      <c r="H338" s="7">
        <v>2.48</v>
      </c>
      <c r="I338">
        <v>6</v>
      </c>
      <c r="J338" t="s">
        <v>483</v>
      </c>
      <c r="K338" s="7">
        <f t="shared" si="91"/>
        <v>2.4633333333333334</v>
      </c>
    </row>
    <row r="339" spans="1:11">
      <c r="A339" t="s">
        <v>100</v>
      </c>
      <c r="B339">
        <v>4</v>
      </c>
      <c r="C339" s="7">
        <v>0.75</v>
      </c>
      <c r="G339" t="s">
        <v>101</v>
      </c>
      <c r="H339" s="7">
        <v>2.46</v>
      </c>
      <c r="I339">
        <v>5</v>
      </c>
      <c r="K339" s="7"/>
    </row>
    <row r="340" spans="1:11">
      <c r="A340" t="s">
        <v>99</v>
      </c>
      <c r="B340">
        <v>3</v>
      </c>
      <c r="G340" t="s">
        <v>100</v>
      </c>
      <c r="H340" s="7">
        <v>2.4500000000000002</v>
      </c>
      <c r="I340">
        <v>4</v>
      </c>
      <c r="K340" s="7"/>
    </row>
    <row r="341" spans="1:11">
      <c r="A341" t="s">
        <v>98</v>
      </c>
      <c r="B341">
        <v>2</v>
      </c>
      <c r="G341" t="s">
        <v>99</v>
      </c>
      <c r="H341" s="7">
        <v>2.4500000000000002</v>
      </c>
      <c r="I341">
        <v>3</v>
      </c>
      <c r="J341" t="s">
        <v>482</v>
      </c>
      <c r="K341" s="7">
        <f>AVERAGE(H341:H343)</f>
        <v>2.436666666666667</v>
      </c>
    </row>
    <row r="342" spans="1:11">
      <c r="A342" t="s">
        <v>97</v>
      </c>
      <c r="B342">
        <v>1</v>
      </c>
      <c r="C342" s="7">
        <v>0.75</v>
      </c>
      <c r="G342" t="s">
        <v>98</v>
      </c>
      <c r="H342" s="7">
        <v>2.4300000000000002</v>
      </c>
      <c r="I342">
        <v>2</v>
      </c>
    </row>
    <row r="343" spans="1:11">
      <c r="G343" t="s">
        <v>97</v>
      </c>
      <c r="H343" s="7">
        <v>2.4300000000000002</v>
      </c>
      <c r="I343">
        <v>1</v>
      </c>
    </row>
    <row r="344" spans="1:11">
      <c r="A344" s="5" t="s">
        <v>96</v>
      </c>
      <c r="C344" s="5" t="s">
        <v>439</v>
      </c>
    </row>
  </sheetData>
  <sortState ref="AM1:AP83">
    <sortCondition descending="1" ref="AP1:AP83"/>
  </sortState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3212-6042-4C52-B083-91EE8E2CB10A}">
  <dimension ref="A1:B7"/>
  <sheetViews>
    <sheetView workbookViewId="0">
      <selection activeCell="Q6" sqref="Q6"/>
    </sheetView>
  </sheetViews>
  <sheetFormatPr defaultRowHeight="15"/>
  <sheetData>
    <row r="1" spans="1:2">
      <c r="A1" t="s">
        <v>454</v>
      </c>
      <c r="B1" t="s">
        <v>467</v>
      </c>
    </row>
    <row r="2" spans="1:2">
      <c r="A2" t="s">
        <v>468</v>
      </c>
      <c r="B2" t="s">
        <v>469</v>
      </c>
    </row>
    <row r="3" spans="1:2">
      <c r="A3" t="s">
        <v>470</v>
      </c>
      <c r="B3" t="s">
        <v>471</v>
      </c>
    </row>
    <row r="4" spans="1:2">
      <c r="A4" t="s">
        <v>472</v>
      </c>
      <c r="B4" t="s">
        <v>473</v>
      </c>
    </row>
    <row r="5" spans="1:2">
      <c r="A5" t="s">
        <v>474</v>
      </c>
      <c r="B5" t="s">
        <v>475</v>
      </c>
    </row>
    <row r="6" spans="1:2">
      <c r="A6" t="s">
        <v>476</v>
      </c>
      <c r="B6" t="s">
        <v>473</v>
      </c>
    </row>
    <row r="7" spans="1:2">
      <c r="A7" t="s">
        <v>477</v>
      </c>
      <c r="B7" t="s">
        <v>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D80-2A10-49C1-A6AE-B01061E23F9E}">
  <dimension ref="A1:AR674"/>
  <sheetViews>
    <sheetView topLeftCell="A22" workbookViewId="0">
      <selection activeCell="C89" sqref="C89:C169"/>
    </sheetView>
  </sheetViews>
  <sheetFormatPr defaultRowHeight="15"/>
  <cols>
    <col min="1" max="1" width="14.85546875" customWidth="1"/>
    <col min="3" max="3" width="15.28515625" customWidth="1"/>
    <col min="5" max="5" width="8.85546875" style="17"/>
    <col min="7" max="7" width="11.85546875" customWidth="1"/>
    <col min="8" max="8" width="8.85546875" style="17"/>
    <col min="11" max="11" width="18.7109375" style="7" bestFit="1" customWidth="1"/>
    <col min="13" max="13" width="8.85546875" style="17"/>
  </cols>
  <sheetData>
    <row r="1" spans="1:44">
      <c r="A1" t="s">
        <v>0</v>
      </c>
      <c r="B1" t="s">
        <v>451</v>
      </c>
      <c r="C1" t="s">
        <v>452</v>
      </c>
      <c r="D1" t="s">
        <v>453</v>
      </c>
      <c r="E1" s="17" t="s">
        <v>456</v>
      </c>
      <c r="F1" t="s">
        <v>457</v>
      </c>
      <c r="G1" t="s">
        <v>458</v>
      </c>
      <c r="H1" s="17" t="s">
        <v>460</v>
      </c>
      <c r="I1" t="s">
        <v>461</v>
      </c>
      <c r="J1" t="s">
        <v>462</v>
      </c>
      <c r="K1" s="7" t="s">
        <v>459</v>
      </c>
      <c r="M1" s="17" t="s">
        <v>463</v>
      </c>
      <c r="U1" s="34" t="s">
        <v>390</v>
      </c>
      <c r="V1" s="35">
        <v>145476</v>
      </c>
      <c r="W1">
        <v>131</v>
      </c>
      <c r="AB1" s="36" t="s">
        <v>390</v>
      </c>
      <c r="AC1" s="37">
        <v>3520</v>
      </c>
      <c r="AD1">
        <v>131</v>
      </c>
      <c r="AG1" s="38" t="s">
        <v>330</v>
      </c>
      <c r="AH1" s="38">
        <v>6.4</v>
      </c>
      <c r="AI1">
        <v>238</v>
      </c>
      <c r="AL1">
        <v>6.166666666666667</v>
      </c>
      <c r="AO1" s="42" t="s">
        <v>516</v>
      </c>
      <c r="AP1" s="43">
        <v>852.4</v>
      </c>
    </row>
    <row r="2" spans="1:44">
      <c r="A2" s="13">
        <v>27395</v>
      </c>
      <c r="B2" s="14">
        <v>179525.6</v>
      </c>
      <c r="C2" s="15">
        <v>36221</v>
      </c>
      <c r="D2" s="16">
        <v>103111</v>
      </c>
      <c r="K2" s="12">
        <v>32.253944372602398</v>
      </c>
      <c r="M2" s="17" t="s">
        <v>454</v>
      </c>
      <c r="N2" t="s">
        <v>455</v>
      </c>
      <c r="O2" t="s">
        <v>464</v>
      </c>
      <c r="U2" s="34" t="s">
        <v>389</v>
      </c>
      <c r="V2" s="35">
        <v>151660</v>
      </c>
      <c r="W2">
        <v>130</v>
      </c>
      <c r="X2">
        <f>100*(LOG(V2)-LOG(V1))</f>
        <v>1.8079700440608804</v>
      </c>
      <c r="AB2" s="36" t="s">
        <v>389</v>
      </c>
      <c r="AC2" s="37">
        <v>3999</v>
      </c>
      <c r="AD2">
        <v>130</v>
      </c>
      <c r="AE2">
        <f>AQ2</f>
        <v>0.21094581829039782</v>
      </c>
      <c r="AG2" s="38" t="s">
        <v>329</v>
      </c>
      <c r="AH2" s="38">
        <v>6.2</v>
      </c>
      <c r="AI2">
        <v>237</v>
      </c>
      <c r="AL2">
        <v>4.8666666666666663</v>
      </c>
      <c r="AO2" s="42" t="s">
        <v>517</v>
      </c>
      <c r="AP2" s="43">
        <v>854.2</v>
      </c>
      <c r="AQ2">
        <f>100*(LN(AP2)-LN(AP1))</f>
        <v>0.21094581829039782</v>
      </c>
      <c r="AR2">
        <f>100*(AP2-AP1)/AP1</f>
        <v>0.21116846550915863</v>
      </c>
    </row>
    <row r="3" spans="1:44">
      <c r="A3" s="13">
        <v>27485</v>
      </c>
      <c r="B3" s="14">
        <v>176590.2</v>
      </c>
      <c r="C3" s="15">
        <v>36089</v>
      </c>
      <c r="D3" s="16">
        <v>103318</v>
      </c>
      <c r="E3" s="17">
        <f>100*(LN(B3)-LN(B2))</f>
        <v>-1.648602215234618</v>
      </c>
      <c r="F3">
        <f>100*(LN(C3)-LN(C2))</f>
        <v>-0.36509513656177717</v>
      </c>
      <c r="G3">
        <f>100*(LN(D3)-LN(D2))</f>
        <v>0.20055328406591855</v>
      </c>
      <c r="K3" s="12">
        <v>26.895095499148798</v>
      </c>
      <c r="M3" s="17">
        <v>-2.8639153797193728</v>
      </c>
      <c r="N3">
        <v>-0.63423521271381844</v>
      </c>
      <c r="O3">
        <v>0.34839673838966689</v>
      </c>
      <c r="U3" s="34" t="s">
        <v>388</v>
      </c>
      <c r="V3" s="35">
        <v>158214</v>
      </c>
      <c r="W3">
        <v>129</v>
      </c>
      <c r="X3">
        <f t="shared" ref="X3:X66" si="0">100*(LOG(V3)-LOG(V2))</f>
        <v>1.8373858950623934</v>
      </c>
      <c r="AB3" s="36" t="s">
        <v>388</v>
      </c>
      <c r="AC3" s="37">
        <v>13582</v>
      </c>
      <c r="AD3">
        <v>129</v>
      </c>
      <c r="AE3">
        <f t="shared" ref="AE3:AE66" si="1">100*(LOG(AC3)-LOG(AC2))</f>
        <v>53.101232199720492</v>
      </c>
      <c r="AG3" s="38" t="s">
        <v>328</v>
      </c>
      <c r="AH3" s="38">
        <v>5.9</v>
      </c>
      <c r="AI3">
        <v>236</v>
      </c>
      <c r="AJ3">
        <f>AVERAGE(AH1:AH3)</f>
        <v>6.166666666666667</v>
      </c>
      <c r="AL3">
        <v>5.3000000000000007</v>
      </c>
      <c r="AO3" s="42" t="s">
        <v>518</v>
      </c>
      <c r="AP3" s="43">
        <v>854.9</v>
      </c>
      <c r="AQ3">
        <f t="shared" ref="AQ3:AQ66" si="2">100*(LN(AP3)-LN(AP2))</f>
        <v>8.1914462482224337E-2</v>
      </c>
      <c r="AR3">
        <f t="shared" ref="AR3:AR66" si="3">100*(AP3-AP2)/AP2</f>
        <v>8.1948021540614813E-2</v>
      </c>
    </row>
    <row r="4" spans="1:44">
      <c r="A4" s="13">
        <v>27576</v>
      </c>
      <c r="B4" s="14">
        <v>175994.4</v>
      </c>
      <c r="C4" s="15">
        <v>35528</v>
      </c>
      <c r="D4" s="16">
        <v>102228</v>
      </c>
      <c r="E4" s="17">
        <f t="shared" ref="E4:E67" si="4">100*(LN(B4)-LN(B3))</f>
        <v>-0.33796176412295154</v>
      </c>
      <c r="F4">
        <f t="shared" ref="F4:F67" si="5">100*(LN(C4)-LN(C3))</f>
        <v>-1.5666991774496708</v>
      </c>
      <c r="G4">
        <f t="shared" ref="G4:G67" si="6">100*(LN(D4)-LN(D3))</f>
        <v>-1.0605997855149596</v>
      </c>
      <c r="K4" s="12">
        <v>25.520844542570401</v>
      </c>
      <c r="M4" s="17">
        <v>-0.58709971701134123</v>
      </c>
      <c r="N4">
        <v>-2.7216352302747993</v>
      </c>
      <c r="O4">
        <v>-1.8424505374277089</v>
      </c>
      <c r="U4" s="34" t="s">
        <v>387</v>
      </c>
      <c r="V4" s="35">
        <v>165158</v>
      </c>
      <c r="W4">
        <v>128</v>
      </c>
      <c r="X4">
        <f t="shared" si="0"/>
        <v>1.8654704493825669</v>
      </c>
      <c r="AB4" s="36" t="s">
        <v>387</v>
      </c>
      <c r="AC4" s="37">
        <v>13655</v>
      </c>
      <c r="AD4">
        <v>128</v>
      </c>
      <c r="AE4">
        <f t="shared" si="1"/>
        <v>0.23279783450256275</v>
      </c>
      <c r="AG4" s="38" t="s">
        <v>327</v>
      </c>
      <c r="AH4" s="38">
        <v>5.3</v>
      </c>
      <c r="AI4">
        <v>235</v>
      </c>
      <c r="AL4">
        <v>5.2666666666666666</v>
      </c>
      <c r="AO4" s="42" t="s">
        <v>519</v>
      </c>
      <c r="AP4" s="43">
        <v>859.7</v>
      </c>
      <c r="AQ4">
        <f t="shared" si="2"/>
        <v>0.55989881482103598</v>
      </c>
      <c r="AR4">
        <f t="shared" si="3"/>
        <v>0.5614691776816082</v>
      </c>
    </row>
    <row r="5" spans="1:44">
      <c r="A5" s="13">
        <v>27668</v>
      </c>
      <c r="B5" s="14">
        <v>177981.9</v>
      </c>
      <c r="C5" s="15">
        <v>34481</v>
      </c>
      <c r="D5" s="16">
        <v>101351</v>
      </c>
      <c r="E5" s="17">
        <f t="shared" si="4"/>
        <v>1.1229683378392252</v>
      </c>
      <c r="F5">
        <f t="shared" si="5"/>
        <v>-2.9912670294681476</v>
      </c>
      <c r="G5">
        <f t="shared" si="6"/>
        <v>-0.86158732011458738</v>
      </c>
      <c r="K5" s="12">
        <v>21.991824732340799</v>
      </c>
      <c r="M5" s="17">
        <v>1.950795809902317</v>
      </c>
      <c r="N5">
        <v>-5.1963630591888688</v>
      </c>
      <c r="O5">
        <v>-1.4967304752143917</v>
      </c>
      <c r="U5" s="34" t="s">
        <v>386</v>
      </c>
      <c r="V5" s="35">
        <v>172898</v>
      </c>
      <c r="W5">
        <v>127</v>
      </c>
      <c r="X5">
        <f t="shared" si="0"/>
        <v>1.989035450057397</v>
      </c>
      <c r="AB5" s="36" t="s">
        <v>386</v>
      </c>
      <c r="AC5" s="37">
        <v>14919</v>
      </c>
      <c r="AD5">
        <v>127</v>
      </c>
      <c r="AE5">
        <f t="shared" si="1"/>
        <v>3.8448009476135248</v>
      </c>
      <c r="AG5" s="38" t="s">
        <v>326</v>
      </c>
      <c r="AH5" s="38">
        <v>4.8</v>
      </c>
      <c r="AI5">
        <v>234</v>
      </c>
      <c r="AL5">
        <v>7.0333333333333341</v>
      </c>
      <c r="AO5" s="42" t="s">
        <v>520</v>
      </c>
      <c r="AP5" s="43">
        <v>859.9</v>
      </c>
      <c r="AQ5">
        <f t="shared" si="2"/>
        <v>2.3261223645221207E-2</v>
      </c>
      <c r="AR5">
        <f t="shared" si="3"/>
        <v>2.3263929277647061E-2</v>
      </c>
    </row>
    <row r="6" spans="1:44">
      <c r="A6" s="13">
        <v>27760</v>
      </c>
      <c r="B6" s="14">
        <v>180840.9</v>
      </c>
      <c r="C6" s="15">
        <v>36221</v>
      </c>
      <c r="D6" s="16">
        <v>102026</v>
      </c>
      <c r="E6" s="17">
        <f t="shared" si="4"/>
        <v>1.593577946055369</v>
      </c>
      <c r="F6">
        <f t="shared" si="5"/>
        <v>4.9230613434795956</v>
      </c>
      <c r="G6">
        <f t="shared" si="6"/>
        <v>0.66379431155123569</v>
      </c>
      <c r="H6" s="17">
        <f>100*(LOG(B6)-LOG(B2))</f>
        <v>0.31702728674742886</v>
      </c>
      <c r="I6">
        <f>100*(LOG(C6)-LOG(C2))</f>
        <v>0</v>
      </c>
      <c r="J6">
        <f>100*(LOG(D6)-LOG(D2))</f>
        <v>-0.45941386193755207</v>
      </c>
      <c r="K6" s="12">
        <v>19.775799657329799</v>
      </c>
      <c r="M6" s="17">
        <v>2.7683284338181124</v>
      </c>
      <c r="N6">
        <v>8.5522335021774865</v>
      </c>
      <c r="O6">
        <v>1.1531288265022255</v>
      </c>
      <c r="U6" s="34" t="s">
        <v>385</v>
      </c>
      <c r="V6" s="35">
        <v>182137</v>
      </c>
      <c r="W6">
        <v>126</v>
      </c>
      <c r="X6">
        <f t="shared" si="0"/>
        <v>2.2608209387555256</v>
      </c>
      <c r="AB6" s="36" t="s">
        <v>385</v>
      </c>
      <c r="AC6" s="37">
        <v>16814</v>
      </c>
      <c r="AD6">
        <v>126</v>
      </c>
      <c r="AE6">
        <f t="shared" si="1"/>
        <v>5.1931329129256909</v>
      </c>
      <c r="AG6" s="38" t="s">
        <v>325</v>
      </c>
      <c r="AH6" s="38">
        <v>4.5</v>
      </c>
      <c r="AI6">
        <v>233</v>
      </c>
      <c r="AJ6">
        <f t="shared" ref="AJ6:AJ66" si="7">AVERAGE(AH4:AH6)</f>
        <v>4.8666666666666663</v>
      </c>
      <c r="AL6">
        <v>8.0666666666666682</v>
      </c>
      <c r="AO6" s="42" t="s">
        <v>521</v>
      </c>
      <c r="AP6" s="43">
        <v>862.8</v>
      </c>
      <c r="AQ6">
        <f t="shared" si="2"/>
        <v>0.33668110981501798</v>
      </c>
      <c r="AR6">
        <f t="shared" si="3"/>
        <v>0.33724851726944732</v>
      </c>
    </row>
    <row r="7" spans="1:44">
      <c r="A7" s="13">
        <v>27851</v>
      </c>
      <c r="B7" s="14">
        <v>180520.7</v>
      </c>
      <c r="C7" s="15">
        <v>35907</v>
      </c>
      <c r="D7" s="16">
        <v>102698</v>
      </c>
      <c r="E7" s="17">
        <f t="shared" si="4"/>
        <v>-0.17721865511060031</v>
      </c>
      <c r="F7">
        <f t="shared" si="5"/>
        <v>-0.870679857057155</v>
      </c>
      <c r="G7">
        <f t="shared" si="6"/>
        <v>0.65649597851287211</v>
      </c>
      <c r="H7" s="17">
        <f t="shared" ref="H7:H70" si="8">100*(LOG(B7)-LOG(B3))</f>
        <v>0.95604104767250675</v>
      </c>
      <c r="I7">
        <f t="shared" ref="I7:I70" si="9">100*(LOG(C7)-LOG(C3))</f>
        <v>-0.21957265424576988</v>
      </c>
      <c r="J7">
        <f t="shared" ref="J7:J70" si="10">100*(LOG(D7)-LOG(D3))</f>
        <v>-0.26140046567517672</v>
      </c>
      <c r="K7" s="12">
        <v>20.0414445022028</v>
      </c>
      <c r="M7" s="17">
        <v>-0.30786033601906126</v>
      </c>
      <c r="N7">
        <v>-1.512525829696898</v>
      </c>
      <c r="O7">
        <v>1.1404503234391683</v>
      </c>
      <c r="U7" s="34" t="s">
        <v>384</v>
      </c>
      <c r="V7" s="35">
        <v>192178</v>
      </c>
      <c r="W7">
        <v>125</v>
      </c>
      <c r="X7">
        <f t="shared" si="0"/>
        <v>2.3305490377156346</v>
      </c>
      <c r="AB7" s="36" t="s">
        <v>384</v>
      </c>
      <c r="AC7" s="37">
        <v>19102</v>
      </c>
      <c r="AD7">
        <v>125</v>
      </c>
      <c r="AE7">
        <f t="shared" si="1"/>
        <v>5.5407797647793799</v>
      </c>
      <c r="AG7" s="38" t="s">
        <v>324</v>
      </c>
      <c r="AH7" s="38">
        <v>4.7</v>
      </c>
      <c r="AI7">
        <v>232</v>
      </c>
      <c r="AL7">
        <v>8.9</v>
      </c>
      <c r="AO7" s="42" t="s">
        <v>522</v>
      </c>
      <c r="AP7" s="43">
        <v>863.3</v>
      </c>
      <c r="AQ7">
        <f t="shared" si="2"/>
        <v>5.7934072647558565E-2</v>
      </c>
      <c r="AR7">
        <f t="shared" si="3"/>
        <v>5.7950857672693562E-2</v>
      </c>
    </row>
    <row r="8" spans="1:44">
      <c r="A8" s="13">
        <v>27942</v>
      </c>
      <c r="B8" s="14">
        <v>182766.6</v>
      </c>
      <c r="C8" s="15">
        <v>35463</v>
      </c>
      <c r="D8" s="16">
        <v>103674</v>
      </c>
      <c r="E8" s="17">
        <f t="shared" si="4"/>
        <v>1.2364476340046338</v>
      </c>
      <c r="F8">
        <f t="shared" si="5"/>
        <v>-1.2442363122994848</v>
      </c>
      <c r="G8">
        <f t="shared" si="6"/>
        <v>0.94587180108405278</v>
      </c>
      <c r="H8" s="17">
        <f t="shared" si="8"/>
        <v>1.6397983615358491</v>
      </c>
      <c r="I8">
        <f t="shared" si="9"/>
        <v>-7.9528811292295387E-2</v>
      </c>
      <c r="J8">
        <f t="shared" si="10"/>
        <v>0.60999907248042717</v>
      </c>
      <c r="K8" s="12">
        <v>14.639518971666901</v>
      </c>
      <c r="M8" s="17">
        <v>2.1479295384420283</v>
      </c>
      <c r="N8">
        <v>-2.1614598584609013</v>
      </c>
      <c r="O8">
        <v>1.6431476151947066</v>
      </c>
      <c r="U8" s="34" t="s">
        <v>383</v>
      </c>
      <c r="V8" s="35">
        <v>207268</v>
      </c>
      <c r="W8">
        <v>124</v>
      </c>
      <c r="X8">
        <f t="shared" si="0"/>
        <v>3.2828587407128573</v>
      </c>
      <c r="AB8" s="36" t="s">
        <v>383</v>
      </c>
      <c r="AC8" s="37">
        <v>14524</v>
      </c>
      <c r="AD8">
        <v>124</v>
      </c>
      <c r="AE8">
        <f t="shared" si="1"/>
        <v>-11.899260048808369</v>
      </c>
      <c r="AG8" s="38" t="s">
        <v>323</v>
      </c>
      <c r="AH8" s="38">
        <v>5.4</v>
      </c>
      <c r="AI8">
        <v>231</v>
      </c>
      <c r="AL8">
        <v>9.3333333333333339</v>
      </c>
      <c r="AO8" s="42" t="s">
        <v>523</v>
      </c>
      <c r="AP8" s="43">
        <v>866.1</v>
      </c>
      <c r="AQ8">
        <f t="shared" si="2"/>
        <v>0.32381200955224898</v>
      </c>
      <c r="AR8">
        <f t="shared" si="3"/>
        <v>0.32433684698251691</v>
      </c>
    </row>
    <row r="9" spans="1:44">
      <c r="A9" s="13">
        <v>28034</v>
      </c>
      <c r="B9" s="14">
        <v>186622.5</v>
      </c>
      <c r="C9" s="15">
        <v>35710</v>
      </c>
      <c r="D9" s="16">
        <v>103883</v>
      </c>
      <c r="E9" s="17">
        <f t="shared" si="4"/>
        <v>2.0877930944331879</v>
      </c>
      <c r="F9">
        <f t="shared" si="5"/>
        <v>0.69408621700084439</v>
      </c>
      <c r="G9">
        <f t="shared" si="6"/>
        <v>0.20139052948238145</v>
      </c>
      <c r="H9" s="17">
        <f t="shared" si="8"/>
        <v>2.0588164293283029</v>
      </c>
      <c r="I9">
        <f t="shared" si="9"/>
        <v>1.520999767513409</v>
      </c>
      <c r="J9">
        <f t="shared" si="10"/>
        <v>1.071644486945722</v>
      </c>
      <c r="K9" s="12">
        <v>12.851785978628</v>
      </c>
      <c r="M9" s="17">
        <v>3.6268680810721321</v>
      </c>
      <c r="N9">
        <v>1.2057512560339489</v>
      </c>
      <c r="O9">
        <v>0.34985118264678761</v>
      </c>
      <c r="U9" s="34" t="s">
        <v>382</v>
      </c>
      <c r="V9" s="35">
        <v>214900</v>
      </c>
      <c r="W9">
        <v>123</v>
      </c>
      <c r="X9">
        <f t="shared" si="0"/>
        <v>1.5704158724035189</v>
      </c>
      <c r="AB9" s="36" t="s">
        <v>382</v>
      </c>
      <c r="AC9" s="37">
        <v>15546</v>
      </c>
      <c r="AD9">
        <v>123</v>
      </c>
      <c r="AE9">
        <f t="shared" si="1"/>
        <v>2.9532423128614482</v>
      </c>
      <c r="AG9" s="38" t="s">
        <v>322</v>
      </c>
      <c r="AH9" s="38">
        <v>5.8</v>
      </c>
      <c r="AI9">
        <v>230</v>
      </c>
      <c r="AJ9">
        <f t="shared" si="7"/>
        <v>5.3000000000000007</v>
      </c>
      <c r="AL9">
        <v>9.4</v>
      </c>
      <c r="AO9" s="42" t="s">
        <v>1</v>
      </c>
      <c r="AP9" s="43">
        <v>873.7</v>
      </c>
      <c r="AQ9">
        <f t="shared" si="2"/>
        <v>0.87366919670497367</v>
      </c>
      <c r="AR9">
        <f t="shared" si="3"/>
        <v>0.87749682484701796</v>
      </c>
    </row>
    <row r="10" spans="1:44">
      <c r="A10" s="13">
        <v>28126</v>
      </c>
      <c r="B10" s="14">
        <v>186715.3</v>
      </c>
      <c r="C10" s="15">
        <v>34799</v>
      </c>
      <c r="D10" s="16">
        <v>101780</v>
      </c>
      <c r="E10" s="17">
        <f t="shared" si="4"/>
        <v>4.9713691949193617E-2</v>
      </c>
      <c r="F10">
        <f t="shared" si="5"/>
        <v>-2.5842110870987867</v>
      </c>
      <c r="G10">
        <f t="shared" si="6"/>
        <v>-2.0451644693176618</v>
      </c>
      <c r="H10" s="17">
        <f t="shared" si="8"/>
        <v>1.3883247029624179</v>
      </c>
      <c r="I10">
        <f t="shared" si="9"/>
        <v>-1.7393672232311808</v>
      </c>
      <c r="J10">
        <f t="shared" si="10"/>
        <v>-0.10484136328905436</v>
      </c>
      <c r="K10" s="12">
        <v>11.8934491748513</v>
      </c>
      <c r="M10" s="17">
        <v>8.636152835457267E-2</v>
      </c>
      <c r="N10">
        <v>-4.4892344608008727</v>
      </c>
      <c r="O10">
        <v>-3.55281457443688</v>
      </c>
      <c r="U10" s="34" t="s">
        <v>381</v>
      </c>
      <c r="V10" s="35">
        <v>239325</v>
      </c>
      <c r="W10">
        <v>122</v>
      </c>
      <c r="X10">
        <f t="shared" si="0"/>
        <v>4.6751652093767859</v>
      </c>
      <c r="AB10" s="36" t="s">
        <v>381</v>
      </c>
      <c r="AC10" s="37">
        <v>16188</v>
      </c>
      <c r="AD10">
        <v>122</v>
      </c>
      <c r="AE10">
        <f t="shared" si="1"/>
        <v>1.7574532350060679</v>
      </c>
      <c r="AG10" s="38" t="s">
        <v>321</v>
      </c>
      <c r="AH10" s="38">
        <v>5.2</v>
      </c>
      <c r="AI10">
        <v>229</v>
      </c>
      <c r="AL10">
        <v>8.9666666666666668</v>
      </c>
      <c r="AO10" s="42" t="s">
        <v>2</v>
      </c>
      <c r="AP10" s="43">
        <v>878.3</v>
      </c>
      <c r="AQ10">
        <f t="shared" si="2"/>
        <v>0.52511536190227304</v>
      </c>
      <c r="AR10">
        <f t="shared" si="3"/>
        <v>0.52649650909922274</v>
      </c>
    </row>
    <row r="11" spans="1:44">
      <c r="A11" s="13">
        <v>28216</v>
      </c>
      <c r="B11" s="14">
        <v>185360.9</v>
      </c>
      <c r="C11" s="15">
        <v>36717</v>
      </c>
      <c r="D11" s="16">
        <v>101645</v>
      </c>
      <c r="E11" s="17">
        <f t="shared" si="4"/>
        <v>-0.72802613130154015</v>
      </c>
      <c r="F11">
        <f t="shared" si="5"/>
        <v>5.3651212332940901</v>
      </c>
      <c r="G11">
        <f t="shared" si="6"/>
        <v>-0.13272706876588103</v>
      </c>
      <c r="H11" s="17">
        <f t="shared" si="8"/>
        <v>1.1491120554615541</v>
      </c>
      <c r="I11">
        <f t="shared" si="9"/>
        <v>0.968806780554754</v>
      </c>
      <c r="J11">
        <f t="shared" si="10"/>
        <v>-0.44759657771304973</v>
      </c>
      <c r="K11" s="12">
        <v>9.8429568474768097</v>
      </c>
      <c r="M11" s="17">
        <v>-1.2647109260225164</v>
      </c>
      <c r="N11">
        <v>9.3201701854468411</v>
      </c>
      <c r="O11">
        <v>-0.23057053425681318</v>
      </c>
      <c r="U11" s="34" t="s">
        <v>380</v>
      </c>
      <c r="V11" s="35">
        <v>247567</v>
      </c>
      <c r="W11">
        <v>121</v>
      </c>
      <c r="X11">
        <f t="shared" si="0"/>
        <v>1.4704686361215025</v>
      </c>
      <c r="AB11" s="36" t="s">
        <v>380</v>
      </c>
      <c r="AC11" s="37">
        <v>16882</v>
      </c>
      <c r="AD11">
        <v>121</v>
      </c>
      <c r="AE11">
        <f t="shared" si="1"/>
        <v>1.8230700214133755</v>
      </c>
      <c r="AG11" s="38" t="s">
        <v>320</v>
      </c>
      <c r="AH11" s="38">
        <v>5.5</v>
      </c>
      <c r="AI11">
        <v>228</v>
      </c>
      <c r="AL11">
        <v>9.0666666666666664</v>
      </c>
      <c r="AO11" s="42" t="s">
        <v>3</v>
      </c>
      <c r="AP11" s="43">
        <v>880.2</v>
      </c>
      <c r="AQ11">
        <f t="shared" si="2"/>
        <v>0.21609334539194336</v>
      </c>
      <c r="AR11">
        <f t="shared" si="3"/>
        <v>0.21632699533190153</v>
      </c>
    </row>
    <row r="12" spans="1:44">
      <c r="A12" s="13">
        <v>28307</v>
      </c>
      <c r="B12" s="14">
        <v>186645.3</v>
      </c>
      <c r="C12" s="15">
        <v>36325</v>
      </c>
      <c r="D12" s="16">
        <v>102898</v>
      </c>
      <c r="E12" s="17">
        <f t="shared" si="4"/>
        <v>0.69052886950160541</v>
      </c>
      <c r="F12">
        <f t="shared" si="5"/>
        <v>-1.0733653611962879</v>
      </c>
      <c r="G12">
        <f t="shared" si="6"/>
        <v>1.2251855832120739</v>
      </c>
      <c r="H12" s="17">
        <f t="shared" si="8"/>
        <v>0.91202254847040365</v>
      </c>
      <c r="I12">
        <f t="shared" si="9"/>
        <v>1.0430150917362546</v>
      </c>
      <c r="J12">
        <f t="shared" si="10"/>
        <v>-0.32629214341524104</v>
      </c>
      <c r="K12" s="12">
        <v>8.6164089916621602</v>
      </c>
      <c r="M12" s="17">
        <v>1.1995715104774263</v>
      </c>
      <c r="N12">
        <v>-1.8646266137348988</v>
      </c>
      <c r="O12">
        <v>2.1283653523859414</v>
      </c>
      <c r="U12" s="34" t="s">
        <v>379</v>
      </c>
      <c r="V12" s="35">
        <v>256572</v>
      </c>
      <c r="W12">
        <v>120</v>
      </c>
      <c r="X12">
        <f t="shared" si="0"/>
        <v>1.5516505617815035</v>
      </c>
      <c r="AB12" s="36" t="s">
        <v>379</v>
      </c>
      <c r="AC12" s="37">
        <v>18434</v>
      </c>
      <c r="AD12">
        <v>120</v>
      </c>
      <c r="AE12">
        <f t="shared" si="1"/>
        <v>3.8195687220221153</v>
      </c>
      <c r="AG12" s="38" t="s">
        <v>319</v>
      </c>
      <c r="AH12" s="38">
        <v>5.0999999999999996</v>
      </c>
      <c r="AI12">
        <v>227</v>
      </c>
      <c r="AJ12">
        <f t="shared" si="7"/>
        <v>5.2666666666666666</v>
      </c>
      <c r="AL12">
        <v>8.5666666666666682</v>
      </c>
      <c r="AO12" s="42" t="s">
        <v>4</v>
      </c>
      <c r="AP12" s="43">
        <v>879.8</v>
      </c>
      <c r="AQ12">
        <f t="shared" si="2"/>
        <v>-4.5454546237166937E-2</v>
      </c>
      <c r="AR12">
        <f t="shared" si="3"/>
        <v>-4.5444217223368659E-2</v>
      </c>
    </row>
    <row r="13" spans="1:44">
      <c r="A13" s="13">
        <v>28399</v>
      </c>
      <c r="B13" s="14">
        <v>189880.9</v>
      </c>
      <c r="C13" s="15">
        <v>37697</v>
      </c>
      <c r="D13" s="16">
        <v>105029</v>
      </c>
      <c r="E13" s="17">
        <f t="shared" si="4"/>
        <v>1.7187009283734511</v>
      </c>
      <c r="F13">
        <f t="shared" si="5"/>
        <v>3.7074306234494259</v>
      </c>
      <c r="G13">
        <f t="shared" si="6"/>
        <v>2.0498296194997323</v>
      </c>
      <c r="H13" s="17">
        <f t="shared" si="8"/>
        <v>0.75172785743697901</v>
      </c>
      <c r="I13">
        <f t="shared" si="9"/>
        <v>2.3516939395309855</v>
      </c>
      <c r="J13">
        <f t="shared" si="10"/>
        <v>0.47647475351357826</v>
      </c>
      <c r="K13" s="12">
        <v>10.6495019266236</v>
      </c>
      <c r="M13" s="17">
        <v>2.9856893169384335</v>
      </c>
      <c r="N13">
        <v>6.4404666472128724</v>
      </c>
      <c r="O13">
        <v>3.5609187703620648</v>
      </c>
      <c r="U13" s="34" t="s">
        <v>378</v>
      </c>
      <c r="V13" s="35">
        <v>265313</v>
      </c>
      <c r="W13">
        <v>119</v>
      </c>
      <c r="X13">
        <f t="shared" si="0"/>
        <v>1.4549270817422411</v>
      </c>
      <c r="AB13" s="36" t="s">
        <v>378</v>
      </c>
      <c r="AC13" s="37">
        <v>19248</v>
      </c>
      <c r="AD13">
        <v>119</v>
      </c>
      <c r="AE13">
        <f t="shared" si="1"/>
        <v>1.8766026841885441</v>
      </c>
      <c r="AG13" s="38" t="s">
        <v>318</v>
      </c>
      <c r="AH13" s="38">
        <v>6.5</v>
      </c>
      <c r="AI13">
        <v>226</v>
      </c>
      <c r="AL13">
        <v>8.2666666666666675</v>
      </c>
      <c r="AO13" s="42" t="s">
        <v>5</v>
      </c>
      <c r="AP13" s="43">
        <v>884.1</v>
      </c>
      <c r="AQ13">
        <f t="shared" si="2"/>
        <v>0.48755694971394092</v>
      </c>
      <c r="AR13">
        <f t="shared" si="3"/>
        <v>0.48874744260059882</v>
      </c>
    </row>
    <row r="14" spans="1:44">
      <c r="A14" s="13">
        <v>28491</v>
      </c>
      <c r="B14" s="14">
        <v>191519.1</v>
      </c>
      <c r="C14" s="15">
        <v>39019</v>
      </c>
      <c r="D14" s="16">
        <v>107584</v>
      </c>
      <c r="E14" s="17">
        <f t="shared" si="4"/>
        <v>0.85905090429321262</v>
      </c>
      <c r="F14">
        <f t="shared" si="5"/>
        <v>3.4468191292587491</v>
      </c>
      <c r="G14">
        <f t="shared" si="6"/>
        <v>2.4035435286005935</v>
      </c>
      <c r="H14" s="17">
        <f t="shared" si="8"/>
        <v>1.1032185427568564</v>
      </c>
      <c r="I14">
        <f t="shared" si="9"/>
        <v>4.9709370826867882</v>
      </c>
      <c r="J14">
        <f t="shared" si="10"/>
        <v>2.4085240886082993</v>
      </c>
      <c r="K14" s="12">
        <v>12.320740597767999</v>
      </c>
      <c r="M14" s="17">
        <v>1.4923242696340822</v>
      </c>
      <c r="N14">
        <v>5.9877381118223383</v>
      </c>
      <c r="O14">
        <v>4.175382765942004</v>
      </c>
      <c r="U14" s="34" t="s">
        <v>377</v>
      </c>
      <c r="V14" s="35">
        <v>277370</v>
      </c>
      <c r="W14">
        <v>118</v>
      </c>
      <c r="X14">
        <f t="shared" si="0"/>
        <v>1.9300956135620773</v>
      </c>
      <c r="AB14" s="36" t="s">
        <v>377</v>
      </c>
      <c r="AC14" s="37">
        <v>17533</v>
      </c>
      <c r="AD14">
        <v>118</v>
      </c>
      <c r="AE14">
        <f t="shared" si="1"/>
        <v>-4.0529377189264082</v>
      </c>
      <c r="AG14" s="38" t="s">
        <v>317</v>
      </c>
      <c r="AH14" s="39">
        <v>7</v>
      </c>
      <c r="AI14">
        <v>225</v>
      </c>
      <c r="AL14">
        <v>8.4333333333333318</v>
      </c>
      <c r="AO14" s="42" t="s">
        <v>6</v>
      </c>
      <c r="AP14" s="43">
        <v>884.1</v>
      </c>
      <c r="AQ14">
        <f t="shared" si="2"/>
        <v>0</v>
      </c>
      <c r="AR14">
        <f t="shared" si="3"/>
        <v>0</v>
      </c>
    </row>
    <row r="15" spans="1:44">
      <c r="A15" s="13">
        <v>28581</v>
      </c>
      <c r="B15" s="14">
        <v>193835</v>
      </c>
      <c r="C15" s="15">
        <v>39062</v>
      </c>
      <c r="D15" s="16">
        <v>107280</v>
      </c>
      <c r="E15" s="17">
        <f t="shared" si="4"/>
        <v>1.2019739155419984</v>
      </c>
      <c r="F15">
        <f t="shared" si="5"/>
        <v>0.11014204312704834</v>
      </c>
      <c r="G15">
        <f t="shared" si="6"/>
        <v>-0.28296988127287648</v>
      </c>
      <c r="H15" s="17">
        <f t="shared" si="8"/>
        <v>1.9414069131740597</v>
      </c>
      <c r="I15">
        <f t="shared" si="9"/>
        <v>2.688728617880809</v>
      </c>
      <c r="J15">
        <f t="shared" si="10"/>
        <v>2.3432744641908698</v>
      </c>
      <c r="K15" s="12">
        <v>15.1041651327187</v>
      </c>
      <c r="M15" s="17">
        <v>2.0880425556462967</v>
      </c>
      <c r="N15">
        <v>0.19133632622292396</v>
      </c>
      <c r="O15">
        <v>-0.4915690319265309</v>
      </c>
      <c r="U15" s="34" t="s">
        <v>376</v>
      </c>
      <c r="V15" s="35">
        <v>285601</v>
      </c>
      <c r="W15">
        <v>117</v>
      </c>
      <c r="X15">
        <f t="shared" si="0"/>
        <v>1.2700237223132405</v>
      </c>
      <c r="AB15" s="36" t="s">
        <v>376</v>
      </c>
      <c r="AC15" s="37">
        <v>15994</v>
      </c>
      <c r="AD15">
        <v>117</v>
      </c>
      <c r="AE15">
        <f t="shared" si="1"/>
        <v>-3.9899141125261828</v>
      </c>
      <c r="AG15" s="38" t="s">
        <v>316</v>
      </c>
      <c r="AH15" s="38">
        <v>7.6</v>
      </c>
      <c r="AI15">
        <v>224</v>
      </c>
      <c r="AJ15">
        <f t="shared" si="7"/>
        <v>7.0333333333333341</v>
      </c>
      <c r="AL15">
        <v>7.8999999999999995</v>
      </c>
      <c r="AO15" s="42" t="s">
        <v>7</v>
      </c>
      <c r="AP15" s="43">
        <v>887.6</v>
      </c>
      <c r="AQ15">
        <f t="shared" si="2"/>
        <v>0.39510126466799633</v>
      </c>
      <c r="AR15">
        <f t="shared" si="3"/>
        <v>0.39588281868566905</v>
      </c>
    </row>
    <row r="16" spans="1:44">
      <c r="A16" s="13">
        <v>28672</v>
      </c>
      <c r="B16" s="14">
        <v>196457.5</v>
      </c>
      <c r="C16" s="15">
        <v>39030</v>
      </c>
      <c r="D16" s="16">
        <v>109708</v>
      </c>
      <c r="E16" s="17">
        <f t="shared" si="4"/>
        <v>1.3438841223145204</v>
      </c>
      <c r="F16">
        <f t="shared" si="5"/>
        <v>-8.1954622217672579E-2</v>
      </c>
      <c r="G16">
        <f t="shared" si="6"/>
        <v>2.2380051811039081</v>
      </c>
      <c r="H16" s="17">
        <f t="shared" si="8"/>
        <v>2.2251554941933094</v>
      </c>
      <c r="I16">
        <f t="shared" si="9"/>
        <v>3.1192928311189583</v>
      </c>
      <c r="J16">
        <f t="shared" si="10"/>
        <v>2.783136426718702</v>
      </c>
      <c r="K16" s="12">
        <v>15.841031211036</v>
      </c>
      <c r="M16" s="17">
        <v>2.3345658345544251</v>
      </c>
      <c r="N16">
        <v>-0.14236976078230157</v>
      </c>
      <c r="O16">
        <v>3.88781320249727</v>
      </c>
      <c r="U16" s="34" t="s">
        <v>375</v>
      </c>
      <c r="V16" s="35">
        <v>293665</v>
      </c>
      <c r="W16">
        <v>116</v>
      </c>
      <c r="X16">
        <f t="shared" si="0"/>
        <v>1.2092465163578758</v>
      </c>
      <c r="AB16" s="36" t="s">
        <v>375</v>
      </c>
      <c r="AC16" s="37">
        <v>17360</v>
      </c>
      <c r="AD16">
        <v>116</v>
      </c>
      <c r="AE16">
        <f t="shared" si="1"/>
        <v>3.5592629159229006</v>
      </c>
      <c r="AG16" s="38" t="s">
        <v>315</v>
      </c>
      <c r="AH16" s="38">
        <v>7.3</v>
      </c>
      <c r="AI16">
        <v>223</v>
      </c>
      <c r="AL16">
        <v>9.1000000000000014</v>
      </c>
      <c r="AO16" s="42" t="s">
        <v>8</v>
      </c>
      <c r="AP16" s="43">
        <v>883.2</v>
      </c>
      <c r="AQ16">
        <f t="shared" si="2"/>
        <v>-0.49695155356079823</v>
      </c>
      <c r="AR16">
        <f t="shared" si="3"/>
        <v>-0.49571879224875814</v>
      </c>
    </row>
    <row r="17" spans="1:44">
      <c r="A17" s="13">
        <v>28764</v>
      </c>
      <c r="B17" s="14">
        <v>198248.6</v>
      </c>
      <c r="C17" s="15">
        <v>39159</v>
      </c>
      <c r="D17" s="16">
        <v>108983</v>
      </c>
      <c r="E17" s="17">
        <f t="shared" si="4"/>
        <v>0.90756757702870061</v>
      </c>
      <c r="F17">
        <f t="shared" si="5"/>
        <v>0.32996998822394374</v>
      </c>
      <c r="G17">
        <f t="shared" si="6"/>
        <v>-0.66303840216104248</v>
      </c>
      <c r="H17" s="17">
        <f t="shared" si="8"/>
        <v>1.8728847556165995</v>
      </c>
      <c r="I17">
        <f t="shared" si="9"/>
        <v>1.6524803143949995</v>
      </c>
      <c r="J17">
        <f t="shared" si="10"/>
        <v>1.6049528147797254</v>
      </c>
      <c r="K17" s="12">
        <v>15.058670729754899</v>
      </c>
      <c r="M17" s="17">
        <v>1.576606362631594</v>
      </c>
      <c r="N17">
        <v>0.57321658031703748</v>
      </c>
      <c r="O17">
        <v>-1.1518156773938415</v>
      </c>
      <c r="U17" s="34" t="s">
        <v>374</v>
      </c>
      <c r="V17" s="35">
        <v>301031</v>
      </c>
      <c r="W17">
        <v>115</v>
      </c>
      <c r="X17">
        <f t="shared" si="0"/>
        <v>1.0759032389856316</v>
      </c>
      <c r="AB17" s="36" t="s">
        <v>374</v>
      </c>
      <c r="AC17" s="37">
        <v>16496</v>
      </c>
      <c r="AD17">
        <v>115</v>
      </c>
      <c r="AE17">
        <f t="shared" si="1"/>
        <v>-2.2171072901031152</v>
      </c>
      <c r="AG17" s="38" t="s">
        <v>314</v>
      </c>
      <c r="AH17" s="39">
        <v>8</v>
      </c>
      <c r="AI17">
        <v>222</v>
      </c>
      <c r="AL17">
        <v>8.9</v>
      </c>
      <c r="AO17" s="42" t="s">
        <v>9</v>
      </c>
      <c r="AP17" s="43">
        <v>888.3</v>
      </c>
      <c r="AQ17">
        <f t="shared" si="2"/>
        <v>0.57578482528244379</v>
      </c>
      <c r="AR17">
        <f t="shared" si="3"/>
        <v>0.57744565217390276</v>
      </c>
    </row>
    <row r="18" spans="1:44">
      <c r="A18" s="13">
        <v>28856</v>
      </c>
      <c r="B18" s="14">
        <v>197470.9</v>
      </c>
      <c r="C18" s="15">
        <v>41150</v>
      </c>
      <c r="D18" s="16">
        <v>110915</v>
      </c>
      <c r="E18" s="17">
        <f t="shared" si="4"/>
        <v>-0.39305669861953163</v>
      </c>
      <c r="F18">
        <f t="shared" si="5"/>
        <v>4.9593646048316842</v>
      </c>
      <c r="G18">
        <f t="shared" si="6"/>
        <v>1.7572235435347139</v>
      </c>
      <c r="H18" s="17">
        <f t="shared" si="8"/>
        <v>1.3291013329224555</v>
      </c>
      <c r="I18">
        <f t="shared" si="9"/>
        <v>2.3093704680641203</v>
      </c>
      <c r="J18">
        <f t="shared" si="10"/>
        <v>1.3242596117217786</v>
      </c>
      <c r="K18" s="12">
        <v>14.405349992301201</v>
      </c>
      <c r="M18" s="17">
        <v>-0.68280942114249399</v>
      </c>
      <c r="N18">
        <v>8.6152987264988212</v>
      </c>
      <c r="O18">
        <v>3.0526099537102169</v>
      </c>
      <c r="U18" s="34" t="s">
        <v>373</v>
      </c>
      <c r="V18" s="35">
        <v>307831</v>
      </c>
      <c r="W18">
        <v>114</v>
      </c>
      <c r="X18">
        <f t="shared" si="0"/>
        <v>0.97011318592326035</v>
      </c>
      <c r="AB18" s="36" t="s">
        <v>373</v>
      </c>
      <c r="AC18" s="37">
        <v>16709</v>
      </c>
      <c r="AD18">
        <v>114</v>
      </c>
      <c r="AE18">
        <f t="shared" si="1"/>
        <v>0.55718110815696775</v>
      </c>
      <c r="AG18" s="38" t="s">
        <v>313</v>
      </c>
      <c r="AH18" s="38">
        <v>8.9</v>
      </c>
      <c r="AI18">
        <v>221</v>
      </c>
      <c r="AJ18">
        <f t="shared" si="7"/>
        <v>8.0666666666666682</v>
      </c>
      <c r="AL18">
        <v>9.6999999999999993</v>
      </c>
      <c r="AO18" s="42" t="s">
        <v>10</v>
      </c>
      <c r="AP18" s="43">
        <v>890.6</v>
      </c>
      <c r="AQ18">
        <f t="shared" si="2"/>
        <v>0.25858691119466926</v>
      </c>
      <c r="AR18">
        <f t="shared" si="3"/>
        <v>0.25892153551728792</v>
      </c>
    </row>
    <row r="19" spans="1:44">
      <c r="A19" s="13">
        <v>28946</v>
      </c>
      <c r="B19" s="14">
        <v>206225.2</v>
      </c>
      <c r="C19" s="15">
        <v>42103</v>
      </c>
      <c r="D19" s="16">
        <v>117162</v>
      </c>
      <c r="E19" s="17">
        <f t="shared" si="4"/>
        <v>4.3377543847689992</v>
      </c>
      <c r="F19">
        <f t="shared" si="5"/>
        <v>2.2895069933824175</v>
      </c>
      <c r="G19">
        <f t="shared" si="6"/>
        <v>5.4793450288217471</v>
      </c>
      <c r="H19" s="17">
        <f t="shared" si="8"/>
        <v>2.6909534871676577</v>
      </c>
      <c r="I19">
        <f t="shared" si="9"/>
        <v>3.2558566400132882</v>
      </c>
      <c r="J19">
        <f t="shared" si="10"/>
        <v>3.8268011801647184</v>
      </c>
      <c r="K19" s="12">
        <v>15.708286821950599</v>
      </c>
      <c r="M19" s="17">
        <v>7.5354511726271056</v>
      </c>
      <c r="N19">
        <v>3.9772810140195958</v>
      </c>
      <c r="O19">
        <v>9.518597241845228</v>
      </c>
      <c r="U19" s="34" t="s">
        <v>372</v>
      </c>
      <c r="V19" s="35">
        <v>314190</v>
      </c>
      <c r="W19">
        <v>113</v>
      </c>
      <c r="X19">
        <f t="shared" si="0"/>
        <v>0.88800051004191971</v>
      </c>
      <c r="AB19" s="36" t="s">
        <v>372</v>
      </c>
      <c r="AC19" s="37">
        <v>16210</v>
      </c>
      <c r="AD19">
        <v>113</v>
      </c>
      <c r="AE19">
        <f t="shared" si="1"/>
        <v>-1.3167444172496268</v>
      </c>
      <c r="AG19" s="38" t="s">
        <v>312</v>
      </c>
      <c r="AH19" s="38">
        <v>9.1999999999999993</v>
      </c>
      <c r="AI19">
        <v>220</v>
      </c>
      <c r="AL19">
        <v>9.6333333333333329</v>
      </c>
      <c r="AO19" s="42" t="s">
        <v>11</v>
      </c>
      <c r="AP19" s="43">
        <v>894.8</v>
      </c>
      <c r="AQ19">
        <f t="shared" si="2"/>
        <v>0.47048367283730741</v>
      </c>
      <c r="AR19">
        <f t="shared" si="3"/>
        <v>0.47159218504378303</v>
      </c>
    </row>
    <row r="20" spans="1:44">
      <c r="A20" s="13">
        <v>29037</v>
      </c>
      <c r="B20" s="14">
        <v>201717</v>
      </c>
      <c r="C20" s="15">
        <v>42910</v>
      </c>
      <c r="D20" s="16">
        <v>112273</v>
      </c>
      <c r="E20" s="17">
        <f t="shared" si="4"/>
        <v>-2.2103050562854776</v>
      </c>
      <c r="F20">
        <f t="shared" si="5"/>
        <v>1.8985901946530603</v>
      </c>
      <c r="G20">
        <f t="shared" si="6"/>
        <v>-4.2624187075862352</v>
      </c>
      <c r="H20" s="17">
        <f t="shared" si="8"/>
        <v>1.1473887392614124</v>
      </c>
      <c r="I20">
        <f t="shared" si="9"/>
        <v>4.1159963251423015</v>
      </c>
      <c r="J20">
        <f t="shared" si="10"/>
        <v>1.0037029552745658</v>
      </c>
      <c r="K20" s="12">
        <v>13.7442572113486</v>
      </c>
      <c r="M20" s="17">
        <v>-3.8396931570705561</v>
      </c>
      <c r="N20">
        <v>3.2981889797337516</v>
      </c>
      <c r="O20">
        <v>-7.4045796970633404</v>
      </c>
      <c r="U20" s="34" t="s">
        <v>371</v>
      </c>
      <c r="V20" s="35">
        <v>319578</v>
      </c>
      <c r="W20">
        <v>112</v>
      </c>
      <c r="X20">
        <f t="shared" si="0"/>
        <v>0.73845162449481805</v>
      </c>
      <c r="AB20" s="36" t="s">
        <v>371</v>
      </c>
      <c r="AC20" s="37">
        <v>15157</v>
      </c>
      <c r="AD20">
        <v>112</v>
      </c>
      <c r="AE20">
        <f t="shared" si="1"/>
        <v>-2.9169764236912421</v>
      </c>
      <c r="AG20" s="38" t="s">
        <v>311</v>
      </c>
      <c r="AH20" s="38">
        <v>8.6999999999999993</v>
      </c>
      <c r="AI20">
        <v>219</v>
      </c>
      <c r="AL20">
        <v>8.6666666666666661</v>
      </c>
      <c r="AO20" s="42" t="s">
        <v>12</v>
      </c>
      <c r="AP20" s="43">
        <v>897</v>
      </c>
      <c r="AQ20">
        <f t="shared" si="2"/>
        <v>0.24556324428210985</v>
      </c>
      <c r="AR20">
        <f t="shared" si="3"/>
        <v>0.24586499776486875</v>
      </c>
    </row>
    <row r="21" spans="1:44">
      <c r="A21" s="13">
        <v>29129</v>
      </c>
      <c r="B21" s="14">
        <v>203834.7</v>
      </c>
      <c r="C21" s="15">
        <v>43533</v>
      </c>
      <c r="D21" s="16">
        <v>113802</v>
      </c>
      <c r="E21" s="17">
        <f t="shared" si="4"/>
        <v>1.0443646262848105</v>
      </c>
      <c r="F21">
        <f t="shared" si="5"/>
        <v>1.4414372173630952</v>
      </c>
      <c r="G21">
        <f t="shared" si="6"/>
        <v>1.3526690819686493</v>
      </c>
      <c r="H21" s="17">
        <f t="shared" si="8"/>
        <v>1.2067989428940606</v>
      </c>
      <c r="I21">
        <f t="shared" si="9"/>
        <v>4.5987004095738193</v>
      </c>
      <c r="J21">
        <f t="shared" si="10"/>
        <v>1.8791135927631153</v>
      </c>
      <c r="K21" s="12">
        <v>18.113147933038199</v>
      </c>
      <c r="M21" s="17">
        <v>1.8142471771621871</v>
      </c>
      <c r="N21">
        <v>2.5040329180431087</v>
      </c>
      <c r="O21">
        <v>2.3498268725603566</v>
      </c>
      <c r="U21" s="34" t="s">
        <v>370</v>
      </c>
      <c r="V21" s="35">
        <v>325268</v>
      </c>
      <c r="W21">
        <v>111</v>
      </c>
      <c r="X21">
        <f t="shared" si="0"/>
        <v>0.7664464814709504</v>
      </c>
      <c r="AB21" s="36" t="s">
        <v>370</v>
      </c>
      <c r="AC21" s="37">
        <v>14634</v>
      </c>
      <c r="AD21">
        <v>111</v>
      </c>
      <c r="AE21">
        <f t="shared" si="1"/>
        <v>-1.5250199914228268</v>
      </c>
      <c r="AG21" s="38" t="s">
        <v>310</v>
      </c>
      <c r="AH21" s="38">
        <v>8.8000000000000007</v>
      </c>
      <c r="AI21">
        <v>218</v>
      </c>
      <c r="AJ21">
        <f t="shared" si="7"/>
        <v>8.9</v>
      </c>
      <c r="AL21">
        <v>8.6999999999999993</v>
      </c>
      <c r="AO21" s="42" t="s">
        <v>13</v>
      </c>
      <c r="AP21" s="43">
        <v>884.4</v>
      </c>
      <c r="AQ21">
        <f t="shared" si="2"/>
        <v>-1.4146413075504682</v>
      </c>
      <c r="AR21">
        <f t="shared" si="3"/>
        <v>-1.4046822742474943</v>
      </c>
    </row>
    <row r="22" spans="1:44">
      <c r="A22" s="13">
        <v>29221</v>
      </c>
      <c r="B22" s="14">
        <v>201853.5</v>
      </c>
      <c r="C22" s="15">
        <v>41431</v>
      </c>
      <c r="D22" s="16">
        <v>115745</v>
      </c>
      <c r="E22" s="17">
        <f t="shared" si="4"/>
        <v>-0.97671845036018112</v>
      </c>
      <c r="F22">
        <f t="shared" si="5"/>
        <v>-4.9489878280327915</v>
      </c>
      <c r="G22">
        <f t="shared" si="6"/>
        <v>1.6929399258829747</v>
      </c>
      <c r="H22" s="17">
        <f t="shared" si="8"/>
        <v>0.9533178648151619</v>
      </c>
      <c r="I22">
        <f t="shared" si="9"/>
        <v>0.2955576232280599</v>
      </c>
      <c r="J22">
        <f t="shared" si="10"/>
        <v>1.8511955723401918</v>
      </c>
      <c r="K22" s="12">
        <v>17.3111818781375</v>
      </c>
      <c r="M22" s="17">
        <v>-1.696733733458089</v>
      </c>
      <c r="N22">
        <v>-8.5972724188842164</v>
      </c>
      <c r="O22">
        <v>2.9409378720185231</v>
      </c>
      <c r="U22" s="34" t="s">
        <v>369</v>
      </c>
      <c r="V22" s="35">
        <v>330110</v>
      </c>
      <c r="W22">
        <v>110</v>
      </c>
      <c r="X22">
        <f t="shared" si="0"/>
        <v>0.64173412699162213</v>
      </c>
      <c r="AB22" s="36" t="s">
        <v>369</v>
      </c>
      <c r="AC22" s="37">
        <v>14137</v>
      </c>
      <c r="AD22">
        <v>110</v>
      </c>
      <c r="AE22">
        <f t="shared" si="1"/>
        <v>-1.500579269885538</v>
      </c>
      <c r="AG22" s="38" t="s">
        <v>309</v>
      </c>
      <c r="AH22" s="39">
        <v>9</v>
      </c>
      <c r="AI22">
        <v>217</v>
      </c>
      <c r="AL22">
        <v>7.6000000000000005</v>
      </c>
      <c r="AO22" s="42" t="s">
        <v>14</v>
      </c>
      <c r="AP22" s="43">
        <v>895.3</v>
      </c>
      <c r="AQ22">
        <f t="shared" si="2"/>
        <v>1.2249408656819227</v>
      </c>
      <c r="AR22">
        <f t="shared" si="3"/>
        <v>1.2324739936680209</v>
      </c>
    </row>
    <row r="23" spans="1:44">
      <c r="A23" s="13">
        <v>29312</v>
      </c>
      <c r="B23" s="14">
        <v>197857.5</v>
      </c>
      <c r="C23" s="15">
        <v>39788</v>
      </c>
      <c r="D23" s="16">
        <v>112721</v>
      </c>
      <c r="E23" s="17">
        <f t="shared" si="4"/>
        <v>-1.9995112138591509</v>
      </c>
      <c r="F23">
        <f t="shared" si="5"/>
        <v>-4.0464033606570027</v>
      </c>
      <c r="G23">
        <f t="shared" si="6"/>
        <v>-2.6473756397896508</v>
      </c>
      <c r="H23" s="17">
        <f t="shared" si="8"/>
        <v>-1.7989216150244403</v>
      </c>
      <c r="I23">
        <f t="shared" si="9"/>
        <v>-2.4560932813648684</v>
      </c>
      <c r="J23">
        <f t="shared" si="10"/>
        <v>-1.6781943700068247</v>
      </c>
      <c r="K23" s="12">
        <v>17.689887266615099</v>
      </c>
      <c r="M23" s="17">
        <v>-3.473506746731303</v>
      </c>
      <c r="N23">
        <v>-7.0293226043521173</v>
      </c>
      <c r="O23">
        <v>-4.5989625275428381</v>
      </c>
      <c r="U23" s="34" t="s">
        <v>368</v>
      </c>
      <c r="V23" s="35">
        <v>336612</v>
      </c>
      <c r="W23">
        <v>109</v>
      </c>
      <c r="X23">
        <f t="shared" si="0"/>
        <v>0.84709136499769855</v>
      </c>
      <c r="AB23" s="36" t="s">
        <v>368</v>
      </c>
      <c r="AC23" s="37">
        <v>14342</v>
      </c>
      <c r="AD23">
        <v>109</v>
      </c>
      <c r="AE23">
        <f t="shared" si="1"/>
        <v>0.62524601671798408</v>
      </c>
      <c r="AG23" s="38" t="s">
        <v>308</v>
      </c>
      <c r="AH23" s="38">
        <v>9.5</v>
      </c>
      <c r="AI23">
        <v>216</v>
      </c>
      <c r="AL23">
        <v>7.7666666666666657</v>
      </c>
      <c r="AO23" s="42" t="s">
        <v>15</v>
      </c>
      <c r="AP23" s="43">
        <v>896</v>
      </c>
      <c r="AQ23">
        <f t="shared" si="2"/>
        <v>7.8155533481982786E-2</v>
      </c>
      <c r="AR23">
        <f t="shared" si="3"/>
        <v>7.8186082877252927E-2</v>
      </c>
    </row>
    <row r="24" spans="1:44">
      <c r="A24" s="13">
        <v>29403</v>
      </c>
      <c r="B24" s="14">
        <v>197611.8</v>
      </c>
      <c r="C24" s="15">
        <v>39049</v>
      </c>
      <c r="D24" s="16">
        <v>114211</v>
      </c>
      <c r="E24" s="17">
        <f t="shared" si="4"/>
        <v>-0.12425744886570556</v>
      </c>
      <c r="F24">
        <f t="shared" si="5"/>
        <v>-1.8748091526989086</v>
      </c>
      <c r="G24">
        <f t="shared" si="6"/>
        <v>1.3131875733728648</v>
      </c>
      <c r="H24" s="17">
        <f t="shared" si="8"/>
        <v>-0.89296265013443232</v>
      </c>
      <c r="I24">
        <f t="shared" si="9"/>
        <v>-4.0948597959372002</v>
      </c>
      <c r="J24">
        <f t="shared" si="10"/>
        <v>0.74326067107879368</v>
      </c>
      <c r="K24" s="12">
        <v>21.134140042731399</v>
      </c>
      <c r="M24" s="17">
        <v>-0.2158572975105244</v>
      </c>
      <c r="N24">
        <v>-3.2568770785555756</v>
      </c>
      <c r="O24">
        <v>2.2812404672791331</v>
      </c>
      <c r="U24" s="34" t="s">
        <v>367</v>
      </c>
      <c r="V24" s="35">
        <v>339609</v>
      </c>
      <c r="W24">
        <v>108</v>
      </c>
      <c r="X24">
        <f t="shared" si="0"/>
        <v>0.38495967574263545</v>
      </c>
      <c r="AB24" s="36" t="s">
        <v>367</v>
      </c>
      <c r="AC24" s="37">
        <v>10623</v>
      </c>
      <c r="AD24">
        <v>108</v>
      </c>
      <c r="AE24">
        <f t="shared" si="1"/>
        <v>-13.036253668792508</v>
      </c>
      <c r="AG24" s="38" t="s">
        <v>307</v>
      </c>
      <c r="AH24" s="38">
        <v>9.5</v>
      </c>
      <c r="AI24">
        <v>215</v>
      </c>
      <c r="AJ24">
        <f t="shared" si="7"/>
        <v>9.3333333333333339</v>
      </c>
      <c r="AL24">
        <v>7.3666666666666671</v>
      </c>
      <c r="AO24" s="42" t="s">
        <v>16</v>
      </c>
      <c r="AP24" s="43">
        <v>903.4</v>
      </c>
      <c r="AQ24">
        <f t="shared" si="2"/>
        <v>0.82250102455736496</v>
      </c>
      <c r="AR24">
        <f t="shared" si="3"/>
        <v>0.82589285714285465</v>
      </c>
    </row>
    <row r="25" spans="1:44">
      <c r="A25" s="13">
        <v>29495</v>
      </c>
      <c r="B25" s="14">
        <v>195513.3</v>
      </c>
      <c r="C25" s="15">
        <v>38469</v>
      </c>
      <c r="D25" s="16">
        <v>112040</v>
      </c>
      <c r="E25" s="17">
        <f t="shared" si="4"/>
        <v>-1.0676092328017361</v>
      </c>
      <c r="F25">
        <f t="shared" si="5"/>
        <v>-1.4964545618090241</v>
      </c>
      <c r="G25">
        <f t="shared" si="6"/>
        <v>-1.919166443299325</v>
      </c>
      <c r="H25" s="17">
        <f t="shared" si="8"/>
        <v>-1.8101812430598052</v>
      </c>
      <c r="I25">
        <f t="shared" si="9"/>
        <v>-5.3707699840605194</v>
      </c>
      <c r="J25">
        <f t="shared" si="10"/>
        <v>-0.67767944324010898</v>
      </c>
      <c r="K25" s="12">
        <v>14.995648039609</v>
      </c>
      <c r="M25" s="17">
        <v>-1.8546271945393045</v>
      </c>
      <c r="N25">
        <v>-2.5996078344501683</v>
      </c>
      <c r="O25">
        <v>-3.333933584715254</v>
      </c>
      <c r="U25" s="34" t="s">
        <v>366</v>
      </c>
      <c r="V25" s="35">
        <v>342494</v>
      </c>
      <c r="W25">
        <v>107</v>
      </c>
      <c r="X25">
        <f t="shared" si="0"/>
        <v>0.36737766928078841</v>
      </c>
      <c r="AB25" s="36" t="s">
        <v>366</v>
      </c>
      <c r="AC25" s="37">
        <v>12634</v>
      </c>
      <c r="AD25">
        <v>107</v>
      </c>
      <c r="AE25">
        <f t="shared" si="1"/>
        <v>7.5293691080575265</v>
      </c>
      <c r="AG25" s="38" t="s">
        <v>306</v>
      </c>
      <c r="AH25" s="38">
        <v>9.3000000000000007</v>
      </c>
      <c r="AI25">
        <v>214</v>
      </c>
      <c r="AL25">
        <v>7.4333333333333327</v>
      </c>
      <c r="AO25" s="42" t="s">
        <v>17</v>
      </c>
      <c r="AP25" s="43">
        <v>900.5</v>
      </c>
      <c r="AQ25">
        <f t="shared" si="2"/>
        <v>-0.32152586044933429</v>
      </c>
      <c r="AR25">
        <f t="shared" si="3"/>
        <v>-0.32100951959264751</v>
      </c>
    </row>
    <row r="26" spans="1:44">
      <c r="A26" s="13">
        <v>29587</v>
      </c>
      <c r="B26" s="14">
        <v>195204</v>
      </c>
      <c r="C26" s="15">
        <v>36366</v>
      </c>
      <c r="D26" s="16">
        <v>114083</v>
      </c>
      <c r="E26" s="17">
        <f t="shared" si="4"/>
        <v>-0.15832422296568893</v>
      </c>
      <c r="F26">
        <f t="shared" si="5"/>
        <v>-5.6218449947884608</v>
      </c>
      <c r="G26">
        <f t="shared" si="6"/>
        <v>1.8070303263511889</v>
      </c>
      <c r="H26" s="17">
        <f t="shared" si="8"/>
        <v>-1.454757146080965</v>
      </c>
      <c r="I26">
        <f t="shared" si="9"/>
        <v>-5.6629881386915493</v>
      </c>
      <c r="J26">
        <f t="shared" si="10"/>
        <v>-0.62813061187858565</v>
      </c>
      <c r="K26" s="12">
        <v>15.189377130938</v>
      </c>
      <c r="M26" s="17">
        <v>-0.27503734554272796</v>
      </c>
      <c r="N26">
        <v>-9.7661450374083358</v>
      </c>
      <c r="O26">
        <v>3.1391331974646164</v>
      </c>
      <c r="U26" s="34" t="s">
        <v>365</v>
      </c>
      <c r="V26" s="35">
        <v>345811</v>
      </c>
      <c r="W26">
        <v>106</v>
      </c>
      <c r="X26">
        <f t="shared" si="0"/>
        <v>0.4185836070462301</v>
      </c>
      <c r="AB26" s="36" t="s">
        <v>365</v>
      </c>
      <c r="AC26" s="37">
        <v>13529</v>
      </c>
      <c r="AD26">
        <v>106</v>
      </c>
      <c r="AE26">
        <f t="shared" si="1"/>
        <v>2.9724824221682766</v>
      </c>
      <c r="AG26" s="38" t="s">
        <v>305</v>
      </c>
      <c r="AH26" s="38">
        <v>9.4</v>
      </c>
      <c r="AI26">
        <v>213</v>
      </c>
      <c r="AL26">
        <v>7.7</v>
      </c>
      <c r="AO26" s="42" t="s">
        <v>18</v>
      </c>
      <c r="AP26" s="43">
        <v>906.4</v>
      </c>
      <c r="AQ26">
        <f t="shared" si="2"/>
        <v>0.65305450977861668</v>
      </c>
      <c r="AR26">
        <f t="shared" si="3"/>
        <v>0.65519156024430614</v>
      </c>
    </row>
    <row r="27" spans="1:44">
      <c r="A27" s="13">
        <v>29677</v>
      </c>
      <c r="B27" s="14">
        <v>195678</v>
      </c>
      <c r="C27" s="15">
        <v>37221</v>
      </c>
      <c r="D27" s="16">
        <v>114038</v>
      </c>
      <c r="E27" s="17">
        <f t="shared" si="4"/>
        <v>0.24252855457103095</v>
      </c>
      <c r="F27">
        <f t="shared" si="5"/>
        <v>2.3238845931640384</v>
      </c>
      <c r="G27">
        <f t="shared" si="6"/>
        <v>-3.9452747080481743E-2</v>
      </c>
      <c r="H27" s="17">
        <f t="shared" si="8"/>
        <v>-0.48105164644391962</v>
      </c>
      <c r="I27">
        <f t="shared" si="9"/>
        <v>-2.8964072322123613</v>
      </c>
      <c r="J27">
        <f t="shared" si="10"/>
        <v>0.50447590965418954</v>
      </c>
      <c r="K27" s="12">
        <v>11.722620287811599</v>
      </c>
      <c r="M27" s="17">
        <v>0.42131525181687834</v>
      </c>
      <c r="N27">
        <v>4.0370010215646346</v>
      </c>
      <c r="O27">
        <v>-6.8536441411737314E-2</v>
      </c>
      <c r="U27" s="34" t="s">
        <v>364</v>
      </c>
      <c r="V27" s="35">
        <v>349835</v>
      </c>
      <c r="W27">
        <v>105</v>
      </c>
      <c r="X27">
        <f t="shared" si="0"/>
        <v>0.50244534943031383</v>
      </c>
      <c r="AB27" s="36" t="s">
        <v>364</v>
      </c>
      <c r="AC27" s="37">
        <v>13189</v>
      </c>
      <c r="AD27">
        <v>105</v>
      </c>
      <c r="AE27">
        <f t="shared" si="1"/>
        <v>-1.105382852295822</v>
      </c>
      <c r="AG27" s="38" t="s">
        <v>304</v>
      </c>
      <c r="AH27" s="38">
        <v>9.5</v>
      </c>
      <c r="AI27">
        <v>212</v>
      </c>
      <c r="AJ27">
        <f t="shared" si="7"/>
        <v>9.4</v>
      </c>
      <c r="AL27">
        <v>7.4666666666666659</v>
      </c>
      <c r="AO27" s="42" t="s">
        <v>19</v>
      </c>
      <c r="AP27" s="43">
        <v>904.9</v>
      </c>
      <c r="AQ27">
        <f t="shared" si="2"/>
        <v>-0.16562693567090392</v>
      </c>
      <c r="AR27">
        <f t="shared" si="3"/>
        <v>-0.16548984995586938</v>
      </c>
    </row>
    <row r="28" spans="1:44">
      <c r="A28" s="13">
        <v>29768</v>
      </c>
      <c r="B28" s="14">
        <v>197806.5</v>
      </c>
      <c r="C28" s="15">
        <v>37541</v>
      </c>
      <c r="D28" s="16">
        <v>114121</v>
      </c>
      <c r="E28" s="17">
        <f t="shared" si="4"/>
        <v>1.0818829006895569</v>
      </c>
      <c r="F28">
        <f t="shared" si="5"/>
        <v>0.85605509272586033</v>
      </c>
      <c r="G28">
        <f t="shared" si="6"/>
        <v>7.275628282155111E-2</v>
      </c>
      <c r="H28" s="17">
        <f t="shared" si="8"/>
        <v>4.2768451768715465E-2</v>
      </c>
      <c r="I28">
        <f t="shared" si="9"/>
        <v>-1.710407959597493</v>
      </c>
      <c r="J28">
        <f t="shared" si="10"/>
        <v>-3.4236555012423509E-2</v>
      </c>
      <c r="K28" s="12">
        <v>12.639341498779601</v>
      </c>
      <c r="M28" s="17">
        <v>1.8794230953400159</v>
      </c>
      <c r="N28">
        <v>1.4871200119038974</v>
      </c>
      <c r="O28">
        <v>0.12639060861268092</v>
      </c>
      <c r="U28" s="34" t="s">
        <v>363</v>
      </c>
      <c r="V28" s="35">
        <v>354187</v>
      </c>
      <c r="W28">
        <v>104</v>
      </c>
      <c r="X28">
        <f t="shared" si="0"/>
        <v>0.53693596515271835</v>
      </c>
      <c r="AB28" s="36" t="s">
        <v>363</v>
      </c>
      <c r="AC28" s="37">
        <v>13162</v>
      </c>
      <c r="AD28">
        <v>104</v>
      </c>
      <c r="AE28">
        <f t="shared" si="1"/>
        <v>-8.8998179309651704E-2</v>
      </c>
      <c r="AG28" s="38" t="s">
        <v>303</v>
      </c>
      <c r="AH28" s="38">
        <v>8.9</v>
      </c>
      <c r="AI28">
        <v>211</v>
      </c>
      <c r="AL28">
        <v>7.6333333333333329</v>
      </c>
      <c r="AO28" s="42" t="s">
        <v>20</v>
      </c>
      <c r="AP28" s="43">
        <v>903.5</v>
      </c>
      <c r="AQ28">
        <f t="shared" si="2"/>
        <v>-0.15483303248045033</v>
      </c>
      <c r="AR28">
        <f t="shared" si="3"/>
        <v>-0.15471322798098985</v>
      </c>
    </row>
    <row r="29" spans="1:44">
      <c r="A29" s="13">
        <v>29860</v>
      </c>
      <c r="B29" s="14">
        <v>198033.9</v>
      </c>
      <c r="C29" s="15">
        <v>37070</v>
      </c>
      <c r="D29" s="16">
        <v>113812</v>
      </c>
      <c r="E29" s="17">
        <f t="shared" si="4"/>
        <v>0.11489480357020909</v>
      </c>
      <c r="F29">
        <f t="shared" si="5"/>
        <v>-1.2625651893461765</v>
      </c>
      <c r="G29">
        <f t="shared" si="6"/>
        <v>-0.27113247252099626</v>
      </c>
      <c r="H29" s="17">
        <f t="shared" si="8"/>
        <v>0.55632342959341941</v>
      </c>
      <c r="I29">
        <f t="shared" si="9"/>
        <v>-1.6088310957610652</v>
      </c>
      <c r="J29">
        <f t="shared" si="10"/>
        <v>0.68149550448577401</v>
      </c>
      <c r="K29" s="12">
        <v>13.342730185175499</v>
      </c>
      <c r="M29" s="17">
        <v>0.19959271675951129</v>
      </c>
      <c r="N29">
        <v>-2.193300379104457</v>
      </c>
      <c r="O29">
        <v>-0.47100534672246397</v>
      </c>
      <c r="U29" s="34" t="s">
        <v>362</v>
      </c>
      <c r="V29" s="35">
        <v>358468</v>
      </c>
      <c r="W29">
        <v>103</v>
      </c>
      <c r="X29">
        <f t="shared" si="0"/>
        <v>0.52177758972486998</v>
      </c>
      <c r="AB29" s="36" t="s">
        <v>362</v>
      </c>
      <c r="AC29" s="37">
        <v>14196</v>
      </c>
      <c r="AD29">
        <v>103</v>
      </c>
      <c r="AE29">
        <f t="shared" si="1"/>
        <v>3.2844104211577907</v>
      </c>
      <c r="AG29" s="38" t="s">
        <v>302</v>
      </c>
      <c r="AH29" s="38">
        <v>9.1</v>
      </c>
      <c r="AI29">
        <v>210</v>
      </c>
      <c r="AL29">
        <v>7.166666666666667</v>
      </c>
      <c r="AO29" s="42" t="s">
        <v>21</v>
      </c>
      <c r="AP29" s="43">
        <v>901.5</v>
      </c>
      <c r="AQ29">
        <f t="shared" si="2"/>
        <v>-0.22160673889111138</v>
      </c>
      <c r="AR29">
        <f t="shared" si="3"/>
        <v>-0.22136137244050913</v>
      </c>
    </row>
    <row r="30" spans="1:44">
      <c r="A30" s="13">
        <v>29952</v>
      </c>
      <c r="B30" s="14">
        <v>198343.2</v>
      </c>
      <c r="C30" s="15">
        <v>36997</v>
      </c>
      <c r="D30" s="16">
        <v>114204</v>
      </c>
      <c r="E30" s="17">
        <f t="shared" si="4"/>
        <v>0.15606353786683513</v>
      </c>
      <c r="F30">
        <f t="shared" si="5"/>
        <v>-0.1971188886745523</v>
      </c>
      <c r="G30">
        <f t="shared" si="6"/>
        <v>0.34383585905857217</v>
      </c>
      <c r="H30" s="17">
        <f t="shared" si="8"/>
        <v>0.69286029930095694</v>
      </c>
      <c r="I30">
        <f t="shared" si="9"/>
        <v>0.74709751796069312</v>
      </c>
      <c r="J30">
        <f t="shared" si="10"/>
        <v>4.6038221389199663E-2</v>
      </c>
      <c r="K30" s="12">
        <v>12.1252090542592</v>
      </c>
      <c r="M30" s="17">
        <v>0.27111013328742217</v>
      </c>
      <c r="N30">
        <v>-0.34243058252130254</v>
      </c>
      <c r="O30">
        <v>0.59730406507831901</v>
      </c>
      <c r="U30" s="34" t="s">
        <v>361</v>
      </c>
      <c r="V30" s="35">
        <v>362957</v>
      </c>
      <c r="W30">
        <v>102</v>
      </c>
      <c r="X30">
        <f t="shared" si="0"/>
        <v>0.54047838401523052</v>
      </c>
      <c r="AB30" s="36" t="s">
        <v>361</v>
      </c>
      <c r="AC30" s="37">
        <v>14454</v>
      </c>
      <c r="AD30">
        <v>102</v>
      </c>
      <c r="AE30">
        <f t="shared" si="1"/>
        <v>0.78220597064317943</v>
      </c>
      <c r="AG30" s="38" t="s">
        <v>301</v>
      </c>
      <c r="AH30" s="38">
        <v>8.9</v>
      </c>
      <c r="AI30">
        <v>209</v>
      </c>
      <c r="AJ30">
        <f t="shared" si="7"/>
        <v>8.9666666666666668</v>
      </c>
      <c r="AL30">
        <v>7</v>
      </c>
      <c r="AO30" s="42" t="s">
        <v>22</v>
      </c>
      <c r="AP30" s="43">
        <v>897.4</v>
      </c>
      <c r="AQ30">
        <f t="shared" si="2"/>
        <v>-0.4558349101489334</v>
      </c>
      <c r="AR30">
        <f t="shared" si="3"/>
        <v>-0.45479755962285334</v>
      </c>
    </row>
    <row r="31" spans="1:44">
      <c r="A31" s="13">
        <v>30042</v>
      </c>
      <c r="B31" s="14">
        <v>200572.7</v>
      </c>
      <c r="C31" s="15">
        <v>38672</v>
      </c>
      <c r="D31" s="16">
        <v>114117</v>
      </c>
      <c r="E31" s="17">
        <f t="shared" si="4"/>
        <v>1.1177911002397067</v>
      </c>
      <c r="F31">
        <f t="shared" si="5"/>
        <v>4.4278995685232303</v>
      </c>
      <c r="G31">
        <f t="shared" si="6"/>
        <v>-7.6208499621621684E-2</v>
      </c>
      <c r="H31" s="17">
        <f t="shared" si="8"/>
        <v>1.0729819931014184</v>
      </c>
      <c r="I31">
        <f t="shared" si="9"/>
        <v>1.6608596116009622</v>
      </c>
      <c r="J31">
        <f t="shared" si="10"/>
        <v>3.00754008822679E-2</v>
      </c>
      <c r="K31" s="12">
        <v>12.8011854719858</v>
      </c>
      <c r="M31" s="17">
        <v>1.9418020270187242</v>
      </c>
      <c r="N31">
        <v>7.6920493961257108</v>
      </c>
      <c r="O31">
        <v>-0.13238772343946437</v>
      </c>
      <c r="U31" s="34" t="s">
        <v>360</v>
      </c>
      <c r="V31" s="35">
        <v>367365</v>
      </c>
      <c r="W31">
        <v>101</v>
      </c>
      <c r="X31">
        <f t="shared" si="0"/>
        <v>0.52426007249311013</v>
      </c>
      <c r="AB31" s="36" t="s">
        <v>360</v>
      </c>
      <c r="AC31" s="37">
        <v>14384</v>
      </c>
      <c r="AD31">
        <v>101</v>
      </c>
      <c r="AE31">
        <f t="shared" si="1"/>
        <v>-0.21083759928330892</v>
      </c>
      <c r="AG31" s="38" t="s">
        <v>300</v>
      </c>
      <c r="AH31" s="39">
        <v>9</v>
      </c>
      <c r="AI31">
        <v>208</v>
      </c>
      <c r="AL31">
        <v>6.9333333333333327</v>
      </c>
      <c r="AO31" s="42" t="s">
        <v>23</v>
      </c>
      <c r="AP31" s="43">
        <v>903.9</v>
      </c>
      <c r="AQ31">
        <f t="shared" si="2"/>
        <v>0.72170412624821267</v>
      </c>
      <c r="AR31">
        <f t="shared" si="3"/>
        <v>0.72431468687318923</v>
      </c>
    </row>
    <row r="32" spans="1:44">
      <c r="A32" s="13">
        <v>30133</v>
      </c>
      <c r="B32" s="14">
        <v>201102.1</v>
      </c>
      <c r="C32" s="15">
        <v>39846</v>
      </c>
      <c r="D32" s="16">
        <v>116054</v>
      </c>
      <c r="E32" s="17">
        <f t="shared" si="4"/>
        <v>0.2635964748279207</v>
      </c>
      <c r="F32">
        <f t="shared" si="5"/>
        <v>2.9906199825504132</v>
      </c>
      <c r="G32">
        <f t="shared" si="6"/>
        <v>1.6831362146216833</v>
      </c>
      <c r="H32" s="17">
        <f t="shared" si="8"/>
        <v>0.71760471373334411</v>
      </c>
      <c r="I32">
        <f t="shared" si="9"/>
        <v>2.5878893645162826</v>
      </c>
      <c r="J32">
        <f t="shared" si="10"/>
        <v>0.72945451903088099</v>
      </c>
      <c r="K32" s="12">
        <v>9.2038020836682399</v>
      </c>
      <c r="M32" s="17">
        <v>0.45791397786771881</v>
      </c>
      <c r="N32">
        <v>5.1952390235651791</v>
      </c>
      <c r="O32">
        <v>2.9239070812071333</v>
      </c>
      <c r="U32" s="34" t="s">
        <v>359</v>
      </c>
      <c r="V32" s="35">
        <v>371736</v>
      </c>
      <c r="W32">
        <v>100</v>
      </c>
      <c r="X32">
        <f t="shared" si="0"/>
        <v>0.51368441165777767</v>
      </c>
      <c r="AB32" s="36" t="s">
        <v>359</v>
      </c>
      <c r="AC32" s="37">
        <v>14103</v>
      </c>
      <c r="AD32">
        <v>100</v>
      </c>
      <c r="AE32">
        <f t="shared" si="1"/>
        <v>-0.85681684812390912</v>
      </c>
      <c r="AG32" s="38" t="s">
        <v>299</v>
      </c>
      <c r="AH32" s="38">
        <v>9.1999999999999993</v>
      </c>
      <c r="AI32">
        <v>207</v>
      </c>
      <c r="AL32">
        <v>7.0333333333333341</v>
      </c>
      <c r="AO32" s="42" t="s">
        <v>24</v>
      </c>
      <c r="AP32" s="43">
        <v>905.3</v>
      </c>
      <c r="AQ32">
        <f t="shared" si="2"/>
        <v>0.15476456770295854</v>
      </c>
      <c r="AR32">
        <f t="shared" si="3"/>
        <v>0.15488438986613312</v>
      </c>
    </row>
    <row r="33" spans="1:44">
      <c r="A33" s="13">
        <v>30225</v>
      </c>
      <c r="B33" s="14">
        <v>202520.2</v>
      </c>
      <c r="C33" s="15">
        <v>40306</v>
      </c>
      <c r="D33" s="16">
        <v>117058</v>
      </c>
      <c r="E33" s="17">
        <f t="shared" si="4"/>
        <v>0.70268953680354684</v>
      </c>
      <c r="F33">
        <f t="shared" si="5"/>
        <v>1.1478317458665899</v>
      </c>
      <c r="G33">
        <f t="shared" si="6"/>
        <v>0.86139384334877889</v>
      </c>
      <c r="H33" s="17">
        <f t="shared" si="8"/>
        <v>0.97288072286838556</v>
      </c>
      <c r="I33">
        <f t="shared" si="9"/>
        <v>3.6347114526756208</v>
      </c>
      <c r="J33">
        <f t="shared" si="10"/>
        <v>1.2213044486233393</v>
      </c>
      <c r="K33" s="12">
        <v>8.3650594086048908</v>
      </c>
      <c r="M33" s="17">
        <v>1.2206967532996771</v>
      </c>
      <c r="N33">
        <v>1.9939879735328958</v>
      </c>
      <c r="O33">
        <v>1.4963943716473693</v>
      </c>
      <c r="U33" s="34" t="s">
        <v>358</v>
      </c>
      <c r="V33" s="35">
        <v>375737</v>
      </c>
      <c r="W33">
        <v>99</v>
      </c>
      <c r="X33">
        <f t="shared" si="0"/>
        <v>0.46493420294693166</v>
      </c>
      <c r="AB33" s="36" t="s">
        <v>358</v>
      </c>
      <c r="AC33" s="37">
        <v>14035</v>
      </c>
      <c r="AD33">
        <v>99</v>
      </c>
      <c r="AE33">
        <f t="shared" si="1"/>
        <v>-0.20990889374568056</v>
      </c>
      <c r="AG33" s="38" t="s">
        <v>298</v>
      </c>
      <c r="AH33" s="39">
        <v>9</v>
      </c>
      <c r="AI33">
        <v>206</v>
      </c>
      <c r="AJ33">
        <f t="shared" si="7"/>
        <v>9.0666666666666664</v>
      </c>
      <c r="AL33">
        <v>7.5333333333333341</v>
      </c>
      <c r="AO33" s="42" t="s">
        <v>25</v>
      </c>
      <c r="AP33" s="43">
        <v>904.6</v>
      </c>
      <c r="AQ33">
        <f t="shared" si="2"/>
        <v>-7.7352343765202392E-2</v>
      </c>
      <c r="AR33">
        <f t="shared" si="3"/>
        <v>-7.7322434552074645E-2</v>
      </c>
    </row>
    <row r="34" spans="1:44">
      <c r="A34" s="13">
        <v>30317</v>
      </c>
      <c r="B34" s="14">
        <v>206187</v>
      </c>
      <c r="C34" s="15">
        <v>41469</v>
      </c>
      <c r="D34" s="16">
        <v>118852</v>
      </c>
      <c r="E34" s="17">
        <f t="shared" si="4"/>
        <v>1.7943889350588549</v>
      </c>
      <c r="F34">
        <f t="shared" si="5"/>
        <v>2.8445818905032283</v>
      </c>
      <c r="G34">
        <f t="shared" si="6"/>
        <v>1.5209483137290647</v>
      </c>
      <c r="H34" s="17">
        <f t="shared" si="8"/>
        <v>1.68439640243081</v>
      </c>
      <c r="I34">
        <f t="shared" si="9"/>
        <v>4.95570531667342</v>
      </c>
      <c r="J34">
        <f t="shared" si="10"/>
        <v>1.7325178922662943</v>
      </c>
      <c r="K34" s="12">
        <v>8.2146768893756601</v>
      </c>
      <c r="M34" s="17">
        <v>3.11717285153712</v>
      </c>
      <c r="N34">
        <v>4.9415448734698941</v>
      </c>
      <c r="O34">
        <v>2.6421578396501388</v>
      </c>
      <c r="U34" s="34" t="s">
        <v>357</v>
      </c>
      <c r="V34" s="35">
        <v>379397</v>
      </c>
      <c r="W34">
        <v>98</v>
      </c>
      <c r="X34">
        <f t="shared" si="0"/>
        <v>0.42099289682555607</v>
      </c>
      <c r="AB34" s="36" t="s">
        <v>357</v>
      </c>
      <c r="AC34" s="37">
        <v>13926</v>
      </c>
      <c r="AD34">
        <v>98</v>
      </c>
      <c r="AE34">
        <f t="shared" si="1"/>
        <v>-0.33860261308964468</v>
      </c>
      <c r="AG34" s="38" t="s">
        <v>297</v>
      </c>
      <c r="AH34" s="38">
        <v>8.9</v>
      </c>
      <c r="AI34">
        <v>205</v>
      </c>
      <c r="AL34">
        <v>6.2333333333333334</v>
      </c>
      <c r="AO34" s="42" t="s">
        <v>26</v>
      </c>
      <c r="AP34" s="43">
        <v>907.2</v>
      </c>
      <c r="AQ34">
        <f t="shared" si="2"/>
        <v>0.28700759297448641</v>
      </c>
      <c r="AR34">
        <f t="shared" si="3"/>
        <v>0.28741985407915349</v>
      </c>
    </row>
    <row r="35" spans="1:44">
      <c r="A35" s="13">
        <v>30407</v>
      </c>
      <c r="B35" s="14">
        <v>207945.3</v>
      </c>
      <c r="C35" s="15">
        <v>40939</v>
      </c>
      <c r="D35" s="16">
        <v>119625</v>
      </c>
      <c r="E35" s="17">
        <f t="shared" si="4"/>
        <v>0.84915403379870469</v>
      </c>
      <c r="F35">
        <f t="shared" si="5"/>
        <v>-1.2863006204756999</v>
      </c>
      <c r="G35">
        <f t="shared" si="6"/>
        <v>0.64828281741320382</v>
      </c>
      <c r="H35" s="17">
        <f t="shared" si="8"/>
        <v>1.5677288068408402</v>
      </c>
      <c r="I35">
        <f t="shared" si="9"/>
        <v>2.4740597061006397</v>
      </c>
      <c r="J35">
        <f t="shared" si="10"/>
        <v>2.0471604734414228</v>
      </c>
      <c r="K35" s="12">
        <v>8.5197018104366204</v>
      </c>
      <c r="M35" s="17">
        <v>1.4751316446588447</v>
      </c>
      <c r="N35">
        <v>-2.23453304616541</v>
      </c>
      <c r="O35">
        <v>1.1261826012610499</v>
      </c>
      <c r="U35" s="34" t="s">
        <v>356</v>
      </c>
      <c r="V35" s="35">
        <v>383251</v>
      </c>
      <c r="W35">
        <v>97</v>
      </c>
      <c r="X35">
        <f t="shared" si="0"/>
        <v>0.43894042371901421</v>
      </c>
      <c r="AB35" s="36" t="s">
        <v>356</v>
      </c>
      <c r="AC35" s="37">
        <v>13800</v>
      </c>
      <c r="AD35">
        <v>97</v>
      </c>
      <c r="AE35">
        <f t="shared" si="1"/>
        <v>-0.39473044383244726</v>
      </c>
      <c r="AG35" s="38" t="s">
        <v>296</v>
      </c>
      <c r="AH35" s="38">
        <v>8.6999999999999993</v>
      </c>
      <c r="AI35">
        <v>204</v>
      </c>
      <c r="AL35">
        <v>3.6666666666666665</v>
      </c>
      <c r="AO35" s="42" t="s">
        <v>27</v>
      </c>
      <c r="AP35" s="43">
        <v>908.3</v>
      </c>
      <c r="AQ35">
        <f t="shared" si="2"/>
        <v>0.12117875346806528</v>
      </c>
      <c r="AR35">
        <f t="shared" si="3"/>
        <v>0.12125220458552789</v>
      </c>
    </row>
    <row r="36" spans="1:44">
      <c r="A36" s="13">
        <v>30498</v>
      </c>
      <c r="B36" s="14">
        <v>210234.9</v>
      </c>
      <c r="C36" s="15">
        <v>41348</v>
      </c>
      <c r="D36" s="16">
        <v>121586</v>
      </c>
      <c r="E36" s="17">
        <f t="shared" si="4"/>
        <v>1.0950412664566755</v>
      </c>
      <c r="F36">
        <f t="shared" si="5"/>
        <v>0.99408987606661725</v>
      </c>
      <c r="G36">
        <f t="shared" si="6"/>
        <v>1.6259981551852931</v>
      </c>
      <c r="H36" s="17">
        <f t="shared" si="8"/>
        <v>1.928820691852362</v>
      </c>
      <c r="I36">
        <f t="shared" si="9"/>
        <v>1.6069776979009909</v>
      </c>
      <c r="J36">
        <f t="shared" si="10"/>
        <v>2.0223457295214686</v>
      </c>
      <c r="K36" s="12">
        <v>8.9379600420609808</v>
      </c>
      <c r="M36" s="17">
        <v>1.9022815179138064</v>
      </c>
      <c r="N36">
        <v>1.7269109907665836</v>
      </c>
      <c r="O36">
        <v>2.8246481055273165</v>
      </c>
      <c r="U36" s="34" t="s">
        <v>355</v>
      </c>
      <c r="V36" s="35">
        <v>385482</v>
      </c>
      <c r="W36">
        <v>96</v>
      </c>
      <c r="X36">
        <f t="shared" si="0"/>
        <v>0.25208068585635957</v>
      </c>
      <c r="AB36" s="36" t="s">
        <v>355</v>
      </c>
      <c r="AC36" s="37">
        <v>14632</v>
      </c>
      <c r="AD36">
        <v>96</v>
      </c>
      <c r="AE36">
        <f t="shared" si="1"/>
        <v>2.5424606067123712</v>
      </c>
      <c r="AG36" s="38" t="s">
        <v>295</v>
      </c>
      <c r="AH36" s="38">
        <v>8.1</v>
      </c>
      <c r="AI36">
        <v>203</v>
      </c>
      <c r="AJ36">
        <f t="shared" si="7"/>
        <v>8.5666666666666682</v>
      </c>
      <c r="AL36">
        <v>9.9999999999999978E-2</v>
      </c>
      <c r="AO36" s="42" t="s">
        <v>28</v>
      </c>
      <c r="AP36" s="43">
        <v>903.9</v>
      </c>
      <c r="AQ36">
        <f t="shared" si="2"/>
        <v>-0.48559857038030785</v>
      </c>
      <c r="AR36">
        <f t="shared" si="3"/>
        <v>-0.48442144665859049</v>
      </c>
    </row>
    <row r="37" spans="1:44">
      <c r="A37" s="13">
        <v>30590</v>
      </c>
      <c r="B37" s="14">
        <v>212053.2</v>
      </c>
      <c r="C37" s="15">
        <v>43333</v>
      </c>
      <c r="D37" s="16">
        <v>121650</v>
      </c>
      <c r="E37" s="17">
        <f t="shared" si="4"/>
        <v>0.86117095760638307</v>
      </c>
      <c r="F37">
        <f t="shared" si="5"/>
        <v>4.6890416743956109</v>
      </c>
      <c r="G37">
        <f t="shared" si="6"/>
        <v>5.262379045607446E-2</v>
      </c>
      <c r="H37" s="17">
        <f t="shared" si="8"/>
        <v>1.9976482983912192</v>
      </c>
      <c r="I37">
        <f t="shared" si="9"/>
        <v>3.1449056291221744</v>
      </c>
      <c r="J37">
        <f t="shared" si="10"/>
        <v>1.6711013584215451</v>
      </c>
      <c r="K37" s="12">
        <v>9.88671472708549</v>
      </c>
      <c r="M37" s="17">
        <v>1.4960071794551055</v>
      </c>
      <c r="N37">
        <v>8.14569969841763</v>
      </c>
      <c r="O37">
        <v>9.1416887247675049E-2</v>
      </c>
      <c r="U37" s="34" t="s">
        <v>354</v>
      </c>
      <c r="V37" s="35">
        <v>389310</v>
      </c>
      <c r="W37">
        <v>95</v>
      </c>
      <c r="X37">
        <f t="shared" si="0"/>
        <v>0.42914557820541432</v>
      </c>
      <c r="AB37" s="36" t="s">
        <v>354</v>
      </c>
      <c r="AC37" s="37">
        <v>16184</v>
      </c>
      <c r="AD37">
        <v>95</v>
      </c>
      <c r="AE37">
        <f t="shared" si="1"/>
        <v>4.3782177294387381</v>
      </c>
      <c r="AG37" s="38" t="s">
        <v>294</v>
      </c>
      <c r="AH37" s="38">
        <v>8.3000000000000007</v>
      </c>
      <c r="AI37">
        <v>202</v>
      </c>
      <c r="AL37">
        <v>-0.3</v>
      </c>
      <c r="AO37" s="42" t="s">
        <v>29</v>
      </c>
      <c r="AP37" s="43">
        <v>913.1</v>
      </c>
      <c r="AQ37">
        <f t="shared" si="2"/>
        <v>1.0126668817929563</v>
      </c>
      <c r="AR37">
        <f t="shared" si="3"/>
        <v>1.0178117048346107</v>
      </c>
    </row>
    <row r="38" spans="1:44">
      <c r="A38" s="13">
        <v>30682</v>
      </c>
      <c r="B38" s="14">
        <v>213515</v>
      </c>
      <c r="C38" s="15">
        <v>44224</v>
      </c>
      <c r="D38" s="16">
        <v>122410</v>
      </c>
      <c r="E38" s="17">
        <f t="shared" si="4"/>
        <v>0.68699012247588342</v>
      </c>
      <c r="F38">
        <f t="shared" si="5"/>
        <v>2.0353158695010976</v>
      </c>
      <c r="G38">
        <f t="shared" si="6"/>
        <v>0.62279968578895506</v>
      </c>
      <c r="H38" s="17">
        <f t="shared" si="8"/>
        <v>1.5167111048202564</v>
      </c>
      <c r="I38">
        <f t="shared" si="9"/>
        <v>2.7934458618090297</v>
      </c>
      <c r="J38">
        <f t="shared" si="10"/>
        <v>1.2810403653782387</v>
      </c>
      <c r="K38" s="12">
        <v>9.5141700404858298</v>
      </c>
      <c r="M38" s="17">
        <v>1.1934240772532689</v>
      </c>
      <c r="N38">
        <v>3.5357058042173151</v>
      </c>
      <c r="O38">
        <v>1.0819138674769135</v>
      </c>
      <c r="U38" s="34" t="s">
        <v>353</v>
      </c>
      <c r="V38" s="35">
        <v>393916</v>
      </c>
      <c r="W38">
        <v>94</v>
      </c>
      <c r="X38">
        <f t="shared" si="0"/>
        <v>0.51080618983467829</v>
      </c>
      <c r="AB38" s="36" t="s">
        <v>353</v>
      </c>
      <c r="AC38" s="37">
        <v>16895</v>
      </c>
      <c r="AD38">
        <v>94</v>
      </c>
      <c r="AE38">
        <f t="shared" si="1"/>
        <v>1.8672326348166735</v>
      </c>
      <c r="AG38" s="38" t="s">
        <v>293</v>
      </c>
      <c r="AH38" s="38">
        <v>8.3000000000000007</v>
      </c>
      <c r="AI38">
        <v>201</v>
      </c>
      <c r="AL38">
        <v>6.6666666666666666E-2</v>
      </c>
      <c r="AO38" s="42" t="s">
        <v>30</v>
      </c>
      <c r="AP38" s="43">
        <v>909.8</v>
      </c>
      <c r="AQ38">
        <f t="shared" si="2"/>
        <v>-0.36206084863907861</v>
      </c>
      <c r="AR38">
        <f t="shared" si="3"/>
        <v>-0.36140619866389967</v>
      </c>
    </row>
    <row r="39" spans="1:44">
      <c r="A39" s="13">
        <v>30773</v>
      </c>
      <c r="B39" s="14">
        <v>211653</v>
      </c>
      <c r="C39" s="15">
        <v>44376</v>
      </c>
      <c r="D39" s="16">
        <v>123406</v>
      </c>
      <c r="E39" s="17">
        <f t="shared" si="4"/>
        <v>-0.87589466010555839</v>
      </c>
      <c r="F39">
        <f t="shared" si="5"/>
        <v>0.34311546077283595</v>
      </c>
      <c r="G39">
        <f t="shared" si="6"/>
        <v>0.81036665681253339</v>
      </c>
      <c r="H39" s="17">
        <f t="shared" si="8"/>
        <v>0.76753197604313428</v>
      </c>
      <c r="I39">
        <f t="shared" si="9"/>
        <v>3.5010922746197437</v>
      </c>
      <c r="J39">
        <f t="shared" si="10"/>
        <v>1.3514324824350332</v>
      </c>
      <c r="K39" s="12">
        <v>8.0471050049067792</v>
      </c>
      <c r="M39" s="17">
        <v>-1.5215848704496437</v>
      </c>
      <c r="N39">
        <v>0.59605260507744617</v>
      </c>
      <c r="O39">
        <v>1.4077510694882278</v>
      </c>
      <c r="U39" s="34" t="s">
        <v>352</v>
      </c>
      <c r="V39" s="35">
        <v>398359</v>
      </c>
      <c r="W39">
        <v>93</v>
      </c>
      <c r="X39">
        <f t="shared" si="0"/>
        <v>0.48710122391319999</v>
      </c>
      <c r="AB39" s="36" t="s">
        <v>352</v>
      </c>
      <c r="AC39" s="37">
        <v>17763</v>
      </c>
      <c r="AD39">
        <v>93</v>
      </c>
      <c r="AE39">
        <f t="shared" si="1"/>
        <v>2.1758119690748146</v>
      </c>
      <c r="AG39" s="38" t="s">
        <v>292</v>
      </c>
      <c r="AH39" s="38">
        <v>8.1999999999999993</v>
      </c>
      <c r="AI39">
        <v>200</v>
      </c>
      <c r="AJ39">
        <f t="shared" si="7"/>
        <v>8.2666666666666675</v>
      </c>
      <c r="AL39">
        <v>2.0333333333333337</v>
      </c>
      <c r="AO39" s="42" t="s">
        <v>31</v>
      </c>
      <c r="AP39" s="43">
        <v>911.9</v>
      </c>
      <c r="AQ39">
        <f t="shared" si="2"/>
        <v>0.23055398037161723</v>
      </c>
      <c r="AR39">
        <f t="shared" si="3"/>
        <v>0.23081996043086644</v>
      </c>
    </row>
    <row r="40" spans="1:44">
      <c r="A40" s="13">
        <v>30864</v>
      </c>
      <c r="B40" s="14">
        <v>213030.2</v>
      </c>
      <c r="C40" s="15">
        <v>44448</v>
      </c>
      <c r="D40" s="16">
        <v>122768</v>
      </c>
      <c r="E40" s="17">
        <f t="shared" si="4"/>
        <v>0.64857984856629969</v>
      </c>
      <c r="F40">
        <f t="shared" si="5"/>
        <v>0.16211838189992278</v>
      </c>
      <c r="G40">
        <f t="shared" si="6"/>
        <v>-0.51833372202363392</v>
      </c>
      <c r="H40" s="17">
        <f t="shared" si="8"/>
        <v>0.57363624587072337</v>
      </c>
      <c r="I40">
        <f t="shared" si="9"/>
        <v>3.1397716456023517</v>
      </c>
      <c r="J40">
        <f t="shared" si="10"/>
        <v>0.42016098079393771</v>
      </c>
      <c r="K40" s="12">
        <v>8.9768339768339906</v>
      </c>
      <c r="M40" s="17">
        <v>1.1266985972241628</v>
      </c>
      <c r="N40">
        <v>0.28162847469701546</v>
      </c>
      <c r="O40">
        <v>-0.90043790103706556</v>
      </c>
      <c r="U40" s="34" t="s">
        <v>351</v>
      </c>
      <c r="V40" s="35">
        <v>404013</v>
      </c>
      <c r="W40">
        <v>92</v>
      </c>
      <c r="X40">
        <f t="shared" si="0"/>
        <v>0.6120706216702132</v>
      </c>
      <c r="AB40" s="36" t="s">
        <v>351</v>
      </c>
      <c r="AC40" s="37">
        <v>19324</v>
      </c>
      <c r="AD40">
        <v>92</v>
      </c>
      <c r="AE40">
        <f t="shared" si="1"/>
        <v>3.6580713012819288</v>
      </c>
      <c r="AG40" s="38" t="s">
        <v>291</v>
      </c>
      <c r="AH40" s="39">
        <v>9</v>
      </c>
      <c r="AI40">
        <v>199</v>
      </c>
      <c r="AL40">
        <v>5.0666666666666673</v>
      </c>
      <c r="AO40" s="42" t="s">
        <v>32</v>
      </c>
      <c r="AP40" s="43">
        <v>923</v>
      </c>
      <c r="AQ40">
        <f t="shared" si="2"/>
        <v>1.2098899563231846</v>
      </c>
      <c r="AR40">
        <f t="shared" si="3"/>
        <v>1.2172387323171425</v>
      </c>
    </row>
    <row r="41" spans="1:44">
      <c r="A41" s="13">
        <v>30956</v>
      </c>
      <c r="B41" s="14">
        <v>217261.8</v>
      </c>
      <c r="C41" s="15">
        <v>44799</v>
      </c>
      <c r="D41" s="16">
        <v>125105</v>
      </c>
      <c r="E41" s="17">
        <f t="shared" si="4"/>
        <v>1.9669138278848308</v>
      </c>
      <c r="F41">
        <f t="shared" si="5"/>
        <v>0.78658511713083357</v>
      </c>
      <c r="G41">
        <f t="shared" si="6"/>
        <v>1.8856989264435242</v>
      </c>
      <c r="H41" s="17">
        <f t="shared" si="8"/>
        <v>1.0538542728365741</v>
      </c>
      <c r="I41">
        <f t="shared" si="9"/>
        <v>1.4449562969151231</v>
      </c>
      <c r="J41">
        <f t="shared" si="10"/>
        <v>1.2162553972673074</v>
      </c>
      <c r="K41" s="12">
        <v>8.3411433926897693</v>
      </c>
      <c r="M41" s="17">
        <v>3.4168792873185083</v>
      </c>
      <c r="N41">
        <v>1.3664383036687155</v>
      </c>
      <c r="O41">
        <v>3.2757945531411536</v>
      </c>
      <c r="U41" s="34" t="s">
        <v>350</v>
      </c>
      <c r="V41" s="35">
        <v>409817</v>
      </c>
      <c r="W41">
        <v>91</v>
      </c>
      <c r="X41">
        <f t="shared" si="0"/>
        <v>0.61946301038222629</v>
      </c>
      <c r="AB41" s="36" t="s">
        <v>350</v>
      </c>
      <c r="AC41" s="37">
        <v>18767</v>
      </c>
      <c r="AD41">
        <v>91</v>
      </c>
      <c r="AE41">
        <f t="shared" si="1"/>
        <v>-1.270217481734548</v>
      </c>
      <c r="AG41" s="38" t="s">
        <v>290</v>
      </c>
      <c r="AH41" s="38">
        <v>8.4</v>
      </c>
      <c r="AI41">
        <v>198</v>
      </c>
      <c r="AL41">
        <v>4.7333333333333334</v>
      </c>
      <c r="AO41" s="42" t="s">
        <v>33</v>
      </c>
      <c r="AP41" s="43">
        <v>923.8</v>
      </c>
      <c r="AQ41">
        <f t="shared" si="2"/>
        <v>8.6636349365321053E-2</v>
      </c>
      <c r="AR41">
        <f t="shared" si="3"/>
        <v>8.6673889490785971E-2</v>
      </c>
    </row>
    <row r="42" spans="1:44">
      <c r="A42" s="13">
        <v>31048</v>
      </c>
      <c r="B42" s="14">
        <v>219094.7</v>
      </c>
      <c r="C42" s="15">
        <v>48203</v>
      </c>
      <c r="D42" s="16">
        <v>127788</v>
      </c>
      <c r="E42" s="17">
        <f t="shared" si="4"/>
        <v>0.84009784657741449</v>
      </c>
      <c r="F42">
        <f t="shared" si="5"/>
        <v>7.3235442040344267</v>
      </c>
      <c r="G42">
        <f t="shared" si="6"/>
        <v>2.1219256121501218</v>
      </c>
      <c r="H42" s="17">
        <f t="shared" si="8"/>
        <v>1.120348112550662</v>
      </c>
      <c r="I42">
        <f t="shared" si="9"/>
        <v>3.7416046816474591</v>
      </c>
      <c r="J42">
        <f t="shared" si="10"/>
        <v>1.8673175147640997</v>
      </c>
      <c r="K42" s="12">
        <v>8.8724584103512196</v>
      </c>
      <c r="M42" s="17">
        <v>1.4593994361096208</v>
      </c>
      <c r="N42">
        <v>12.722299343146659</v>
      </c>
      <c r="O42">
        <v>3.6861623374640828</v>
      </c>
      <c r="U42" s="34" t="s">
        <v>349</v>
      </c>
      <c r="V42" s="35">
        <v>414503</v>
      </c>
      <c r="W42">
        <v>90</v>
      </c>
      <c r="X42">
        <f t="shared" si="0"/>
        <v>0.49377083281392231</v>
      </c>
      <c r="AB42" s="36" t="s">
        <v>349</v>
      </c>
      <c r="AC42" s="37">
        <v>18462</v>
      </c>
      <c r="AD42">
        <v>90</v>
      </c>
      <c r="AE42">
        <f t="shared" si="1"/>
        <v>-0.71161073660341856</v>
      </c>
      <c r="AG42" s="38" t="s">
        <v>289</v>
      </c>
      <c r="AH42" s="38">
        <v>7.9</v>
      </c>
      <c r="AI42">
        <v>197</v>
      </c>
      <c r="AJ42">
        <f t="shared" si="7"/>
        <v>8.4333333333333318</v>
      </c>
      <c r="AL42">
        <v>4.666666666666667</v>
      </c>
      <c r="AO42" s="42" t="s">
        <v>34</v>
      </c>
      <c r="AP42" s="43">
        <v>922.9</v>
      </c>
      <c r="AQ42">
        <f t="shared" si="2"/>
        <v>-9.7471172497431979E-2</v>
      </c>
      <c r="AR42">
        <f t="shared" si="3"/>
        <v>-9.7423684780253011E-2</v>
      </c>
    </row>
    <row r="43" spans="1:44">
      <c r="A43" s="13">
        <v>31138</v>
      </c>
      <c r="B43" s="14">
        <v>223762.9</v>
      </c>
      <c r="C43" s="15">
        <v>44206</v>
      </c>
      <c r="D43" s="16">
        <v>128693</v>
      </c>
      <c r="E43" s="17">
        <f t="shared" si="4"/>
        <v>2.1082952683142864</v>
      </c>
      <c r="F43">
        <f t="shared" si="5"/>
        <v>-8.656073330633518</v>
      </c>
      <c r="G43">
        <f t="shared" si="6"/>
        <v>0.7057082247252211</v>
      </c>
      <c r="H43" s="17">
        <f t="shared" si="8"/>
        <v>2.4163653314146494</v>
      </c>
      <c r="I43">
        <f t="shared" si="9"/>
        <v>-0.1666933520659164</v>
      </c>
      <c r="J43">
        <f t="shared" si="10"/>
        <v>1.8218649352239602</v>
      </c>
      <c r="K43" s="12">
        <v>9.9909173478655795</v>
      </c>
      <c r="M43" s="17">
        <v>3.6624840050063057</v>
      </c>
      <c r="N43">
        <v>-15.037139529776056</v>
      </c>
      <c r="O43">
        <v>1.2259407513276699</v>
      </c>
      <c r="U43" s="34" t="s">
        <v>348</v>
      </c>
      <c r="V43" s="35">
        <v>418437</v>
      </c>
      <c r="W43">
        <v>89</v>
      </c>
      <c r="X43">
        <f t="shared" si="0"/>
        <v>0.41024016037765065</v>
      </c>
      <c r="AB43" s="36" t="s">
        <v>348</v>
      </c>
      <c r="AC43" s="37">
        <v>19185</v>
      </c>
      <c r="AD43">
        <v>89</v>
      </c>
      <c r="AE43">
        <f t="shared" si="1"/>
        <v>1.6683056903232796</v>
      </c>
      <c r="AG43" s="38" t="s">
        <v>288</v>
      </c>
      <c r="AH43" s="38">
        <v>7.5</v>
      </c>
      <c r="AI43">
        <v>196</v>
      </c>
      <c r="AL43">
        <v>3.6333333333333329</v>
      </c>
      <c r="AO43" s="42" t="s">
        <v>35</v>
      </c>
      <c r="AP43" s="43">
        <v>929.5</v>
      </c>
      <c r="AQ43">
        <f t="shared" si="2"/>
        <v>0.7125920889968107</v>
      </c>
      <c r="AR43">
        <f t="shared" si="3"/>
        <v>0.7151370679380239</v>
      </c>
    </row>
    <row r="44" spans="1:44">
      <c r="A44" s="13">
        <v>31229</v>
      </c>
      <c r="B44" s="14">
        <v>223974.9</v>
      </c>
      <c r="C44" s="15">
        <v>44589</v>
      </c>
      <c r="D44" s="16">
        <v>130358</v>
      </c>
      <c r="E44" s="17">
        <f t="shared" si="4"/>
        <v>9.4698288079797521E-2</v>
      </c>
      <c r="F44">
        <f t="shared" si="5"/>
        <v>0.8626665357617469</v>
      </c>
      <c r="G44">
        <f t="shared" si="6"/>
        <v>1.2854788653681837</v>
      </c>
      <c r="H44" s="17">
        <f t="shared" si="8"/>
        <v>2.175817626067289</v>
      </c>
      <c r="I44">
        <f t="shared" si="9"/>
        <v>0.13755084546369645</v>
      </c>
      <c r="J44">
        <f t="shared" si="10"/>
        <v>2.6052507883159493</v>
      </c>
      <c r="K44" s="12">
        <v>8.8573959255978796</v>
      </c>
      <c r="M44" s="17">
        <v>0.16450777583472131</v>
      </c>
      <c r="N44">
        <v>1.4986052648154669</v>
      </c>
      <c r="O44">
        <v>2.2331055113308906</v>
      </c>
      <c r="U44" s="34" t="s">
        <v>347</v>
      </c>
      <c r="V44" s="35">
        <v>423930</v>
      </c>
      <c r="W44">
        <v>88</v>
      </c>
      <c r="X44">
        <f t="shared" si="0"/>
        <v>0.56640713688507205</v>
      </c>
      <c r="AB44" s="36" t="s">
        <v>347</v>
      </c>
      <c r="AC44" s="37">
        <v>19399</v>
      </c>
      <c r="AD44">
        <v>88</v>
      </c>
      <c r="AE44">
        <f t="shared" si="1"/>
        <v>0.48175395054039782</v>
      </c>
      <c r="AG44" s="38" t="s">
        <v>287</v>
      </c>
      <c r="AH44" s="38">
        <v>8.1</v>
      </c>
      <c r="AI44">
        <v>195</v>
      </c>
      <c r="AL44">
        <v>2.7666666666666671</v>
      </c>
      <c r="AO44" s="42" t="s">
        <v>36</v>
      </c>
      <c r="AP44" s="43">
        <v>929.3</v>
      </c>
      <c r="AQ44">
        <f t="shared" si="2"/>
        <v>-2.1519259820479419E-2</v>
      </c>
      <c r="AR44">
        <f t="shared" si="3"/>
        <v>-2.1516944593872562E-2</v>
      </c>
    </row>
    <row r="45" spans="1:44">
      <c r="A45" s="13">
        <v>31321</v>
      </c>
      <c r="B45" s="14">
        <v>224518.9</v>
      </c>
      <c r="C45" s="15">
        <v>44407</v>
      </c>
      <c r="D45" s="16">
        <v>132259</v>
      </c>
      <c r="E45" s="17">
        <f t="shared" si="4"/>
        <v>0.24258987160390433</v>
      </c>
      <c r="F45">
        <f t="shared" si="5"/>
        <v>-0.40900771656939838</v>
      </c>
      <c r="G45">
        <f t="shared" si="6"/>
        <v>1.4477609630789701</v>
      </c>
      <c r="H45" s="17">
        <f t="shared" si="8"/>
        <v>1.4269532468409452</v>
      </c>
      <c r="I45">
        <f t="shared" si="9"/>
        <v>-0.38168852481534898</v>
      </c>
      <c r="J45">
        <f t="shared" si="10"/>
        <v>2.4150567474107376</v>
      </c>
      <c r="K45" s="12">
        <v>8.4775086505190203</v>
      </c>
      <c r="M45" s="17">
        <v>0.42142177041313289</v>
      </c>
      <c r="N45">
        <v>-0.71051917744746618</v>
      </c>
      <c r="O45">
        <v>2.5150183895203071</v>
      </c>
      <c r="U45" s="34" t="s">
        <v>346</v>
      </c>
      <c r="V45" s="35">
        <v>428889</v>
      </c>
      <c r="W45">
        <v>87</v>
      </c>
      <c r="X45">
        <f t="shared" si="0"/>
        <v>0.50507566311459584</v>
      </c>
      <c r="AB45" s="36" t="s">
        <v>346</v>
      </c>
      <c r="AC45" s="37">
        <v>20175</v>
      </c>
      <c r="AD45">
        <v>87</v>
      </c>
      <c r="AE45">
        <f t="shared" si="1"/>
        <v>1.7034200354368423</v>
      </c>
      <c r="AG45" s="38" t="s">
        <v>286</v>
      </c>
      <c r="AH45" s="38">
        <v>8.1</v>
      </c>
      <c r="AI45">
        <v>194</v>
      </c>
      <c r="AJ45">
        <f t="shared" si="7"/>
        <v>7.8999999999999995</v>
      </c>
      <c r="AL45">
        <v>2.4333333333333336</v>
      </c>
      <c r="AO45" s="42" t="s">
        <v>37</v>
      </c>
      <c r="AP45" s="43">
        <v>931.7</v>
      </c>
      <c r="AQ45">
        <f t="shared" si="2"/>
        <v>0.25792598930856059</v>
      </c>
      <c r="AR45">
        <f t="shared" si="3"/>
        <v>0.25825890455182299</v>
      </c>
    </row>
    <row r="46" spans="1:44">
      <c r="A46" s="13">
        <v>31413</v>
      </c>
      <c r="B46" s="14">
        <v>227076.7</v>
      </c>
      <c r="C46" s="15">
        <v>43908</v>
      </c>
      <c r="D46" s="16">
        <v>135327</v>
      </c>
      <c r="E46" s="17">
        <f t="shared" si="4"/>
        <v>1.1327955152339086</v>
      </c>
      <c r="F46">
        <f t="shared" si="5"/>
        <v>-1.1300578844103626</v>
      </c>
      <c r="G46">
        <f t="shared" si="6"/>
        <v>2.293195045603369</v>
      </c>
      <c r="H46" s="17">
        <f t="shared" si="8"/>
        <v>1.554070229204374</v>
      </c>
      <c r="I46">
        <f t="shared" si="9"/>
        <v>-4.053041264032764</v>
      </c>
      <c r="J46">
        <f t="shared" si="10"/>
        <v>2.4894381172781088</v>
      </c>
      <c r="K46" s="12">
        <v>7.6400679117147803</v>
      </c>
      <c r="M46" s="17">
        <v>1.9678673655633361</v>
      </c>
      <c r="N46">
        <v>-1.9631116137230009</v>
      </c>
      <c r="O46">
        <v>3.9836878169335677</v>
      </c>
      <c r="U46" s="34" t="s">
        <v>345</v>
      </c>
      <c r="V46" s="35">
        <v>434650</v>
      </c>
      <c r="W46">
        <v>86</v>
      </c>
      <c r="X46">
        <f t="shared" si="0"/>
        <v>0.57947762172565476</v>
      </c>
      <c r="AB46" s="36" t="s">
        <v>345</v>
      </c>
      <c r="AC46" s="37">
        <v>21543</v>
      </c>
      <c r="AD46">
        <v>86</v>
      </c>
      <c r="AE46">
        <f t="shared" si="1"/>
        <v>2.8492638052724395</v>
      </c>
      <c r="AG46" s="38" t="s">
        <v>285</v>
      </c>
      <c r="AH46" s="38">
        <v>8.9</v>
      </c>
      <c r="AI46">
        <v>193</v>
      </c>
      <c r="AL46">
        <v>1.3</v>
      </c>
      <c r="AO46" s="42" t="s">
        <v>38</v>
      </c>
      <c r="AP46" s="43">
        <v>930.5</v>
      </c>
      <c r="AQ46">
        <f t="shared" si="2"/>
        <v>-0.12887983740741404</v>
      </c>
      <c r="AR46">
        <f t="shared" si="3"/>
        <v>-0.12879682301170392</v>
      </c>
    </row>
    <row r="47" spans="1:44">
      <c r="A47" s="13">
        <v>31503</v>
      </c>
      <c r="B47" s="14">
        <v>228738.7</v>
      </c>
      <c r="C47" s="15">
        <v>42659</v>
      </c>
      <c r="D47" s="16">
        <v>137520</v>
      </c>
      <c r="E47" s="17">
        <f t="shared" si="4"/>
        <v>0.72924581548416967</v>
      </c>
      <c r="F47">
        <f t="shared" si="5"/>
        <v>-2.8858264219296714</v>
      </c>
      <c r="G47">
        <f t="shared" si="6"/>
        <v>1.6075289265589987</v>
      </c>
      <c r="H47" s="17">
        <f t="shared" si="8"/>
        <v>0.95515666156860135</v>
      </c>
      <c r="I47">
        <f t="shared" si="9"/>
        <v>-1.5470548723633293</v>
      </c>
      <c r="J47">
        <f t="shared" si="10"/>
        <v>2.8810938717506396</v>
      </c>
      <c r="K47" s="12">
        <v>7.6796036333608804</v>
      </c>
      <c r="M47" s="17">
        <v>1.2668297344632151</v>
      </c>
      <c r="N47">
        <v>-5.0131939630983169</v>
      </c>
      <c r="O47">
        <v>2.7925637692177929</v>
      </c>
      <c r="U47" s="34" t="s">
        <v>344</v>
      </c>
      <c r="V47" s="35">
        <v>440783</v>
      </c>
      <c r="W47">
        <v>85</v>
      </c>
      <c r="X47">
        <f t="shared" si="0"/>
        <v>0.60851524529423884</v>
      </c>
      <c r="AB47" s="36" t="s">
        <v>344</v>
      </c>
      <c r="AC47" s="37">
        <v>23027</v>
      </c>
      <c r="AD47">
        <v>85</v>
      </c>
      <c r="AE47">
        <f t="shared" si="1"/>
        <v>2.893117951726687</v>
      </c>
      <c r="AG47" s="38" t="s">
        <v>284</v>
      </c>
      <c r="AH47" s="38">
        <v>8.8000000000000007</v>
      </c>
      <c r="AI47">
        <v>192</v>
      </c>
      <c r="AL47">
        <v>1.4000000000000001</v>
      </c>
      <c r="AO47" s="42" t="s">
        <v>39</v>
      </c>
      <c r="AP47" s="43">
        <v>931.8</v>
      </c>
      <c r="AQ47">
        <f t="shared" si="2"/>
        <v>0.13961233003909612</v>
      </c>
      <c r="AR47">
        <f t="shared" si="3"/>
        <v>0.13970983342288604</v>
      </c>
    </row>
    <row r="48" spans="1:44">
      <c r="A48" s="13">
        <v>31594</v>
      </c>
      <c r="B48" s="14">
        <v>229737.4</v>
      </c>
      <c r="C48" s="15">
        <v>45134</v>
      </c>
      <c r="D48" s="16">
        <v>138576</v>
      </c>
      <c r="E48" s="17">
        <f t="shared" si="4"/>
        <v>0.43566134837416115</v>
      </c>
      <c r="F48">
        <f t="shared" si="5"/>
        <v>5.6397571143945058</v>
      </c>
      <c r="G48">
        <f t="shared" si="6"/>
        <v>0.76495505140954378</v>
      </c>
      <c r="H48" s="17">
        <f t="shared" si="8"/>
        <v>1.1032350371873001</v>
      </c>
      <c r="I48">
        <f t="shared" si="9"/>
        <v>0.52760920548893253</v>
      </c>
      <c r="J48">
        <f t="shared" si="10"/>
        <v>2.6550332516491082</v>
      </c>
      <c r="K48" s="12">
        <v>7.40439381611065</v>
      </c>
      <c r="M48" s="17">
        <v>0.75682127830951629</v>
      </c>
      <c r="N48">
        <v>9.7972615762245141</v>
      </c>
      <c r="O48">
        <v>1.3288630309247651</v>
      </c>
      <c r="U48" s="34" t="s">
        <v>343</v>
      </c>
      <c r="V48" s="35">
        <v>448122</v>
      </c>
      <c r="W48">
        <v>84</v>
      </c>
      <c r="X48">
        <f t="shared" si="0"/>
        <v>0.7171429177248001</v>
      </c>
      <c r="AB48" s="36" t="s">
        <v>343</v>
      </c>
      <c r="AC48" s="37">
        <v>23035</v>
      </c>
      <c r="AD48">
        <v>84</v>
      </c>
      <c r="AE48">
        <f t="shared" si="1"/>
        <v>1.5085562459926649E-2</v>
      </c>
      <c r="AG48" s="38" t="s">
        <v>283</v>
      </c>
      <c r="AH48" s="38">
        <v>9.6</v>
      </c>
      <c r="AI48">
        <v>191</v>
      </c>
      <c r="AJ48">
        <f t="shared" si="7"/>
        <v>9.1000000000000014</v>
      </c>
      <c r="AL48">
        <v>1.9000000000000001</v>
      </c>
      <c r="AO48" s="42" t="s">
        <v>40</v>
      </c>
      <c r="AP48" s="43">
        <v>935.6</v>
      </c>
      <c r="AQ48">
        <f t="shared" si="2"/>
        <v>0.40698353273276311</v>
      </c>
      <c r="AR48">
        <f t="shared" si="3"/>
        <v>0.40781283537240487</v>
      </c>
    </row>
    <row r="49" spans="1:44">
      <c r="A49" s="13">
        <v>31686</v>
      </c>
      <c r="B49" s="14">
        <v>233791.7</v>
      </c>
      <c r="C49" s="15">
        <v>47387</v>
      </c>
      <c r="D49" s="16">
        <v>139257</v>
      </c>
      <c r="E49" s="17">
        <f t="shared" si="4"/>
        <v>1.7493630467994237</v>
      </c>
      <c r="F49">
        <f t="shared" si="5"/>
        <v>4.871208673134575</v>
      </c>
      <c r="G49">
        <f t="shared" si="6"/>
        <v>0.49022352550647241</v>
      </c>
      <c r="H49" s="17">
        <f t="shared" si="8"/>
        <v>1.7576183126545075</v>
      </c>
      <c r="I49">
        <f t="shared" si="9"/>
        <v>2.8207780467923271</v>
      </c>
      <c r="J49">
        <f t="shared" si="10"/>
        <v>2.2391800262957062</v>
      </c>
      <c r="K49" s="12">
        <v>7.81499202551836</v>
      </c>
      <c r="M49" s="17">
        <v>3.0389548722819626</v>
      </c>
      <c r="N49">
        <v>8.4621561877661122</v>
      </c>
      <c r="O49">
        <v>0.85160548810669923</v>
      </c>
      <c r="U49" s="34" t="s">
        <v>340</v>
      </c>
      <c r="V49" s="35">
        <v>456458</v>
      </c>
      <c r="W49">
        <v>83</v>
      </c>
      <c r="X49">
        <f t="shared" si="0"/>
        <v>0.80045574456599766</v>
      </c>
      <c r="AB49" s="36" t="s">
        <v>340</v>
      </c>
      <c r="AC49" s="37">
        <v>24324</v>
      </c>
      <c r="AD49">
        <v>83</v>
      </c>
      <c r="AE49">
        <f t="shared" si="1"/>
        <v>2.3646778151935166</v>
      </c>
      <c r="AG49" s="38" t="s">
        <v>282</v>
      </c>
      <c r="AH49" s="38">
        <v>9.1999999999999993</v>
      </c>
      <c r="AI49">
        <v>190</v>
      </c>
      <c r="AL49">
        <v>2.3666666666666667</v>
      </c>
      <c r="AO49" s="42" t="s">
        <v>41</v>
      </c>
      <c r="AP49" s="43">
        <v>937.1</v>
      </c>
      <c r="AQ49">
        <f t="shared" si="2"/>
        <v>0.16019654197538813</v>
      </c>
      <c r="AR49">
        <f t="shared" si="3"/>
        <v>0.16032492518170158</v>
      </c>
    </row>
    <row r="50" spans="1:44">
      <c r="A50" s="13">
        <v>31778</v>
      </c>
      <c r="B50" s="14">
        <v>235877.5</v>
      </c>
      <c r="C50" s="15">
        <v>46035</v>
      </c>
      <c r="D50" s="16">
        <v>140625</v>
      </c>
      <c r="E50" s="17">
        <f t="shared" si="4"/>
        <v>0.88820544865786388</v>
      </c>
      <c r="F50">
        <f t="shared" si="5"/>
        <v>-2.8945952741254999</v>
      </c>
      <c r="G50">
        <f t="shared" si="6"/>
        <v>0.97756261149299917</v>
      </c>
      <c r="H50" s="17">
        <f t="shared" si="8"/>
        <v>1.6513941964121592</v>
      </c>
      <c r="I50">
        <f t="shared" si="9"/>
        <v>2.0544491953272015</v>
      </c>
      <c r="J50">
        <f t="shared" si="10"/>
        <v>1.6678081199485995</v>
      </c>
      <c r="K50" s="12">
        <v>7.9652996845425701</v>
      </c>
      <c r="M50" s="17">
        <v>1.5429709005939429</v>
      </c>
      <c r="N50">
        <v>-5.0284270195835035</v>
      </c>
      <c r="O50">
        <v>1.6982001915451406</v>
      </c>
      <c r="U50" s="34" t="s">
        <v>337</v>
      </c>
      <c r="V50" s="35">
        <v>464995</v>
      </c>
      <c r="W50">
        <v>82</v>
      </c>
      <c r="X50">
        <f t="shared" si="0"/>
        <v>0.8047459994662276</v>
      </c>
      <c r="AB50" s="36" t="s">
        <v>337</v>
      </c>
      <c r="AC50" s="37">
        <v>27765</v>
      </c>
      <c r="AD50">
        <v>82</v>
      </c>
      <c r="AE50">
        <f t="shared" si="1"/>
        <v>5.7462683067951659</v>
      </c>
      <c r="AG50" s="38" t="s">
        <v>281</v>
      </c>
      <c r="AH50" s="38">
        <v>8.5</v>
      </c>
      <c r="AI50">
        <v>189</v>
      </c>
      <c r="AL50">
        <v>3.3000000000000003</v>
      </c>
      <c r="AO50" s="42" t="s">
        <v>42</v>
      </c>
      <c r="AP50" s="43">
        <v>941.2</v>
      </c>
      <c r="AQ50">
        <f t="shared" si="2"/>
        <v>0.43656567234293675</v>
      </c>
      <c r="AR50">
        <f t="shared" si="3"/>
        <v>0.4375200085369782</v>
      </c>
    </row>
    <row r="51" spans="1:44">
      <c r="A51" s="13">
        <v>31868</v>
      </c>
      <c r="B51" s="14">
        <v>239285</v>
      </c>
      <c r="C51" s="15">
        <v>48232</v>
      </c>
      <c r="D51" s="16">
        <v>143170</v>
      </c>
      <c r="E51" s="17">
        <f t="shared" si="4"/>
        <v>1.4342707658094866</v>
      </c>
      <c r="F51">
        <f t="shared" si="5"/>
        <v>4.6620724447294037</v>
      </c>
      <c r="G51">
        <f t="shared" si="6"/>
        <v>1.793596241355111</v>
      </c>
      <c r="H51" s="17">
        <f t="shared" si="8"/>
        <v>1.9575826419425901</v>
      </c>
      <c r="I51">
        <f t="shared" si="9"/>
        <v>5.3324600230809871</v>
      </c>
      <c r="J51">
        <f t="shared" si="10"/>
        <v>1.7486161280270807</v>
      </c>
      <c r="K51" s="12">
        <v>7.6687116564417197</v>
      </c>
      <c r="M51" s="17">
        <v>2.4915835165849387</v>
      </c>
      <c r="N51">
        <v>8.0988493479168255</v>
      </c>
      <c r="O51">
        <v>3.1157958015317178</v>
      </c>
      <c r="U51" s="34" t="s">
        <v>334</v>
      </c>
      <c r="V51" s="35">
        <v>474699</v>
      </c>
      <c r="W51">
        <v>81</v>
      </c>
      <c r="X51">
        <f t="shared" si="0"/>
        <v>0.89700338036955429</v>
      </c>
      <c r="AB51" s="36" t="s">
        <v>334</v>
      </c>
      <c r="AC51" s="37">
        <v>29772</v>
      </c>
      <c r="AD51">
        <v>81</v>
      </c>
      <c r="AE51">
        <f t="shared" si="1"/>
        <v>3.0310332511248816</v>
      </c>
      <c r="AG51" s="38" t="s">
        <v>280</v>
      </c>
      <c r="AH51" s="39">
        <v>9</v>
      </c>
      <c r="AI51">
        <v>188</v>
      </c>
      <c r="AJ51">
        <f t="shared" si="7"/>
        <v>8.9</v>
      </c>
      <c r="AL51">
        <v>4.6666666666666661</v>
      </c>
      <c r="AO51" s="42" t="s">
        <v>43</v>
      </c>
      <c r="AP51" s="43">
        <v>943.1</v>
      </c>
      <c r="AQ51">
        <f t="shared" si="2"/>
        <v>0.20166646966321977</v>
      </c>
      <c r="AR51">
        <f t="shared" si="3"/>
        <v>0.2018699532511663</v>
      </c>
    </row>
    <row r="52" spans="1:44">
      <c r="A52" s="13">
        <v>31959</v>
      </c>
      <c r="B52" s="14">
        <v>245070.2</v>
      </c>
      <c r="C52" s="15">
        <v>52853</v>
      </c>
      <c r="D52" s="16">
        <v>146224</v>
      </c>
      <c r="E52" s="17">
        <f t="shared" si="4"/>
        <v>2.388938999014556</v>
      </c>
      <c r="F52">
        <f t="shared" si="5"/>
        <v>9.1491773945730159</v>
      </c>
      <c r="G52">
        <f t="shared" si="6"/>
        <v>2.1106957157609685</v>
      </c>
      <c r="H52" s="17">
        <f t="shared" si="8"/>
        <v>2.8058803472406524</v>
      </c>
      <c r="I52">
        <f t="shared" si="9"/>
        <v>6.8565818854418481</v>
      </c>
      <c r="J52">
        <f t="shared" si="10"/>
        <v>2.3330638726277719</v>
      </c>
      <c r="K52" s="12">
        <v>8.4848484848485093</v>
      </c>
      <c r="M52" s="17">
        <v>4.1500120995017653</v>
      </c>
      <c r="N52">
        <v>15.893749025667958</v>
      </c>
      <c r="O52">
        <v>3.6666540093275302</v>
      </c>
      <c r="U52" s="34" t="s">
        <v>331</v>
      </c>
      <c r="V52" s="35">
        <v>484543</v>
      </c>
      <c r="W52">
        <v>80</v>
      </c>
      <c r="X52">
        <f t="shared" si="0"/>
        <v>0.89140070365623103</v>
      </c>
      <c r="AB52" s="36" t="s">
        <v>331</v>
      </c>
      <c r="AC52" s="37">
        <v>30129</v>
      </c>
      <c r="AD52">
        <v>80</v>
      </c>
      <c r="AE52">
        <f t="shared" si="1"/>
        <v>0.51767070923522951</v>
      </c>
      <c r="AG52" s="38" t="s">
        <v>279</v>
      </c>
      <c r="AH52" s="38">
        <v>9.9</v>
      </c>
      <c r="AI52">
        <v>187</v>
      </c>
      <c r="AL52">
        <v>5.5333333333333341</v>
      </c>
      <c r="AO52" s="42" t="s">
        <v>44</v>
      </c>
      <c r="AP52" s="43">
        <v>943.1</v>
      </c>
      <c r="AQ52">
        <f t="shared" si="2"/>
        <v>0</v>
      </c>
      <c r="AR52">
        <f t="shared" si="3"/>
        <v>0</v>
      </c>
    </row>
    <row r="53" spans="1:44">
      <c r="A53" s="13">
        <v>32051</v>
      </c>
      <c r="B53" s="14">
        <v>247843.7</v>
      </c>
      <c r="C53" s="15">
        <v>54170</v>
      </c>
      <c r="D53" s="16">
        <v>148638</v>
      </c>
      <c r="E53" s="17">
        <f t="shared" si="4"/>
        <v>1.1253605428649394</v>
      </c>
      <c r="F53">
        <f t="shared" si="5"/>
        <v>2.4612774536974413</v>
      </c>
      <c r="G53">
        <f t="shared" si="6"/>
        <v>1.637412711684938</v>
      </c>
      <c r="H53" s="17">
        <f t="shared" si="8"/>
        <v>2.5348795030881277</v>
      </c>
      <c r="I53">
        <f t="shared" si="9"/>
        <v>5.8099620550740028</v>
      </c>
      <c r="J53">
        <f t="shared" si="10"/>
        <v>2.8312818058840783</v>
      </c>
      <c r="K53" s="12">
        <v>8.3579881656804602</v>
      </c>
      <c r="M53" s="17">
        <v>1.9549514956718639</v>
      </c>
      <c r="N53">
        <v>4.2756768662947309</v>
      </c>
      <c r="O53">
        <v>2.8444772211319247</v>
      </c>
      <c r="U53" s="34" t="s">
        <v>328</v>
      </c>
      <c r="V53" s="35">
        <v>495178</v>
      </c>
      <c r="W53">
        <v>79</v>
      </c>
      <c r="X53">
        <f t="shared" si="0"/>
        <v>0.94290175301514623</v>
      </c>
      <c r="AB53" s="36" t="s">
        <v>328</v>
      </c>
      <c r="AC53" s="37">
        <v>29143</v>
      </c>
      <c r="AD53">
        <v>79</v>
      </c>
      <c r="AE53">
        <f t="shared" si="1"/>
        <v>-1.4450461111242596</v>
      </c>
      <c r="AG53" s="38" t="s">
        <v>278</v>
      </c>
      <c r="AH53" s="38">
        <v>9.5</v>
      </c>
      <c r="AI53">
        <v>186</v>
      </c>
      <c r="AL53">
        <v>6.7333333333333343</v>
      </c>
      <c r="AO53" s="42" t="s">
        <v>45</v>
      </c>
      <c r="AP53" s="43">
        <v>955.1</v>
      </c>
      <c r="AQ53">
        <f t="shared" si="2"/>
        <v>1.264372549085202</v>
      </c>
      <c r="AR53">
        <f t="shared" si="3"/>
        <v>1.2723995334535043</v>
      </c>
    </row>
    <row r="54" spans="1:44">
      <c r="A54" s="13">
        <v>32143</v>
      </c>
      <c r="B54" s="14">
        <v>252326.39999999999</v>
      </c>
      <c r="C54" s="15">
        <v>56731</v>
      </c>
      <c r="D54" s="16">
        <v>151720</v>
      </c>
      <c r="E54" s="17">
        <f t="shared" si="4"/>
        <v>1.7925181965846804</v>
      </c>
      <c r="F54">
        <f t="shared" si="5"/>
        <v>4.6193548870967049</v>
      </c>
      <c r="G54">
        <f t="shared" si="6"/>
        <v>2.0522897174004129</v>
      </c>
      <c r="H54" s="17">
        <f t="shared" si="8"/>
        <v>2.9276175394275405</v>
      </c>
      <c r="I54">
        <f t="shared" si="9"/>
        <v>9.0732291473887727</v>
      </c>
      <c r="J54">
        <f t="shared" si="10"/>
        <v>3.2980298575314926</v>
      </c>
      <c r="K54" s="12">
        <v>8.4002921840759903</v>
      </c>
      <c r="M54" s="17">
        <v>3.1139230459515943</v>
      </c>
      <c r="N54">
        <v>8.0246413496755764</v>
      </c>
      <c r="O54">
        <v>3.5651923981347977</v>
      </c>
      <c r="U54" s="34" t="s">
        <v>325</v>
      </c>
      <c r="V54" s="35">
        <v>505417</v>
      </c>
      <c r="W54">
        <v>78</v>
      </c>
      <c r="X54">
        <f t="shared" si="0"/>
        <v>0.88885041794535269</v>
      </c>
      <c r="AB54" s="36" t="s">
        <v>325</v>
      </c>
      <c r="AC54" s="37">
        <v>29726</v>
      </c>
      <c r="AD54">
        <v>78</v>
      </c>
      <c r="AE54">
        <f t="shared" si="1"/>
        <v>0.86022171555333315</v>
      </c>
      <c r="AG54" s="38" t="s">
        <v>277</v>
      </c>
      <c r="AH54" s="38">
        <v>9.6999999999999993</v>
      </c>
      <c r="AI54">
        <v>185</v>
      </c>
      <c r="AJ54">
        <f t="shared" si="7"/>
        <v>9.6999999999999993</v>
      </c>
      <c r="AL54">
        <v>8.3666666666666671</v>
      </c>
      <c r="AO54" s="42" t="s">
        <v>46</v>
      </c>
      <c r="AP54" s="43">
        <v>944.6</v>
      </c>
      <c r="AQ54">
        <f t="shared" si="2"/>
        <v>-1.1054489578675053</v>
      </c>
      <c r="AR54">
        <f t="shared" si="3"/>
        <v>-1.0993613234216313</v>
      </c>
    </row>
    <row r="55" spans="1:44">
      <c r="A55" s="13">
        <v>32234</v>
      </c>
      <c r="B55" s="14">
        <v>253836.4</v>
      </c>
      <c r="C55" s="15">
        <v>58235</v>
      </c>
      <c r="D55" s="16">
        <v>153650</v>
      </c>
      <c r="E55" s="17">
        <f t="shared" si="4"/>
        <v>0.59664775029677486</v>
      </c>
      <c r="F55">
        <f t="shared" si="5"/>
        <v>2.6165750013840139</v>
      </c>
      <c r="G55">
        <f t="shared" si="6"/>
        <v>1.2640571755795804</v>
      </c>
      <c r="H55" s="17">
        <f t="shared" si="8"/>
        <v>2.5638424858751563</v>
      </c>
      <c r="I55">
        <f t="shared" si="9"/>
        <v>8.1848808949966489</v>
      </c>
      <c r="J55">
        <f t="shared" si="10"/>
        <v>3.0680539633130444</v>
      </c>
      <c r="K55" s="12">
        <v>9.1168091168091099</v>
      </c>
      <c r="M55" s="17">
        <v>1.0364833023754016</v>
      </c>
      <c r="N55">
        <v>4.5454563383483304</v>
      </c>
      <c r="O55">
        <v>2.1958922246579249</v>
      </c>
      <c r="U55" s="34" t="s">
        <v>322</v>
      </c>
      <c r="V55" s="35">
        <v>514353</v>
      </c>
      <c r="W55">
        <v>77</v>
      </c>
      <c r="X55">
        <f t="shared" si="0"/>
        <v>0.7611431649511502</v>
      </c>
      <c r="AB55" s="36" t="s">
        <v>322</v>
      </c>
      <c r="AC55" s="37">
        <v>28608</v>
      </c>
      <c r="AD55">
        <v>77</v>
      </c>
      <c r="AE55">
        <f t="shared" si="1"/>
        <v>-1.6648976340653654</v>
      </c>
      <c r="AG55" s="38" t="s">
        <v>276</v>
      </c>
      <c r="AH55" s="39">
        <v>10</v>
      </c>
      <c r="AI55">
        <v>184</v>
      </c>
      <c r="AL55">
        <v>9.0666666666666682</v>
      </c>
      <c r="AO55" s="42" t="s">
        <v>47</v>
      </c>
      <c r="AP55" s="43">
        <v>945.2</v>
      </c>
      <c r="AQ55">
        <f t="shared" si="2"/>
        <v>6.3498785073612396E-2</v>
      </c>
      <c r="AR55">
        <f t="shared" si="3"/>
        <v>6.3518949820032047E-2</v>
      </c>
    </row>
    <row r="56" spans="1:44">
      <c r="A56" s="13">
        <v>32325</v>
      </c>
      <c r="B56" s="14">
        <v>257718.7</v>
      </c>
      <c r="C56" s="15">
        <v>58769</v>
      </c>
      <c r="D56" s="16">
        <v>157418</v>
      </c>
      <c r="E56" s="17">
        <f t="shared" si="4"/>
        <v>1.5178715011286315</v>
      </c>
      <c r="F56">
        <f t="shared" si="5"/>
        <v>0.9127956441087548</v>
      </c>
      <c r="G56">
        <f t="shared" si="6"/>
        <v>2.4227399191138588</v>
      </c>
      <c r="H56" s="17">
        <f t="shared" si="8"/>
        <v>2.1855426781780984</v>
      </c>
      <c r="I56">
        <f t="shared" si="9"/>
        <v>4.6078657499214692</v>
      </c>
      <c r="J56">
        <f t="shared" si="10"/>
        <v>3.2035730389390338</v>
      </c>
      <c r="K56" s="12">
        <v>8.86871508379887</v>
      </c>
      <c r="M56" s="17">
        <v>2.6368128687135339</v>
      </c>
      <c r="N56">
        <v>1.5856884453672393</v>
      </c>
      <c r="O56">
        <v>4.2087303118314878</v>
      </c>
      <c r="U56" s="34" t="s">
        <v>319</v>
      </c>
      <c r="V56" s="35">
        <v>524508</v>
      </c>
      <c r="W56">
        <v>76</v>
      </c>
      <c r="X56">
        <f t="shared" si="0"/>
        <v>0.84908393773481805</v>
      </c>
      <c r="AB56" s="36" t="s">
        <v>319</v>
      </c>
      <c r="AC56" s="37">
        <v>30609</v>
      </c>
      <c r="AD56">
        <v>76</v>
      </c>
      <c r="AE56">
        <f t="shared" si="1"/>
        <v>2.9361644256224118</v>
      </c>
      <c r="AG56" s="38" t="s">
        <v>275</v>
      </c>
      <c r="AH56" s="38">
        <v>9.6999999999999993</v>
      </c>
      <c r="AI56">
        <v>183</v>
      </c>
      <c r="AL56">
        <v>9.6666666666666661</v>
      </c>
      <c r="AO56" s="42" t="s">
        <v>48</v>
      </c>
      <c r="AP56" s="43">
        <v>939.5</v>
      </c>
      <c r="AQ56">
        <f t="shared" si="2"/>
        <v>-0.60487264592321566</v>
      </c>
      <c r="AR56">
        <f t="shared" si="3"/>
        <v>-0.60304697418536235</v>
      </c>
    </row>
    <row r="57" spans="1:44">
      <c r="A57" s="13">
        <v>32417</v>
      </c>
      <c r="B57" s="14">
        <v>259939.1</v>
      </c>
      <c r="C57" s="15">
        <v>58706</v>
      </c>
      <c r="D57" s="16">
        <v>158460</v>
      </c>
      <c r="E57" s="17">
        <f t="shared" si="4"/>
        <v>0.85786927863189533</v>
      </c>
      <c r="F57">
        <f t="shared" si="5"/>
        <v>-0.10725687344468327</v>
      </c>
      <c r="G57">
        <f t="shared" si="6"/>
        <v>0.65975077694631068</v>
      </c>
      <c r="H57" s="17">
        <f t="shared" si="8"/>
        <v>2.0693726981643401</v>
      </c>
      <c r="I57">
        <f t="shared" si="9"/>
        <v>3.4923654650644842</v>
      </c>
      <c r="J57">
        <f t="shared" si="10"/>
        <v>2.7789798555152068</v>
      </c>
      <c r="K57" s="12">
        <v>9.1467576791808796</v>
      </c>
      <c r="M57" s="17">
        <v>1.4902715756168305</v>
      </c>
      <c r="N57">
        <v>-0.18632427313320932</v>
      </c>
      <c r="O57">
        <v>1.1461044874366166</v>
      </c>
      <c r="U57" s="34" t="s">
        <v>316</v>
      </c>
      <c r="V57" s="35">
        <v>535959</v>
      </c>
      <c r="W57">
        <v>75</v>
      </c>
      <c r="X57">
        <f t="shared" si="0"/>
        <v>0.93794515268603718</v>
      </c>
      <c r="AB57" s="36" t="s">
        <v>316</v>
      </c>
      <c r="AC57" s="37">
        <v>34607</v>
      </c>
      <c r="AD57">
        <v>75</v>
      </c>
      <c r="AE57">
        <f t="shared" si="1"/>
        <v>5.331481157951945</v>
      </c>
      <c r="AG57" s="38" t="s">
        <v>274</v>
      </c>
      <c r="AH57" s="38">
        <v>9.1999999999999993</v>
      </c>
      <c r="AI57">
        <v>182</v>
      </c>
      <c r="AJ57">
        <f t="shared" si="7"/>
        <v>9.6333333333333329</v>
      </c>
      <c r="AL57">
        <v>9.6</v>
      </c>
      <c r="AO57" s="42" t="s">
        <v>49</v>
      </c>
      <c r="AP57" s="43">
        <v>923.5</v>
      </c>
      <c r="AQ57">
        <f t="shared" si="2"/>
        <v>-1.7177019214225986</v>
      </c>
      <c r="AR57">
        <f t="shared" si="3"/>
        <v>-1.7030335284725917</v>
      </c>
    </row>
    <row r="58" spans="1:44">
      <c r="A58" s="13">
        <v>32509</v>
      </c>
      <c r="B58" s="14">
        <v>261070.7</v>
      </c>
      <c r="C58" s="15">
        <v>61834</v>
      </c>
      <c r="D58" s="16">
        <v>160570</v>
      </c>
      <c r="E58" s="17">
        <f t="shared" si="4"/>
        <v>0.43438790570657915</v>
      </c>
      <c r="F58">
        <f t="shared" si="5"/>
        <v>5.1911438731162107</v>
      </c>
      <c r="G58">
        <f t="shared" si="6"/>
        <v>1.3227789024497838</v>
      </c>
      <c r="H58" s="17">
        <f t="shared" si="8"/>
        <v>1.4795442071302567</v>
      </c>
      <c r="I58">
        <f t="shared" si="9"/>
        <v>3.7406902665058084</v>
      </c>
      <c r="J58">
        <f t="shared" si="10"/>
        <v>2.4621573340934511</v>
      </c>
      <c r="K58" s="12">
        <v>8.7601078167115798</v>
      </c>
      <c r="M58" s="17">
        <v>0.75460908181526065</v>
      </c>
      <c r="N58">
        <v>9.0179405554408731</v>
      </c>
      <c r="O58">
        <v>2.2979023124477749</v>
      </c>
      <c r="U58" s="34" t="s">
        <v>313</v>
      </c>
      <c r="V58" s="35">
        <v>548725</v>
      </c>
      <c r="W58">
        <v>74</v>
      </c>
      <c r="X58">
        <f t="shared" si="0"/>
        <v>1.0223179038575836</v>
      </c>
      <c r="AB58" s="36" t="s">
        <v>313</v>
      </c>
      <c r="AC58" s="37">
        <v>38353</v>
      </c>
      <c r="AD58">
        <v>74</v>
      </c>
      <c r="AE58">
        <f t="shared" si="1"/>
        <v>4.4635387497399925</v>
      </c>
      <c r="AG58" s="38" t="s">
        <v>273</v>
      </c>
      <c r="AH58" s="39">
        <v>9</v>
      </c>
      <c r="AI58">
        <v>181</v>
      </c>
      <c r="AL58">
        <v>9.5333333333333332</v>
      </c>
      <c r="AO58" s="42" t="s">
        <v>50</v>
      </c>
      <c r="AP58" s="43">
        <v>920.1</v>
      </c>
      <c r="AQ58">
        <f t="shared" si="2"/>
        <v>-0.36884398509791083</v>
      </c>
      <c r="AR58">
        <f t="shared" si="3"/>
        <v>-0.36816459122901757</v>
      </c>
    </row>
    <row r="59" spans="1:44">
      <c r="A59" s="13">
        <v>32599</v>
      </c>
      <c r="B59" s="14">
        <v>262773.59999999998</v>
      </c>
      <c r="C59" s="15">
        <v>60582</v>
      </c>
      <c r="D59" s="16">
        <v>161484</v>
      </c>
      <c r="E59" s="17">
        <f t="shared" si="4"/>
        <v>0.65015730762958412</v>
      </c>
      <c r="F59">
        <f t="shared" si="5"/>
        <v>-2.0455555742179499</v>
      </c>
      <c r="G59">
        <f t="shared" si="6"/>
        <v>0.56760819858112654</v>
      </c>
      <c r="H59" s="17">
        <f t="shared" si="8"/>
        <v>1.502783112608963</v>
      </c>
      <c r="I59">
        <f t="shared" si="9"/>
        <v>1.7159526836095118</v>
      </c>
      <c r="J59">
        <f t="shared" si="10"/>
        <v>2.1596933864557855</v>
      </c>
      <c r="K59" s="12">
        <v>8.9425587467362995</v>
      </c>
      <c r="M59" s="17">
        <v>1.129438924290227</v>
      </c>
      <c r="N59">
        <v>-3.5534939932368559</v>
      </c>
      <c r="O59">
        <v>0.98603643410726249</v>
      </c>
      <c r="U59" s="34" t="s">
        <v>310</v>
      </c>
      <c r="V59" s="35">
        <v>562533</v>
      </c>
      <c r="W59">
        <v>73</v>
      </c>
      <c r="X59">
        <f t="shared" si="0"/>
        <v>1.0793257471794604</v>
      </c>
      <c r="AB59" s="36" t="s">
        <v>310</v>
      </c>
      <c r="AC59" s="37">
        <v>41161</v>
      </c>
      <c r="AD59">
        <v>73</v>
      </c>
      <c r="AE59">
        <f t="shared" si="1"/>
        <v>3.0686576885507577</v>
      </c>
      <c r="AG59" s="38" t="s">
        <v>272</v>
      </c>
      <c r="AH59" s="38">
        <v>8.8000000000000007</v>
      </c>
      <c r="AI59">
        <v>180</v>
      </c>
      <c r="AL59">
        <v>8.4</v>
      </c>
      <c r="AO59" s="42" t="s">
        <v>51</v>
      </c>
      <c r="AP59" s="43">
        <v>915.2</v>
      </c>
      <c r="AQ59">
        <f t="shared" si="2"/>
        <v>-0.53397391627818536</v>
      </c>
      <c r="AR59">
        <f t="shared" si="3"/>
        <v>-0.53255080969459589</v>
      </c>
    </row>
    <row r="60" spans="1:44">
      <c r="A60" s="13">
        <v>32690</v>
      </c>
      <c r="B60" s="14">
        <v>263019.2</v>
      </c>
      <c r="C60" s="15">
        <v>61275</v>
      </c>
      <c r="D60" s="16">
        <v>161780</v>
      </c>
      <c r="E60" s="17">
        <f t="shared" si="4"/>
        <v>9.3420837205115959E-2</v>
      </c>
      <c r="F60">
        <f t="shared" si="5"/>
        <v>1.1374110163938411</v>
      </c>
      <c r="G60">
        <f t="shared" si="6"/>
        <v>0.1831321042400802</v>
      </c>
      <c r="H60" s="17">
        <f t="shared" si="8"/>
        <v>0.88415204952356774</v>
      </c>
      <c r="I60">
        <f t="shared" si="9"/>
        <v>1.8135019003434394</v>
      </c>
      <c r="J60">
        <f t="shared" si="10"/>
        <v>1.1870440708287688</v>
      </c>
      <c r="K60" s="12">
        <v>9.0442591404746793</v>
      </c>
      <c r="M60" s="17">
        <v>0.1622886163719528</v>
      </c>
      <c r="N60">
        <v>1.9758853123029496</v>
      </c>
      <c r="O60">
        <v>0.31813304932342135</v>
      </c>
      <c r="U60" s="34" t="s">
        <v>307</v>
      </c>
      <c r="V60" s="35">
        <v>576557</v>
      </c>
      <c r="W60">
        <v>72</v>
      </c>
      <c r="X60">
        <f t="shared" si="0"/>
        <v>1.0694244646400897</v>
      </c>
      <c r="AB60" s="36" t="s">
        <v>307</v>
      </c>
      <c r="AC60" s="37">
        <v>42711</v>
      </c>
      <c r="AD60">
        <v>72</v>
      </c>
      <c r="AE60">
        <f t="shared" si="1"/>
        <v>1.6053822422898989</v>
      </c>
      <c r="AG60" s="38" t="s">
        <v>271</v>
      </c>
      <c r="AH60" s="38">
        <v>8.1999999999999993</v>
      </c>
      <c r="AI60">
        <v>179</v>
      </c>
      <c r="AJ60">
        <f t="shared" si="7"/>
        <v>8.6666666666666661</v>
      </c>
      <c r="AL60">
        <v>7.5666666666666673</v>
      </c>
      <c r="AO60" s="42" t="s">
        <v>52</v>
      </c>
      <c r="AP60" s="43">
        <v>915.6</v>
      </c>
      <c r="AQ60">
        <f t="shared" si="2"/>
        <v>4.3696745287835626E-2</v>
      </c>
      <c r="AR60">
        <f t="shared" si="3"/>
        <v>4.370629370629122E-2</v>
      </c>
    </row>
    <row r="61" spans="1:44">
      <c r="A61" s="13">
        <v>32782</v>
      </c>
      <c r="B61" s="14">
        <v>263256.59999999998</v>
      </c>
      <c r="C61" s="15">
        <v>60026</v>
      </c>
      <c r="D61" s="16">
        <v>161550</v>
      </c>
      <c r="E61" s="17">
        <f t="shared" si="4"/>
        <v>9.0218860947999246E-2</v>
      </c>
      <c r="F61">
        <f t="shared" si="5"/>
        <v>-2.0594127720517719</v>
      </c>
      <c r="G61">
        <f t="shared" si="6"/>
        <v>-0.1422695319298839</v>
      </c>
      <c r="H61" s="17">
        <f t="shared" si="8"/>
        <v>0.55076570909271538</v>
      </c>
      <c r="I61">
        <f t="shared" si="9"/>
        <v>0.96569136576363235</v>
      </c>
      <c r="J61">
        <f t="shared" si="10"/>
        <v>0.83873107630951793</v>
      </c>
      <c r="K61" s="12">
        <v>8.3176985616010093</v>
      </c>
      <c r="M61" s="17">
        <v>0.15672621389342112</v>
      </c>
      <c r="N61">
        <v>-3.5775664114524375</v>
      </c>
      <c r="O61">
        <v>-0.24714749064038699</v>
      </c>
      <c r="U61" s="34" t="s">
        <v>304</v>
      </c>
      <c r="V61" s="35">
        <v>593114</v>
      </c>
      <c r="W61">
        <v>71</v>
      </c>
      <c r="X61">
        <f t="shared" si="0"/>
        <v>1.2295926049630701</v>
      </c>
      <c r="AB61" s="36" t="s">
        <v>304</v>
      </c>
      <c r="AC61" s="37">
        <v>49041</v>
      </c>
      <c r="AD61">
        <v>71</v>
      </c>
      <c r="AE61">
        <f t="shared" si="1"/>
        <v>6.0019577586060358</v>
      </c>
      <c r="AG61" s="38" t="s">
        <v>270</v>
      </c>
      <c r="AH61" s="38">
        <v>8.6999999999999993</v>
      </c>
      <c r="AI61">
        <v>178</v>
      </c>
      <c r="AL61">
        <v>6.7333333333333334</v>
      </c>
      <c r="AO61" s="42" t="s">
        <v>53</v>
      </c>
      <c r="AP61" s="43">
        <v>914.4</v>
      </c>
      <c r="AQ61">
        <f t="shared" si="2"/>
        <v>-0.13114755978111958</v>
      </c>
      <c r="AR61">
        <f t="shared" si="3"/>
        <v>-0.13106159895151218</v>
      </c>
    </row>
    <row r="62" spans="1:44">
      <c r="A62" s="13">
        <v>32874</v>
      </c>
      <c r="B62" s="14">
        <v>265050.40000000002</v>
      </c>
      <c r="C62" s="15">
        <v>60476</v>
      </c>
      <c r="D62" s="16">
        <v>162302</v>
      </c>
      <c r="E62" s="17">
        <f t="shared" si="4"/>
        <v>0.67907746570163852</v>
      </c>
      <c r="F62">
        <f t="shared" si="5"/>
        <v>0.74687904242960457</v>
      </c>
      <c r="G62">
        <f t="shared" si="6"/>
        <v>0.46441050330159328</v>
      </c>
      <c r="H62" s="17">
        <f t="shared" si="8"/>
        <v>0.65703303477793185</v>
      </c>
      <c r="I62">
        <f t="shared" si="9"/>
        <v>-0.96442832632019915</v>
      </c>
      <c r="J62">
        <f t="shared" si="10"/>
        <v>0.46594641711932283</v>
      </c>
      <c r="K62" s="12">
        <v>9.2936802973977493</v>
      </c>
      <c r="M62" s="17">
        <v>1.1796783845561265</v>
      </c>
      <c r="N62">
        <v>1.2974617871055472</v>
      </c>
      <c r="O62">
        <v>0.80676367568699447</v>
      </c>
      <c r="U62" s="34" t="s">
        <v>301</v>
      </c>
      <c r="V62" s="35">
        <v>611793</v>
      </c>
      <c r="W62">
        <v>70</v>
      </c>
      <c r="X62">
        <f t="shared" si="0"/>
        <v>1.3466328234123637</v>
      </c>
      <c r="AB62" s="36" t="s">
        <v>301</v>
      </c>
      <c r="AC62" s="37">
        <v>52133</v>
      </c>
      <c r="AD62">
        <v>70</v>
      </c>
      <c r="AE62">
        <f t="shared" si="1"/>
        <v>2.6553399832917712</v>
      </c>
      <c r="AG62" s="38" t="s">
        <v>269</v>
      </c>
      <c r="AH62" s="38">
        <v>9.1</v>
      </c>
      <c r="AI62">
        <v>177</v>
      </c>
      <c r="AL62">
        <v>6.1333333333333329</v>
      </c>
      <c r="AO62" s="42" t="s">
        <v>54</v>
      </c>
      <c r="AP62" s="43">
        <v>922.3</v>
      </c>
      <c r="AQ62">
        <f t="shared" si="2"/>
        <v>0.86024377610725011</v>
      </c>
      <c r="AR62">
        <f t="shared" si="3"/>
        <v>0.86395450568678667</v>
      </c>
    </row>
    <row r="63" spans="1:44">
      <c r="A63" s="13">
        <v>32964</v>
      </c>
      <c r="B63" s="14">
        <v>266415.7</v>
      </c>
      <c r="C63" s="15">
        <v>59607</v>
      </c>
      <c r="D63" s="16">
        <v>163824</v>
      </c>
      <c r="E63" s="17">
        <f t="shared" si="4"/>
        <v>0.5137874281738064</v>
      </c>
      <c r="F63">
        <f t="shared" si="5"/>
        <v>-1.4473575278893591</v>
      </c>
      <c r="G63">
        <f t="shared" si="6"/>
        <v>0.93338835289387134</v>
      </c>
      <c r="H63" s="17">
        <f t="shared" si="8"/>
        <v>0.59780834863252252</v>
      </c>
      <c r="I63">
        <f t="shared" si="9"/>
        <v>-0.7046342157145169</v>
      </c>
      <c r="J63">
        <f t="shared" si="10"/>
        <v>0.62480271972704671</v>
      </c>
      <c r="K63" s="12">
        <v>9.0473337327740992</v>
      </c>
      <c r="M63" s="17">
        <v>0.89254017970858968</v>
      </c>
      <c r="N63">
        <v>-2.5143175508141269</v>
      </c>
      <c r="O63">
        <v>1.621461644538158</v>
      </c>
      <c r="U63" s="34" t="s">
        <v>298</v>
      </c>
      <c r="V63" s="35">
        <v>635906</v>
      </c>
      <c r="W63">
        <v>69</v>
      </c>
      <c r="X63">
        <f t="shared" si="0"/>
        <v>1.6788419150520539</v>
      </c>
      <c r="AB63" s="36" t="s">
        <v>298</v>
      </c>
      <c r="AC63" s="37">
        <v>55397</v>
      </c>
      <c r="AD63">
        <v>69</v>
      </c>
      <c r="AE63">
        <f t="shared" si="1"/>
        <v>2.6373529163565834</v>
      </c>
      <c r="AG63" s="38" t="s">
        <v>268</v>
      </c>
      <c r="AH63" s="38">
        <v>8.3000000000000007</v>
      </c>
      <c r="AI63">
        <v>176</v>
      </c>
      <c r="AJ63">
        <f t="shared" si="7"/>
        <v>8.6999999999999993</v>
      </c>
      <c r="AL63">
        <v>6.3</v>
      </c>
      <c r="AO63" s="42" t="s">
        <v>55</v>
      </c>
      <c r="AP63" s="43">
        <v>926.9</v>
      </c>
      <c r="AQ63">
        <f t="shared" si="2"/>
        <v>0.49751346401141205</v>
      </c>
      <c r="AR63">
        <f t="shared" si="3"/>
        <v>0.49875311720698501</v>
      </c>
    </row>
    <row r="64" spans="1:44">
      <c r="A64" s="13">
        <v>33055</v>
      </c>
      <c r="B64" s="14">
        <v>263650.40000000002</v>
      </c>
      <c r="C64" s="15">
        <v>59040</v>
      </c>
      <c r="D64" s="16">
        <v>162758</v>
      </c>
      <c r="E64" s="17">
        <f t="shared" si="4"/>
        <v>-1.0433887725399771</v>
      </c>
      <c r="F64">
        <f t="shared" si="5"/>
        <v>-0.95578365468451665</v>
      </c>
      <c r="G64">
        <f t="shared" si="6"/>
        <v>-0.65282458059279236</v>
      </c>
      <c r="H64" s="17">
        <f t="shared" si="8"/>
        <v>0.10409820814567539</v>
      </c>
      <c r="I64">
        <f t="shared" si="9"/>
        <v>-1.6136971109130371</v>
      </c>
      <c r="J64">
        <f t="shared" si="10"/>
        <v>0.26175134439396786</v>
      </c>
      <c r="K64" s="12">
        <v>9.5882352941176201</v>
      </c>
      <c r="M64" s="17">
        <v>-1.8125519455754358</v>
      </c>
      <c r="N64">
        <v>-1.6603662684911313</v>
      </c>
      <c r="O64">
        <v>-1.1340724520088941</v>
      </c>
      <c r="U64" s="34" t="s">
        <v>295</v>
      </c>
      <c r="V64" s="35">
        <v>658344</v>
      </c>
      <c r="W64">
        <v>68</v>
      </c>
      <c r="X64">
        <f t="shared" si="0"/>
        <v>1.5059959129559708</v>
      </c>
      <c r="AB64" s="36" t="s">
        <v>295</v>
      </c>
      <c r="AC64" s="37">
        <v>60635</v>
      </c>
      <c r="AD64">
        <v>68</v>
      </c>
      <c r="AE64">
        <f t="shared" si="1"/>
        <v>3.9237135566112968</v>
      </c>
      <c r="AG64" s="38" t="s">
        <v>267</v>
      </c>
      <c r="AH64" s="39">
        <v>7</v>
      </c>
      <c r="AI64">
        <v>175</v>
      </c>
      <c r="AL64">
        <v>6.8666666666666671</v>
      </c>
      <c r="AO64" s="42" t="s">
        <v>56</v>
      </c>
      <c r="AP64" s="43">
        <v>930.9</v>
      </c>
      <c r="AQ64">
        <f t="shared" si="2"/>
        <v>0.43061752406572396</v>
      </c>
      <c r="AR64">
        <f t="shared" si="3"/>
        <v>0.43154601359369943</v>
      </c>
    </row>
    <row r="65" spans="1:44">
      <c r="A65" s="13">
        <v>33147</v>
      </c>
      <c r="B65" s="14">
        <v>262767.2</v>
      </c>
      <c r="C65" s="15">
        <v>58356</v>
      </c>
      <c r="D65" s="16">
        <v>162694</v>
      </c>
      <c r="E65" s="17">
        <f t="shared" si="4"/>
        <v>-0.33555140584091703</v>
      </c>
      <c r="F65">
        <f t="shared" si="5"/>
        <v>-1.1652999082567561</v>
      </c>
      <c r="G65">
        <f t="shared" si="6"/>
        <v>-3.9329917053798624E-2</v>
      </c>
      <c r="H65" s="17">
        <f t="shared" si="8"/>
        <v>-8.081146927931826E-2</v>
      </c>
      <c r="I65">
        <f t="shared" si="9"/>
        <v>-1.2253888279682101</v>
      </c>
      <c r="J65">
        <f t="shared" si="10"/>
        <v>0.306457451103892</v>
      </c>
      <c r="K65" s="12">
        <v>9.4110854503464196</v>
      </c>
      <c r="M65" s="17">
        <v>-0.58291249580655347</v>
      </c>
      <c r="N65">
        <v>-2.0243332796731295</v>
      </c>
      <c r="O65">
        <v>-6.832306380069042E-2</v>
      </c>
      <c r="U65" s="34" t="s">
        <v>292</v>
      </c>
      <c r="V65" s="35">
        <v>680849</v>
      </c>
      <c r="W65">
        <v>67</v>
      </c>
      <c r="X65">
        <f t="shared" si="0"/>
        <v>1.4597922071147629</v>
      </c>
      <c r="AB65" s="36" t="s">
        <v>292</v>
      </c>
      <c r="AC65" s="37">
        <v>65306</v>
      </c>
      <c r="AD65">
        <v>67</v>
      </c>
      <c r="AE65">
        <f t="shared" si="1"/>
        <v>3.2229702082445577</v>
      </c>
      <c r="AG65" s="38" t="s">
        <v>266</v>
      </c>
      <c r="AH65" s="38">
        <v>8.1</v>
      </c>
      <c r="AI65">
        <v>174</v>
      </c>
      <c r="AL65">
        <v>7.9666666666666659</v>
      </c>
      <c r="AO65" s="42" t="s">
        <v>57</v>
      </c>
      <c r="AP65" s="43">
        <v>931.3</v>
      </c>
      <c r="AQ65">
        <f t="shared" si="2"/>
        <v>4.2959940516773543E-2</v>
      </c>
      <c r="AR65">
        <f t="shared" si="3"/>
        <v>4.2969169620794639E-2</v>
      </c>
    </row>
    <row r="66" spans="1:44">
      <c r="A66" s="13">
        <v>33239</v>
      </c>
      <c r="B66" s="14">
        <v>262028.6</v>
      </c>
      <c r="C66" s="15">
        <v>55753</v>
      </c>
      <c r="D66" s="16">
        <v>162583</v>
      </c>
      <c r="E66" s="17">
        <f t="shared" si="4"/>
        <v>-0.28148109709356106</v>
      </c>
      <c r="F66">
        <f t="shared" si="5"/>
        <v>-4.5630960658023412</v>
      </c>
      <c r="G66">
        <f t="shared" si="6"/>
        <v>-6.8249525363839325E-2</v>
      </c>
      <c r="H66" s="17">
        <f t="shared" si="8"/>
        <v>-0.49797675264615648</v>
      </c>
      <c r="I66">
        <f t="shared" si="9"/>
        <v>-3.5314817165169821</v>
      </c>
      <c r="J66">
        <f t="shared" si="10"/>
        <v>7.5126139924197588E-2</v>
      </c>
      <c r="K66" s="12">
        <v>8.5034013605442293</v>
      </c>
      <c r="M66" s="17">
        <v>-0.48898274891122639</v>
      </c>
      <c r="N66">
        <v>-7.9269097670895405</v>
      </c>
      <c r="O66">
        <v>-0.11856156903178316</v>
      </c>
      <c r="U66" s="34" t="s">
        <v>289</v>
      </c>
      <c r="V66" s="35">
        <v>702311</v>
      </c>
      <c r="W66">
        <v>66</v>
      </c>
      <c r="X66">
        <f t="shared" si="0"/>
        <v>1.3478666713203857</v>
      </c>
      <c r="AB66" s="36" t="s">
        <v>289</v>
      </c>
      <c r="AC66" s="37">
        <v>64114</v>
      </c>
      <c r="AD66">
        <v>66</v>
      </c>
      <c r="AE66">
        <f t="shared" si="1"/>
        <v>-0.80002111175936363</v>
      </c>
      <c r="AG66" s="38" t="s">
        <v>265</v>
      </c>
      <c r="AH66" s="38">
        <v>7.7</v>
      </c>
      <c r="AI66">
        <v>173</v>
      </c>
      <c r="AJ66">
        <f t="shared" si="7"/>
        <v>7.6000000000000005</v>
      </c>
      <c r="AL66">
        <v>9.3666666666666654</v>
      </c>
      <c r="AO66" s="42" t="s">
        <v>58</v>
      </c>
      <c r="AP66" s="43">
        <v>921.4</v>
      </c>
      <c r="AQ66">
        <f t="shared" si="2"/>
        <v>-1.0687207025795509</v>
      </c>
      <c r="AR66">
        <f t="shared" si="3"/>
        <v>-1.0630301728766216</v>
      </c>
    </row>
    <row r="67" spans="1:44">
      <c r="A67" s="13">
        <v>33329</v>
      </c>
      <c r="B67" s="14">
        <v>261709.3</v>
      </c>
      <c r="C67" s="15">
        <v>54912</v>
      </c>
      <c r="D67" s="16">
        <v>161513</v>
      </c>
      <c r="E67" s="17">
        <f t="shared" si="4"/>
        <v>-0.1219312329924449</v>
      </c>
      <c r="F67">
        <f t="shared" si="5"/>
        <v>-1.5199316686128839</v>
      </c>
      <c r="G67">
        <f t="shared" si="6"/>
        <v>-0.66030058231856259</v>
      </c>
      <c r="H67" s="17">
        <f t="shared" si="8"/>
        <v>-0.77406585923354143</v>
      </c>
      <c r="I67">
        <f t="shared" si="9"/>
        <v>-3.5630002653619819</v>
      </c>
      <c r="J67">
        <f t="shared" si="10"/>
        <v>-0.61700417050891687</v>
      </c>
      <c r="K67" s="12">
        <v>8.4615384615384794</v>
      </c>
      <c r="M67" s="17">
        <v>-0.21181624664095011</v>
      </c>
      <c r="N67">
        <v>-2.6403917461941262</v>
      </c>
      <c r="O67">
        <v>-1.1470595971942998</v>
      </c>
      <c r="U67" s="34" t="s">
        <v>286</v>
      </c>
      <c r="V67" s="35">
        <v>727517</v>
      </c>
      <c r="W67">
        <v>65</v>
      </c>
      <c r="X67">
        <f t="shared" ref="X67:X130" si="11">100*(LOG(V67)-LOG(V66))</f>
        <v>1.531367536124506</v>
      </c>
      <c r="AB67" s="36" t="s">
        <v>286</v>
      </c>
      <c r="AC67" s="37">
        <v>68749</v>
      </c>
      <c r="AD67">
        <v>65</v>
      </c>
      <c r="AE67">
        <f t="shared" ref="AE67:AE130" si="12">100*(LOG(AC67)-LOG(AC66))</f>
        <v>3.031351257483017</v>
      </c>
      <c r="AG67" s="38" t="s">
        <v>264</v>
      </c>
      <c r="AH67" s="39">
        <v>8</v>
      </c>
      <c r="AI67">
        <v>172</v>
      </c>
      <c r="AL67">
        <v>10.233333333333333</v>
      </c>
      <c r="AO67" s="42" t="s">
        <v>59</v>
      </c>
      <c r="AP67" s="43">
        <v>927</v>
      </c>
      <c r="AQ67">
        <f t="shared" ref="AQ67:AQ98" si="13">100*(LN(AP67)-LN(AP66))</f>
        <v>0.60593130640382853</v>
      </c>
      <c r="AR67">
        <f t="shared" ref="AR67:AR98" si="14">100*(AP67-AP66)/AP66</f>
        <v>0.60777078359019132</v>
      </c>
    </row>
    <row r="68" spans="1:44">
      <c r="A68" s="13">
        <v>33420</v>
      </c>
      <c r="B68" s="14">
        <v>261110.7</v>
      </c>
      <c r="C68" s="15">
        <v>53868</v>
      </c>
      <c r="D68" s="16">
        <v>161522</v>
      </c>
      <c r="E68" s="17">
        <f t="shared" ref="E68:E131" si="15">100*(LN(B68)-LN(B67))</f>
        <v>-0.22898904463026781</v>
      </c>
      <c r="F68">
        <f t="shared" ref="F68:F131" si="16">100*(LN(C68)-LN(C67))</f>
        <v>-1.9195294277700725</v>
      </c>
      <c r="G68">
        <f t="shared" ref="G68:G131" si="17">100*(LN(D68)-LN(D67))</f>
        <v>5.5721516257989379E-3</v>
      </c>
      <c r="H68" s="17">
        <f t="shared" si="8"/>
        <v>-0.42037655133890794</v>
      </c>
      <c r="I68">
        <f t="shared" si="9"/>
        <v>-3.9815497365706776</v>
      </c>
      <c r="J68">
        <f t="shared" si="10"/>
        <v>-0.33106610280322357</v>
      </c>
      <c r="K68" s="12">
        <v>7.1926999463231303</v>
      </c>
      <c r="M68" s="17">
        <v>-0.39779471399690181</v>
      </c>
      <c r="N68">
        <v>-3.334564153325914</v>
      </c>
      <c r="O68">
        <v>9.6798188138791375E-3</v>
      </c>
      <c r="U68" s="34" t="s">
        <v>283</v>
      </c>
      <c r="V68" s="35">
        <v>755574</v>
      </c>
      <c r="W68">
        <v>64</v>
      </c>
      <c r="X68">
        <f t="shared" si="11"/>
        <v>1.6433859030719589</v>
      </c>
      <c r="AB68" s="36" t="s">
        <v>283</v>
      </c>
      <c r="AC68" s="37">
        <v>76588</v>
      </c>
      <c r="AD68">
        <v>64</v>
      </c>
      <c r="AE68">
        <f t="shared" si="12"/>
        <v>4.6894343168097485</v>
      </c>
      <c r="AG68" s="38" t="s">
        <v>263</v>
      </c>
      <c r="AH68" s="38">
        <v>7.7</v>
      </c>
      <c r="AI68">
        <v>171</v>
      </c>
      <c r="AL68">
        <v>10.233333333333333</v>
      </c>
      <c r="AO68" s="42" t="s">
        <v>60</v>
      </c>
      <c r="AP68" s="43">
        <v>926</v>
      </c>
      <c r="AQ68">
        <f t="shared" si="13"/>
        <v>-0.10793309196754919</v>
      </c>
      <c r="AR68">
        <f t="shared" si="14"/>
        <v>-0.10787486515641856</v>
      </c>
    </row>
    <row r="69" spans="1:44">
      <c r="A69" s="13">
        <v>33512</v>
      </c>
      <c r="B69" s="14">
        <v>261526.39999999999</v>
      </c>
      <c r="C69" s="15">
        <v>54072</v>
      </c>
      <c r="D69" s="16">
        <v>162110</v>
      </c>
      <c r="E69" s="17">
        <f t="shared" si="15"/>
        <v>0.15907790995441928</v>
      </c>
      <c r="F69">
        <f t="shared" si="16"/>
        <v>0.37798822102566021</v>
      </c>
      <c r="G69">
        <f t="shared" si="17"/>
        <v>0.36337608580527814</v>
      </c>
      <c r="H69" s="17">
        <f t="shared" si="8"/>
        <v>-0.20556176890140776</v>
      </c>
      <c r="I69">
        <f t="shared" si="9"/>
        <v>-3.3113082180364906</v>
      </c>
      <c r="J69">
        <f t="shared" si="10"/>
        <v>-0.15617310793221151</v>
      </c>
      <c r="K69" s="12">
        <v>7.54617414248019</v>
      </c>
      <c r="M69" s="17">
        <v>0.27634663394344727</v>
      </c>
      <c r="N69">
        <v>0.65663279446361855</v>
      </c>
      <c r="O69">
        <v>0.63124891568335784</v>
      </c>
      <c r="U69" s="34" t="s">
        <v>280</v>
      </c>
      <c r="V69" s="35">
        <v>783270</v>
      </c>
      <c r="W69">
        <v>63</v>
      </c>
      <c r="X69">
        <f t="shared" si="11"/>
        <v>1.5634487929437668</v>
      </c>
      <c r="AB69" s="36" t="s">
        <v>280</v>
      </c>
      <c r="AC69" s="37">
        <v>75358</v>
      </c>
      <c r="AD69">
        <v>63</v>
      </c>
      <c r="AE69">
        <f t="shared" si="12"/>
        <v>-0.70313648439821463</v>
      </c>
      <c r="AG69" s="38" t="s">
        <v>262</v>
      </c>
      <c r="AH69" s="38">
        <v>7.6</v>
      </c>
      <c r="AI69">
        <v>170</v>
      </c>
      <c r="AJ69">
        <f t="shared" ref="AJ69:AJ129" si="18">AVERAGE(AH67:AH69)</f>
        <v>7.7666666666666657</v>
      </c>
      <c r="AL69">
        <v>9.4666666666666668</v>
      </c>
      <c r="AO69" s="42" t="s">
        <v>61</v>
      </c>
      <c r="AP69" s="43">
        <v>934.9</v>
      </c>
      <c r="AQ69">
        <f t="shared" si="13"/>
        <v>0.95653370510904168</v>
      </c>
      <c r="AR69">
        <f t="shared" si="14"/>
        <v>0.96112311015118546</v>
      </c>
    </row>
    <row r="70" spans="1:44">
      <c r="A70" s="13">
        <v>33604</v>
      </c>
      <c r="B70" s="14">
        <v>261505.5</v>
      </c>
      <c r="C70" s="15">
        <v>54242</v>
      </c>
      <c r="D70" s="16">
        <v>161379</v>
      </c>
      <c r="E70" s="17">
        <f t="shared" si="15"/>
        <v>-7.9918643626442076E-3</v>
      </c>
      <c r="F70">
        <f t="shared" si="16"/>
        <v>0.31390243106308446</v>
      </c>
      <c r="G70">
        <f t="shared" si="17"/>
        <v>-0.45194813070370543</v>
      </c>
      <c r="H70" s="17">
        <f t="shared" si="8"/>
        <v>-8.6786904266489273E-2</v>
      </c>
      <c r="I70">
        <f t="shared" si="9"/>
        <v>-1.1932546825973667</v>
      </c>
      <c r="J70">
        <f t="shared" si="10"/>
        <v>-0.32281129494533545</v>
      </c>
      <c r="K70" s="12">
        <v>8.5161964472309499</v>
      </c>
      <c r="M70" s="17">
        <v>-1.3883290371552448E-2</v>
      </c>
      <c r="N70">
        <v>0.54530437466695503</v>
      </c>
      <c r="O70">
        <v>-0.78511431708427892</v>
      </c>
      <c r="U70" s="34" t="s">
        <v>277</v>
      </c>
      <c r="V70" s="35">
        <v>808863</v>
      </c>
      <c r="W70">
        <v>62</v>
      </c>
      <c r="X70">
        <f t="shared" si="11"/>
        <v>1.3963476879967018</v>
      </c>
      <c r="AB70" s="36" t="s">
        <v>277</v>
      </c>
      <c r="AC70" s="37">
        <v>75373</v>
      </c>
      <c r="AD70">
        <v>62</v>
      </c>
      <c r="AE70">
        <f t="shared" si="12"/>
        <v>8.6437657151883229E-3</v>
      </c>
      <c r="AG70" s="38" t="s">
        <v>261</v>
      </c>
      <c r="AH70" s="39">
        <v>7</v>
      </c>
      <c r="AI70">
        <v>169</v>
      </c>
      <c r="AL70">
        <v>7.833333333333333</v>
      </c>
      <c r="AO70" s="42" t="s">
        <v>62</v>
      </c>
      <c r="AP70" s="43">
        <v>941.3</v>
      </c>
      <c r="AQ70">
        <f t="shared" si="13"/>
        <v>0.68223268559046701</v>
      </c>
      <c r="AR70">
        <f t="shared" si="14"/>
        <v>0.68456519413840811</v>
      </c>
    </row>
    <row r="71" spans="1:44">
      <c r="A71" s="13">
        <v>33695</v>
      </c>
      <c r="B71" s="14">
        <v>261187.20000000001</v>
      </c>
      <c r="C71" s="15">
        <v>53918</v>
      </c>
      <c r="D71" s="16">
        <v>163481</v>
      </c>
      <c r="E71" s="17">
        <f t="shared" si="15"/>
        <v>-0.12179241812475539</v>
      </c>
      <c r="F71">
        <f t="shared" si="16"/>
        <v>-0.59911421806866372</v>
      </c>
      <c r="G71">
        <f t="shared" si="17"/>
        <v>1.2941139787125522</v>
      </c>
      <c r="H71" s="17">
        <f t="shared" ref="H71:H134" si="19">100*(LOG(B71)-LOG(B67))</f>
        <v>-8.6726617735433109E-2</v>
      </c>
      <c r="I71">
        <f t="shared" ref="I71:I134" si="20">100*(LOG(C71)-LOG(C67))</f>
        <v>-0.79334874498595553</v>
      </c>
      <c r="J71">
        <f t="shared" ref="J71:J134" si="21">100*(LOG(D71)-LOG(D67))</f>
        <v>0.52598016426195215</v>
      </c>
      <c r="K71" s="12">
        <v>5.9270516717325004</v>
      </c>
      <c r="M71" s="17">
        <v>-0.21157510051672546</v>
      </c>
      <c r="N71">
        <v>-1.0407679957484817</v>
      </c>
      <c r="O71">
        <v>2.2481062396348506</v>
      </c>
      <c r="U71" s="34" t="s">
        <v>274</v>
      </c>
      <c r="V71" s="35">
        <v>833130</v>
      </c>
      <c r="W71">
        <v>61</v>
      </c>
      <c r="X71">
        <f t="shared" si="11"/>
        <v>1.2837803326990915</v>
      </c>
      <c r="AB71" s="36" t="s">
        <v>274</v>
      </c>
      <c r="AC71" s="37">
        <v>72566</v>
      </c>
      <c r="AD71">
        <v>61</v>
      </c>
      <c r="AE71">
        <f t="shared" si="12"/>
        <v>-1.6482616967530284</v>
      </c>
      <c r="AG71" s="38" t="s">
        <v>260</v>
      </c>
      <c r="AH71" s="38">
        <v>7.4</v>
      </c>
      <c r="AI71">
        <v>168</v>
      </c>
      <c r="AL71">
        <v>6.9000000000000012</v>
      </c>
      <c r="AO71" s="42" t="s">
        <v>63</v>
      </c>
      <c r="AP71" s="43">
        <v>950.8</v>
      </c>
      <c r="AQ71">
        <f t="shared" si="13"/>
        <v>1.0041836932864534</v>
      </c>
      <c r="AR71">
        <f t="shared" si="14"/>
        <v>1.0092425369170297</v>
      </c>
    </row>
    <row r="72" spans="1:44">
      <c r="A72" s="13">
        <v>33786</v>
      </c>
      <c r="B72" s="14">
        <v>262860</v>
      </c>
      <c r="C72" s="15">
        <v>54128</v>
      </c>
      <c r="D72" s="16">
        <v>164405</v>
      </c>
      <c r="E72" s="17">
        <f t="shared" si="15"/>
        <v>0.63841794465311352</v>
      </c>
      <c r="F72">
        <f t="shared" si="16"/>
        <v>0.38872381103551845</v>
      </c>
      <c r="G72">
        <f t="shared" si="17"/>
        <v>0.56361201513279724</v>
      </c>
      <c r="H72" s="17">
        <f t="shared" si="19"/>
        <v>0.28998345127471126</v>
      </c>
      <c r="I72">
        <f t="shared" si="20"/>
        <v>0.20911289946274891</v>
      </c>
      <c r="J72">
        <f t="shared" si="21"/>
        <v>0.76833379766503285</v>
      </c>
      <c r="K72" s="12">
        <v>6.5097646469704697</v>
      </c>
      <c r="M72" s="17">
        <v>1.1090455620436757</v>
      </c>
      <c r="N72">
        <v>0.67528242446890374</v>
      </c>
      <c r="O72">
        <v>0.97909435242620191</v>
      </c>
      <c r="U72" s="34" t="s">
        <v>271</v>
      </c>
      <c r="V72" s="35">
        <v>857096</v>
      </c>
      <c r="W72">
        <v>60</v>
      </c>
      <c r="X72">
        <f t="shared" si="11"/>
        <v>1.2316695120143883</v>
      </c>
      <c r="AB72" s="36" t="s">
        <v>271</v>
      </c>
      <c r="AC72" s="37">
        <v>64302</v>
      </c>
      <c r="AD72">
        <v>60</v>
      </c>
      <c r="AE72">
        <f t="shared" si="12"/>
        <v>-5.2508703363288056</v>
      </c>
      <c r="AG72" s="38" t="s">
        <v>259</v>
      </c>
      <c r="AH72" s="38">
        <v>7.7</v>
      </c>
      <c r="AI72">
        <v>167</v>
      </c>
      <c r="AJ72">
        <f t="shared" si="18"/>
        <v>7.3666666666666671</v>
      </c>
      <c r="AL72">
        <v>5.9000000000000012</v>
      </c>
      <c r="AO72" s="42" t="s">
        <v>64</v>
      </c>
      <c r="AP72" s="43">
        <v>953.7</v>
      </c>
      <c r="AQ72">
        <f t="shared" si="13"/>
        <v>0.30454210988279939</v>
      </c>
      <c r="AR72">
        <f t="shared" si="14"/>
        <v>0.30500631047539872</v>
      </c>
    </row>
    <row r="73" spans="1:44">
      <c r="A73" s="13">
        <v>33878</v>
      </c>
      <c r="B73" s="14">
        <v>264704.7</v>
      </c>
      <c r="C73" s="15">
        <v>52779</v>
      </c>
      <c r="D73" s="16">
        <v>164543</v>
      </c>
      <c r="E73" s="17">
        <f t="shared" si="15"/>
        <v>0.6993293971691017</v>
      </c>
      <c r="F73">
        <f t="shared" si="16"/>
        <v>-2.5238227713332506</v>
      </c>
      <c r="G73">
        <f t="shared" si="17"/>
        <v>8.3903843826860225E-2</v>
      </c>
      <c r="H73" s="17">
        <f t="shared" si="19"/>
        <v>0.52461169101203353</v>
      </c>
      <c r="I73">
        <f t="shared" si="20"/>
        <v>-1.0511276020450211</v>
      </c>
      <c r="J73">
        <f t="shared" si="21"/>
        <v>0.64696054512864976</v>
      </c>
      <c r="K73" s="12">
        <v>5.5937193326791199</v>
      </c>
      <c r="M73" s="17">
        <v>1.2148595928927364</v>
      </c>
      <c r="N73">
        <v>-4.3843292115674615</v>
      </c>
      <c r="O73">
        <v>0.14575590553782547</v>
      </c>
      <c r="U73" s="34" t="s">
        <v>268</v>
      </c>
      <c r="V73" s="35">
        <v>875496</v>
      </c>
      <c r="W73">
        <v>59</v>
      </c>
      <c r="X73">
        <f t="shared" si="11"/>
        <v>0.92246979138117524</v>
      </c>
      <c r="AB73" s="36" t="s">
        <v>268</v>
      </c>
      <c r="AC73" s="37">
        <v>63899</v>
      </c>
      <c r="AD73">
        <v>59</v>
      </c>
      <c r="AE73">
        <f t="shared" si="12"/>
        <v>-0.27304194617077115</v>
      </c>
      <c r="AG73" s="38" t="s">
        <v>258</v>
      </c>
      <c r="AH73" s="38">
        <v>7.3</v>
      </c>
      <c r="AI73">
        <v>166</v>
      </c>
      <c r="AL73">
        <v>4.4666666666666668</v>
      </c>
      <c r="AO73" s="42" t="s">
        <v>65</v>
      </c>
      <c r="AP73" s="43">
        <v>954.5</v>
      </c>
      <c r="AQ73">
        <f t="shared" si="13"/>
        <v>8.3848658093543804E-2</v>
      </c>
      <c r="AR73">
        <f t="shared" si="14"/>
        <v>8.3883820908037587E-2</v>
      </c>
    </row>
    <row r="74" spans="1:44">
      <c r="A74" s="13">
        <v>33970</v>
      </c>
      <c r="B74" s="14">
        <v>266643.09999999998</v>
      </c>
      <c r="C74" s="15">
        <v>54082</v>
      </c>
      <c r="D74" s="16">
        <v>165927</v>
      </c>
      <c r="E74" s="17">
        <f t="shared" si="15"/>
        <v>0.729619506896384</v>
      </c>
      <c r="F74">
        <f t="shared" si="16"/>
        <v>2.4388028974383857</v>
      </c>
      <c r="G74">
        <f t="shared" si="17"/>
        <v>0.83759983748681321</v>
      </c>
      <c r="H74" s="17">
        <f t="shared" si="19"/>
        <v>0.8449522393390474</v>
      </c>
      <c r="I74">
        <f t="shared" si="20"/>
        <v>-0.12829505490463688</v>
      </c>
      <c r="J74">
        <f t="shared" si="21"/>
        <v>1.2070041118633412</v>
      </c>
      <c r="K74" s="12">
        <v>4.5257583052479502</v>
      </c>
      <c r="M74" s="17">
        <v>1.267478902936503</v>
      </c>
      <c r="N74">
        <v>4.2366345632284919</v>
      </c>
      <c r="O74">
        <v>1.4550599498544869</v>
      </c>
      <c r="U74" s="34" t="s">
        <v>265</v>
      </c>
      <c r="V74" s="35">
        <v>897376</v>
      </c>
      <c r="W74">
        <v>58</v>
      </c>
      <c r="X74">
        <f t="shared" si="11"/>
        <v>1.0720284099298816</v>
      </c>
      <c r="AB74" s="36" t="s">
        <v>265</v>
      </c>
      <c r="AC74" s="37">
        <v>67212</v>
      </c>
      <c r="AD74">
        <v>58</v>
      </c>
      <c r="AE74">
        <f t="shared" si="12"/>
        <v>2.1952757081912466</v>
      </c>
      <c r="AG74" s="38" t="s">
        <v>257</v>
      </c>
      <c r="AH74" s="38">
        <v>7.4</v>
      </c>
      <c r="AI74">
        <v>165</v>
      </c>
      <c r="AL74">
        <v>4.4666666666666668</v>
      </c>
      <c r="AO74" s="42" t="s">
        <v>66</v>
      </c>
      <c r="AP74" s="43">
        <v>957.1</v>
      </c>
      <c r="AQ74">
        <f t="shared" si="13"/>
        <v>0.272023603605831</v>
      </c>
      <c r="AR74">
        <f t="shared" si="14"/>
        <v>0.27239392352017</v>
      </c>
    </row>
    <row r="75" spans="1:44">
      <c r="A75" s="13">
        <v>34060</v>
      </c>
      <c r="B75" s="14">
        <v>267998.5</v>
      </c>
      <c r="C75" s="15">
        <v>53777</v>
      </c>
      <c r="D75" s="16">
        <v>166523</v>
      </c>
      <c r="E75" s="17">
        <f t="shared" si="15"/>
        <v>0.50703233857518626</v>
      </c>
      <c r="F75">
        <f t="shared" si="16"/>
        <v>-0.56555468334966719</v>
      </c>
      <c r="G75">
        <f t="shared" si="17"/>
        <v>0.35855054204070314</v>
      </c>
      <c r="H75" s="17">
        <f t="shared" si="19"/>
        <v>1.1180473612578901</v>
      </c>
      <c r="I75">
        <f t="shared" si="20"/>
        <v>-0.11372033416074956</v>
      </c>
      <c r="J75">
        <f t="shared" si="21"/>
        <v>0.80069407384630864</v>
      </c>
      <c r="K75" s="12">
        <v>4.9258727881396602</v>
      </c>
      <c r="M75" s="17">
        <v>0.8808053871586452</v>
      </c>
      <c r="N75">
        <v>-0.98246911277293236</v>
      </c>
      <c r="O75">
        <v>0.62286608756672024</v>
      </c>
      <c r="U75" s="34" t="s">
        <v>262</v>
      </c>
      <c r="V75" s="35">
        <v>918421</v>
      </c>
      <c r="W75">
        <v>57</v>
      </c>
      <c r="X75">
        <f t="shared" si="11"/>
        <v>1.0067355152569846</v>
      </c>
      <c r="AB75" s="36" t="s">
        <v>262</v>
      </c>
      <c r="AC75" s="37">
        <v>71691</v>
      </c>
      <c r="AD75">
        <v>57</v>
      </c>
      <c r="AE75">
        <f t="shared" si="12"/>
        <v>2.8017819578066927</v>
      </c>
      <c r="AG75" s="38" t="s">
        <v>256</v>
      </c>
      <c r="AH75" s="38">
        <v>7.6</v>
      </c>
      <c r="AI75">
        <v>164</v>
      </c>
      <c r="AJ75">
        <f t="shared" si="18"/>
        <v>7.4333333333333327</v>
      </c>
      <c r="AL75">
        <v>4.3666666666666671</v>
      </c>
      <c r="AO75" s="42" t="s">
        <v>67</v>
      </c>
      <c r="AP75" s="43">
        <v>968.4</v>
      </c>
      <c r="AQ75">
        <f t="shared" si="13"/>
        <v>1.1737345862042226</v>
      </c>
      <c r="AR75">
        <f t="shared" si="14"/>
        <v>1.1806498798453615</v>
      </c>
    </row>
    <row r="76" spans="1:44">
      <c r="A76" s="13">
        <v>34151</v>
      </c>
      <c r="B76" s="14">
        <v>270155.2</v>
      </c>
      <c r="C76" s="15">
        <v>53839</v>
      </c>
      <c r="D76" s="16">
        <v>169459</v>
      </c>
      <c r="E76" s="17">
        <f t="shared" si="15"/>
        <v>0.80152251901672855</v>
      </c>
      <c r="F76">
        <f t="shared" si="16"/>
        <v>0.11522451468124473</v>
      </c>
      <c r="G76">
        <f t="shared" si="17"/>
        <v>1.7477571636860034</v>
      </c>
      <c r="H76" s="17">
        <f t="shared" si="19"/>
        <v>1.1888827778771649</v>
      </c>
      <c r="I76">
        <f t="shared" si="20"/>
        <v>-0.23249956937192451</v>
      </c>
      <c r="J76">
        <f t="shared" si="21"/>
        <v>1.3149617776353928</v>
      </c>
      <c r="K76" s="12">
        <v>4.7484720263281703</v>
      </c>
      <c r="M76" s="17">
        <v>1.392387228520775</v>
      </c>
      <c r="N76">
        <v>0.20016548362420394</v>
      </c>
      <c r="O76">
        <v>3.0361651675825385</v>
      </c>
      <c r="U76" s="34" t="s">
        <v>259</v>
      </c>
      <c r="V76" s="35">
        <v>941959</v>
      </c>
      <c r="W76">
        <v>56</v>
      </c>
      <c r="X76">
        <f t="shared" si="11"/>
        <v>1.0990194513317952</v>
      </c>
      <c r="AB76" s="36" t="s">
        <v>259</v>
      </c>
      <c r="AC76" s="37">
        <v>80442</v>
      </c>
      <c r="AD76">
        <v>56</v>
      </c>
      <c r="AE76">
        <f t="shared" si="12"/>
        <v>5.001822146923196</v>
      </c>
      <c r="AG76" s="38" t="s">
        <v>255</v>
      </c>
      <c r="AH76" s="38">
        <v>8.3000000000000007</v>
      </c>
      <c r="AI76">
        <v>163</v>
      </c>
      <c r="AL76">
        <v>4.1000000000000005</v>
      </c>
      <c r="AO76" s="42" t="s">
        <v>68</v>
      </c>
      <c r="AP76" s="43">
        <v>970.1</v>
      </c>
      <c r="AQ76">
        <f t="shared" si="13"/>
        <v>0.17539339033350032</v>
      </c>
      <c r="AR76">
        <f t="shared" si="14"/>
        <v>0.17554729450640702</v>
      </c>
    </row>
    <row r="77" spans="1:44">
      <c r="A77" s="13">
        <v>34243</v>
      </c>
      <c r="B77" s="14">
        <v>271993.59999999998</v>
      </c>
      <c r="C77" s="15">
        <v>55006</v>
      </c>
      <c r="D77" s="16">
        <v>170495</v>
      </c>
      <c r="E77" s="17">
        <f t="shared" si="15"/>
        <v>0.67819279369754071</v>
      </c>
      <c r="F77">
        <f t="shared" si="16"/>
        <v>2.1444158578862726</v>
      </c>
      <c r="G77">
        <f t="shared" si="17"/>
        <v>0.60949611250702418</v>
      </c>
      <c r="H77" s="17">
        <f t="shared" si="19"/>
        <v>1.1797032676233776</v>
      </c>
      <c r="I77">
        <f t="shared" si="20"/>
        <v>1.7948907075057363</v>
      </c>
      <c r="J77">
        <f t="shared" si="21"/>
        <v>1.5432235996542865</v>
      </c>
      <c r="K77" s="12">
        <v>4.6468401486988604</v>
      </c>
      <c r="M77" s="17">
        <v>1.1781415518775873</v>
      </c>
      <c r="N77">
        <v>3.7252318959431818</v>
      </c>
      <c r="O77">
        <v>1.0588031936134001</v>
      </c>
      <c r="U77" s="34" t="s">
        <v>256</v>
      </c>
      <c r="V77" s="35">
        <v>965891</v>
      </c>
      <c r="W77">
        <v>55</v>
      </c>
      <c r="X77">
        <f t="shared" si="11"/>
        <v>1.0896119440019447</v>
      </c>
      <c r="AB77" s="36" t="s">
        <v>256</v>
      </c>
      <c r="AC77" s="37">
        <v>81520</v>
      </c>
      <c r="AD77">
        <v>55</v>
      </c>
      <c r="AE77">
        <f t="shared" si="12"/>
        <v>0.57813112347053774</v>
      </c>
      <c r="AG77" s="38" t="s">
        <v>254</v>
      </c>
      <c r="AH77" s="38">
        <v>7.4</v>
      </c>
      <c r="AI77">
        <v>162</v>
      </c>
      <c r="AL77">
        <v>4.2</v>
      </c>
      <c r="AO77" s="42" t="s">
        <v>69</v>
      </c>
      <c r="AP77" s="43">
        <v>978.9</v>
      </c>
      <c r="AQ77">
        <f t="shared" si="13"/>
        <v>0.90303333001466868</v>
      </c>
      <c r="AR77">
        <f t="shared" si="14"/>
        <v>0.90712297701267441</v>
      </c>
    </row>
    <row r="78" spans="1:44">
      <c r="A78" s="13">
        <v>34335</v>
      </c>
      <c r="B78" s="14">
        <v>275303.8</v>
      </c>
      <c r="C78" s="15">
        <v>55638</v>
      </c>
      <c r="D78" s="16">
        <v>172112</v>
      </c>
      <c r="E78" s="17">
        <f t="shared" si="15"/>
        <v>1.2096678569752939</v>
      </c>
      <c r="F78">
        <f t="shared" si="16"/>
        <v>1.1424150854562498</v>
      </c>
      <c r="G78">
        <f t="shared" si="17"/>
        <v>0.94394569092770553</v>
      </c>
      <c r="H78" s="17">
        <f t="shared" si="19"/>
        <v>1.3881856171093609</v>
      </c>
      <c r="I78">
        <f t="shared" si="20"/>
        <v>1.2318766343552667</v>
      </c>
      <c r="J78">
        <f t="shared" si="21"/>
        <v>1.5894090169768837</v>
      </c>
      <c r="K78" s="12">
        <v>5.1589129433440899</v>
      </c>
      <c r="M78" s="17">
        <v>2.1014083008804363</v>
      </c>
      <c r="N78">
        <v>1.9845782706266135</v>
      </c>
      <c r="O78">
        <v>1.6398016191448761</v>
      </c>
      <c r="U78" s="34" t="s">
        <v>253</v>
      </c>
      <c r="V78" s="35">
        <v>990668</v>
      </c>
      <c r="W78">
        <v>54</v>
      </c>
      <c r="X78">
        <f t="shared" si="11"/>
        <v>1.1000015475491232</v>
      </c>
      <c r="AB78" s="36" t="s">
        <v>253</v>
      </c>
      <c r="AC78" s="37">
        <v>83099</v>
      </c>
      <c r="AD78">
        <v>54</v>
      </c>
      <c r="AE78">
        <f t="shared" si="12"/>
        <v>0.83316265872452888</v>
      </c>
      <c r="AG78" s="38" t="s">
        <v>253</v>
      </c>
      <c r="AH78" s="38">
        <v>7.4</v>
      </c>
      <c r="AI78">
        <v>161</v>
      </c>
      <c r="AJ78">
        <f t="shared" si="18"/>
        <v>7.7</v>
      </c>
      <c r="AL78">
        <v>3.7666666666666671</v>
      </c>
      <c r="AO78" s="42" t="s">
        <v>70</v>
      </c>
      <c r="AP78" s="43">
        <v>988.4</v>
      </c>
      <c r="AQ78">
        <f t="shared" si="13"/>
        <v>0.96579818470701184</v>
      </c>
      <c r="AR78">
        <f t="shared" si="14"/>
        <v>0.97047706609459605</v>
      </c>
    </row>
    <row r="79" spans="1:44">
      <c r="A79" s="13">
        <v>34425</v>
      </c>
      <c r="B79" s="14">
        <v>278499.3</v>
      </c>
      <c r="C79" s="15">
        <v>54486</v>
      </c>
      <c r="D79" s="16">
        <v>172560</v>
      </c>
      <c r="E79" s="17">
        <f t="shared" si="15"/>
        <v>1.1540330722024095</v>
      </c>
      <c r="F79">
        <f t="shared" si="16"/>
        <v>-2.0922633110398436</v>
      </c>
      <c r="G79">
        <f t="shared" si="17"/>
        <v>0.2599574391251025</v>
      </c>
      <c r="H79" s="17">
        <f t="shared" si="19"/>
        <v>1.6691744655110696</v>
      </c>
      <c r="I79">
        <f t="shared" si="20"/>
        <v>0.56883550187531995</v>
      </c>
      <c r="J79">
        <f t="shared" si="21"/>
        <v>1.546590576426965</v>
      </c>
      <c r="K79" s="12">
        <v>4.8769371011850602</v>
      </c>
      <c r="M79" s="17">
        <v>2.0047607807654799</v>
      </c>
      <c r="N79">
        <v>-3.6346336426927195</v>
      </c>
      <c r="O79">
        <v>0.45159232536704508</v>
      </c>
      <c r="U79" s="34" t="s">
        <v>250</v>
      </c>
      <c r="V79" s="35">
        <v>1020704</v>
      </c>
      <c r="W79">
        <v>53</v>
      </c>
      <c r="X79">
        <f t="shared" si="11"/>
        <v>1.297168183195474</v>
      </c>
      <c r="AB79" s="36" t="s">
        <v>250</v>
      </c>
      <c r="AC79" s="37">
        <v>84884</v>
      </c>
      <c r="AD79">
        <v>53</v>
      </c>
      <c r="AE79">
        <f t="shared" si="12"/>
        <v>0.92300391064004117</v>
      </c>
      <c r="AG79" s="38" t="s">
        <v>252</v>
      </c>
      <c r="AH79" s="38">
        <v>7.1</v>
      </c>
      <c r="AI79">
        <v>160</v>
      </c>
      <c r="AL79">
        <v>3.4</v>
      </c>
      <c r="AO79" s="42" t="s">
        <v>71</v>
      </c>
      <c r="AP79" s="43">
        <v>991.6</v>
      </c>
      <c r="AQ79">
        <f t="shared" si="13"/>
        <v>0.32323260465805248</v>
      </c>
      <c r="AR79">
        <f t="shared" si="14"/>
        <v>0.3237555645487703</v>
      </c>
    </row>
    <row r="80" spans="1:44">
      <c r="A80" s="13">
        <v>34516</v>
      </c>
      <c r="B80" s="14">
        <v>281662.09999999998</v>
      </c>
      <c r="C80" s="15">
        <v>54865</v>
      </c>
      <c r="D80" s="16">
        <v>174077</v>
      </c>
      <c r="E80" s="17">
        <f t="shared" si="15"/>
        <v>1.1292579640691969</v>
      </c>
      <c r="F80">
        <f t="shared" si="16"/>
        <v>0.69318345070161769</v>
      </c>
      <c r="G80">
        <f t="shared" si="17"/>
        <v>0.87527279822960935</v>
      </c>
      <c r="H80" s="17">
        <f t="shared" si="19"/>
        <v>1.811508160821429</v>
      </c>
      <c r="I80">
        <f t="shared" si="20"/>
        <v>0.81983987855567264</v>
      </c>
      <c r="J80">
        <f t="shared" si="21"/>
        <v>1.1676754309625004</v>
      </c>
      <c r="K80" s="12">
        <v>4.7576301615799004</v>
      </c>
      <c r="M80" s="17">
        <v>1.9617220097622123</v>
      </c>
      <c r="N80">
        <v>1.2041829903456147</v>
      </c>
      <c r="O80">
        <v>1.5205045857246802</v>
      </c>
      <c r="U80" s="34" t="s">
        <v>247</v>
      </c>
      <c r="V80" s="35">
        <v>1050781</v>
      </c>
      <c r="W80">
        <v>52</v>
      </c>
      <c r="X80">
        <f t="shared" si="11"/>
        <v>1.2612394648761516</v>
      </c>
      <c r="AB80" s="36" t="s">
        <v>247</v>
      </c>
      <c r="AC80" s="37">
        <v>91913</v>
      </c>
      <c r="AD80">
        <v>52</v>
      </c>
      <c r="AE80">
        <f t="shared" si="12"/>
        <v>3.4551104824435797</v>
      </c>
      <c r="AG80" s="38" t="s">
        <v>251</v>
      </c>
      <c r="AH80" s="38">
        <v>7.5</v>
      </c>
      <c r="AI80">
        <v>159</v>
      </c>
      <c r="AO80" s="42" t="s">
        <v>72</v>
      </c>
      <c r="AP80" s="43">
        <v>997.5</v>
      </c>
      <c r="AQ80">
        <f t="shared" si="13"/>
        <v>0.59323486029834172</v>
      </c>
      <c r="AR80">
        <f t="shared" si="14"/>
        <v>0.59499798305768226</v>
      </c>
    </row>
    <row r="81" spans="1:44">
      <c r="A81" s="13">
        <v>34608</v>
      </c>
      <c r="B81" s="14">
        <v>283265.8</v>
      </c>
      <c r="C81" s="15">
        <v>55172</v>
      </c>
      <c r="D81" s="16">
        <v>175046</v>
      </c>
      <c r="E81" s="17">
        <f t="shared" si="15"/>
        <v>0.56775539246185502</v>
      </c>
      <c r="F81">
        <f t="shared" si="16"/>
        <v>0.55799557705107361</v>
      </c>
      <c r="G81">
        <f t="shared" si="17"/>
        <v>0.55510664622886452</v>
      </c>
      <c r="H81" s="17">
        <f t="shared" si="19"/>
        <v>1.7635458068689935</v>
      </c>
      <c r="I81">
        <f t="shared" si="20"/>
        <v>0.13086630460952264</v>
      </c>
      <c r="J81">
        <f t="shared" si="21"/>
        <v>1.1440543858840968</v>
      </c>
      <c r="K81" s="12">
        <v>5.23978685612789</v>
      </c>
      <c r="M81" s="17">
        <v>0.9862921360678456</v>
      </c>
      <c r="N81">
        <v>0.96933760015858184</v>
      </c>
      <c r="O81">
        <v>0.96431901329978587</v>
      </c>
      <c r="U81" s="34" t="s">
        <v>244</v>
      </c>
      <c r="V81" s="35">
        <v>1075320</v>
      </c>
      <c r="W81">
        <v>51</v>
      </c>
      <c r="X81">
        <f t="shared" si="11"/>
        <v>1.0025512007437065</v>
      </c>
      <c r="AB81" s="36" t="s">
        <v>244</v>
      </c>
      <c r="AC81" s="37">
        <v>92100</v>
      </c>
      <c r="AD81">
        <v>51</v>
      </c>
      <c r="AE81">
        <f t="shared" si="12"/>
        <v>8.8268868039698134E-2</v>
      </c>
      <c r="AG81" s="38" t="s">
        <v>250</v>
      </c>
      <c r="AH81" s="38">
        <v>7.8</v>
      </c>
      <c r="AI81">
        <v>158</v>
      </c>
      <c r="AJ81">
        <f t="shared" si="18"/>
        <v>7.4666666666666659</v>
      </c>
      <c r="AO81" s="42" t="s">
        <v>73</v>
      </c>
      <c r="AP81" s="43">
        <v>1000.3</v>
      </c>
      <c r="AQ81">
        <f t="shared" si="13"/>
        <v>0.28030852271161422</v>
      </c>
      <c r="AR81">
        <f t="shared" si="14"/>
        <v>0.28070175438596034</v>
      </c>
    </row>
    <row r="82" spans="1:44">
      <c r="A82" s="13">
        <v>34700</v>
      </c>
      <c r="B82" s="14">
        <v>284177.3</v>
      </c>
      <c r="C82" s="15">
        <v>54438</v>
      </c>
      <c r="D82" s="16">
        <v>175270</v>
      </c>
      <c r="E82" s="17">
        <f t="shared" si="15"/>
        <v>0.32126596798143225</v>
      </c>
      <c r="F82">
        <f t="shared" si="16"/>
        <v>-1.3393138797725967</v>
      </c>
      <c r="G82">
        <f t="shared" si="17"/>
        <v>0.12788455595984516</v>
      </c>
      <c r="H82" s="17">
        <f t="shared" si="19"/>
        <v>1.377717768766562</v>
      </c>
      <c r="I82">
        <f t="shared" si="20"/>
        <v>-0.94693489056876246</v>
      </c>
      <c r="J82">
        <f t="shared" si="21"/>
        <v>0.78964353807196019</v>
      </c>
      <c r="K82" s="12">
        <v>4.81822163819532</v>
      </c>
      <c r="M82" s="17">
        <v>0.55809614847071032</v>
      </c>
      <c r="N82">
        <v>-2.3266265100865269</v>
      </c>
      <c r="O82">
        <v>0.22215822789632966</v>
      </c>
      <c r="U82" s="34" t="s">
        <v>241</v>
      </c>
      <c r="V82" s="35">
        <v>1102643</v>
      </c>
      <c r="W82">
        <v>50</v>
      </c>
      <c r="X82">
        <f t="shared" si="11"/>
        <v>1.0897201374943322</v>
      </c>
      <c r="AB82" s="36" t="s">
        <v>241</v>
      </c>
      <c r="AC82" s="37">
        <v>91248</v>
      </c>
      <c r="AD82">
        <v>50</v>
      </c>
      <c r="AE82">
        <f t="shared" si="12"/>
        <v>-0.4036275955818347</v>
      </c>
      <c r="AG82" s="38" t="s">
        <v>249</v>
      </c>
      <c r="AH82" s="39">
        <v>8</v>
      </c>
      <c r="AI82">
        <v>157</v>
      </c>
      <c r="AO82" s="42" t="s">
        <v>74</v>
      </c>
      <c r="AP82" s="43">
        <v>999</v>
      </c>
      <c r="AQ82">
        <f t="shared" si="13"/>
        <v>-0.13004553425810528</v>
      </c>
      <c r="AR82">
        <f t="shared" si="14"/>
        <v>-0.12996101169648652</v>
      </c>
    </row>
    <row r="83" spans="1:44">
      <c r="A83" s="13">
        <v>34790</v>
      </c>
      <c r="B83" s="14">
        <v>285202.40000000002</v>
      </c>
      <c r="C83" s="15">
        <v>54526</v>
      </c>
      <c r="D83" s="16">
        <v>176371</v>
      </c>
      <c r="E83" s="17">
        <f t="shared" si="15"/>
        <v>0.36007645076860939</v>
      </c>
      <c r="F83">
        <f t="shared" si="16"/>
        <v>0.16152127148778561</v>
      </c>
      <c r="G83">
        <f t="shared" si="17"/>
        <v>0.62620888796232066</v>
      </c>
      <c r="H83" s="17">
        <f t="shared" si="19"/>
        <v>1.0329067892072885</v>
      </c>
      <c r="I83">
        <f t="shared" si="20"/>
        <v>3.1871317021536782E-2</v>
      </c>
      <c r="J83">
        <f t="shared" si="21"/>
        <v>0.94870452129098837</v>
      </c>
      <c r="K83" s="12">
        <v>4.8674489352455304</v>
      </c>
      <c r="M83" s="17">
        <v>0.62551686252838579</v>
      </c>
      <c r="N83">
        <v>0.28059118766847746</v>
      </c>
      <c r="O83">
        <v>1.0878362582431578</v>
      </c>
      <c r="U83" s="34" t="s">
        <v>238</v>
      </c>
      <c r="V83" s="35">
        <v>1135066</v>
      </c>
      <c r="W83">
        <v>49</v>
      </c>
      <c r="X83">
        <f t="shared" si="11"/>
        <v>1.2586190177013457</v>
      </c>
      <c r="AB83" s="36" t="s">
        <v>238</v>
      </c>
      <c r="AC83" s="37">
        <v>89982</v>
      </c>
      <c r="AD83">
        <v>49</v>
      </c>
      <c r="AE83">
        <f t="shared" si="12"/>
        <v>-0.60677123851338166</v>
      </c>
      <c r="AG83" s="38" t="s">
        <v>248</v>
      </c>
      <c r="AH83" s="38">
        <v>7.6</v>
      </c>
      <c r="AI83">
        <v>156</v>
      </c>
      <c r="AO83" s="42" t="s">
        <v>75</v>
      </c>
      <c r="AP83" s="43">
        <v>999.3</v>
      </c>
      <c r="AQ83">
        <f t="shared" si="13"/>
        <v>3.00255219189971E-2</v>
      </c>
      <c r="AR83">
        <f t="shared" si="14"/>
        <v>3.0030030030025478E-2</v>
      </c>
    </row>
    <row r="84" spans="1:44">
      <c r="A84" s="13">
        <v>34881</v>
      </c>
      <c r="B84" s="14">
        <v>288004.09999999998</v>
      </c>
      <c r="C84" s="15">
        <v>54935</v>
      </c>
      <c r="D84" s="16">
        <v>177475</v>
      </c>
      <c r="E84" s="17">
        <f t="shared" si="15"/>
        <v>0.97756124937244948</v>
      </c>
      <c r="F84">
        <f t="shared" si="16"/>
        <v>0.74730160224198983</v>
      </c>
      <c r="G84">
        <f t="shared" si="17"/>
        <v>0.62400229607426638</v>
      </c>
      <c r="H84" s="17">
        <f t="shared" si="19"/>
        <v>0.96702574309164291</v>
      </c>
      <c r="I84">
        <f t="shared" si="20"/>
        <v>5.5374531606222632E-2</v>
      </c>
      <c r="J84">
        <f t="shared" si="21"/>
        <v>0.8395791287397536</v>
      </c>
      <c r="K84" s="12">
        <v>4.3273350471293703</v>
      </c>
      <c r="M84" s="17">
        <v>1.6981978252996299</v>
      </c>
      <c r="N84">
        <v>1.2981958486843581</v>
      </c>
      <c r="O84">
        <v>1.0840030155197411</v>
      </c>
      <c r="U84" s="34" t="s">
        <v>235</v>
      </c>
      <c r="V84" s="35">
        <v>1155250</v>
      </c>
      <c r="W84">
        <v>48</v>
      </c>
      <c r="X84">
        <f t="shared" si="11"/>
        <v>0.76548622673708877</v>
      </c>
      <c r="AB84" s="36" t="s">
        <v>235</v>
      </c>
      <c r="AC84" s="37">
        <v>83260</v>
      </c>
      <c r="AD84">
        <v>48</v>
      </c>
      <c r="AE84">
        <f t="shared" si="12"/>
        <v>-3.3719235305137651</v>
      </c>
      <c r="AG84" s="38" t="s">
        <v>247</v>
      </c>
      <c r="AH84" s="38">
        <v>7.3</v>
      </c>
      <c r="AI84">
        <v>155</v>
      </c>
      <c r="AJ84">
        <f t="shared" si="18"/>
        <v>7.6333333333333329</v>
      </c>
      <c r="AO84" s="42" t="s">
        <v>76</v>
      </c>
      <c r="AP84" s="43">
        <v>1019</v>
      </c>
      <c r="AQ84">
        <f t="shared" si="13"/>
        <v>1.9521999354981112</v>
      </c>
      <c r="AR84">
        <f t="shared" si="14"/>
        <v>1.9713799659761879</v>
      </c>
    </row>
    <row r="85" spans="1:44">
      <c r="A85" s="13">
        <v>34973</v>
      </c>
      <c r="B85" s="14">
        <v>288815.5</v>
      </c>
      <c r="C85" s="15">
        <v>55222</v>
      </c>
      <c r="D85" s="16">
        <v>179148</v>
      </c>
      <c r="E85" s="17">
        <f t="shared" si="15"/>
        <v>0.28133597928565734</v>
      </c>
      <c r="F85">
        <f t="shared" si="16"/>
        <v>0.5210756454598453</v>
      </c>
      <c r="G85">
        <f t="shared" si="17"/>
        <v>0.93825259340025724</v>
      </c>
      <c r="H85" s="17">
        <f t="shared" si="19"/>
        <v>0.84263537243929321</v>
      </c>
      <c r="I85">
        <f t="shared" si="20"/>
        <v>3.9340409044008595E-2</v>
      </c>
      <c r="J85">
        <f t="shared" si="21"/>
        <v>1.0059772993600724</v>
      </c>
      <c r="K85" s="12">
        <v>3.7130801687763801</v>
      </c>
      <c r="M85" s="17">
        <v>0.4887306534584468</v>
      </c>
      <c r="N85">
        <v>0.90520110990972569</v>
      </c>
      <c r="O85">
        <v>1.6299116957810611</v>
      </c>
      <c r="U85" s="34" t="s">
        <v>232</v>
      </c>
      <c r="V85" s="35">
        <v>1163889</v>
      </c>
      <c r="W85">
        <v>47</v>
      </c>
      <c r="X85">
        <f t="shared" si="11"/>
        <v>0.32355864683566438</v>
      </c>
      <c r="AB85" s="36" t="s">
        <v>232</v>
      </c>
      <c r="AC85" s="37">
        <v>81341</v>
      </c>
      <c r="AD85">
        <v>47</v>
      </c>
      <c r="AE85">
        <f t="shared" si="12"/>
        <v>-1.0126899266400535</v>
      </c>
      <c r="AG85" s="38" t="s">
        <v>246</v>
      </c>
      <c r="AH85" s="38">
        <v>7.3</v>
      </c>
      <c r="AI85">
        <v>154</v>
      </c>
      <c r="AO85" s="42" t="s">
        <v>77</v>
      </c>
      <c r="AP85" s="43">
        <v>1013.9</v>
      </c>
      <c r="AQ85">
        <f t="shared" si="13"/>
        <v>-0.50174732641909969</v>
      </c>
      <c r="AR85">
        <f t="shared" si="14"/>
        <v>-0.50049067713444773</v>
      </c>
    </row>
    <row r="86" spans="1:44">
      <c r="A86" s="13">
        <v>35065</v>
      </c>
      <c r="B86" s="14">
        <v>291419.8</v>
      </c>
      <c r="C86" s="15">
        <v>56575</v>
      </c>
      <c r="D86" s="16">
        <v>181129</v>
      </c>
      <c r="E86" s="17">
        <f t="shared" si="15"/>
        <v>0.89767633521979917</v>
      </c>
      <c r="F86">
        <f t="shared" si="16"/>
        <v>2.4205766912157145</v>
      </c>
      <c r="G86">
        <f t="shared" si="17"/>
        <v>1.0997204733538268</v>
      </c>
      <c r="H86" s="17">
        <f t="shared" si="19"/>
        <v>1.0929672142427016</v>
      </c>
      <c r="I86">
        <f t="shared" si="20"/>
        <v>1.6722401365843353</v>
      </c>
      <c r="J86">
        <f t="shared" si="21"/>
        <v>1.428040275599507</v>
      </c>
      <c r="K86" s="12">
        <v>4.0117007939824498</v>
      </c>
      <c r="M86" s="17">
        <v>1.5594235156843439</v>
      </c>
      <c r="N86">
        <v>4.2049724000747801</v>
      </c>
      <c r="O86">
        <v>1.9104101328540679</v>
      </c>
      <c r="U86" s="34" t="s">
        <v>229</v>
      </c>
      <c r="V86" s="35">
        <v>1175500</v>
      </c>
      <c r="W86">
        <v>46</v>
      </c>
      <c r="X86">
        <f t="shared" si="11"/>
        <v>0.43110698018589133</v>
      </c>
      <c r="AB86" s="36" t="s">
        <v>229</v>
      </c>
      <c r="AC86" s="37">
        <v>70659</v>
      </c>
      <c r="AD86">
        <v>46</v>
      </c>
      <c r="AE86">
        <f t="shared" si="12"/>
        <v>-6.1142020485490001</v>
      </c>
      <c r="AG86" s="38" t="s">
        <v>245</v>
      </c>
      <c r="AH86" s="38">
        <v>7.2</v>
      </c>
      <c r="AI86">
        <v>153</v>
      </c>
      <c r="AO86" s="42" t="s">
        <v>78</v>
      </c>
      <c r="AP86" s="43">
        <v>1016.5</v>
      </c>
      <c r="AQ86">
        <f t="shared" si="13"/>
        <v>0.25610731098675288</v>
      </c>
      <c r="AR86">
        <f t="shared" si="14"/>
        <v>0.25643554591182788</v>
      </c>
    </row>
    <row r="87" spans="1:44">
      <c r="A87" s="13">
        <v>35156</v>
      </c>
      <c r="B87" s="14">
        <v>292347.59999999998</v>
      </c>
      <c r="C87" s="15">
        <v>58521</v>
      </c>
      <c r="D87" s="16">
        <v>182785</v>
      </c>
      <c r="E87" s="17">
        <f t="shared" si="15"/>
        <v>0.31786659590817834</v>
      </c>
      <c r="F87">
        <f t="shared" si="16"/>
        <v>3.3818472661305776</v>
      </c>
      <c r="G87">
        <f t="shared" si="17"/>
        <v>0.91011141674286478</v>
      </c>
      <c r="H87" s="17">
        <f t="shared" si="19"/>
        <v>1.0746357071949042</v>
      </c>
      <c r="I87">
        <f t="shared" si="20"/>
        <v>3.0708099459872074</v>
      </c>
      <c r="J87">
        <f t="shared" si="21"/>
        <v>1.5513375772473026</v>
      </c>
      <c r="K87" s="12">
        <v>4.2685453791960297</v>
      </c>
      <c r="M87" s="17">
        <v>0.55219083433719618</v>
      </c>
      <c r="N87">
        <v>5.8748704252799655</v>
      </c>
      <c r="O87">
        <v>1.5810254648343403</v>
      </c>
      <c r="U87" s="34" t="s">
        <v>226</v>
      </c>
      <c r="V87" s="35">
        <v>1182690</v>
      </c>
      <c r="W87">
        <v>45</v>
      </c>
      <c r="X87">
        <f t="shared" si="11"/>
        <v>0.2648291274964798</v>
      </c>
      <c r="AB87" s="36" t="s">
        <v>226</v>
      </c>
      <c r="AC87" s="37">
        <v>53958</v>
      </c>
      <c r="AD87">
        <v>45</v>
      </c>
      <c r="AE87">
        <f t="shared" si="12"/>
        <v>-11.711164300176513</v>
      </c>
      <c r="AG87" s="38" t="s">
        <v>244</v>
      </c>
      <c r="AH87" s="39">
        <v>7</v>
      </c>
      <c r="AI87">
        <v>152</v>
      </c>
      <c r="AJ87">
        <f t="shared" si="18"/>
        <v>7.166666666666667</v>
      </c>
      <c r="AO87" s="42" t="s">
        <v>79</v>
      </c>
      <c r="AP87" s="43">
        <v>1018.9</v>
      </c>
      <c r="AQ87">
        <f t="shared" si="13"/>
        <v>0.23582599118379122</v>
      </c>
      <c r="AR87">
        <f t="shared" si="14"/>
        <v>0.23610427939006171</v>
      </c>
    </row>
    <row r="88" spans="1:44">
      <c r="A88" s="13">
        <v>35247</v>
      </c>
      <c r="B88" s="14">
        <v>294344.3</v>
      </c>
      <c r="C88" s="15">
        <v>58028</v>
      </c>
      <c r="D88" s="16">
        <v>185000</v>
      </c>
      <c r="E88" s="17">
        <f t="shared" si="15"/>
        <v>0.68066653350253858</v>
      </c>
      <c r="F88">
        <f t="shared" si="16"/>
        <v>-0.8460011504249465</v>
      </c>
      <c r="G88">
        <f t="shared" si="17"/>
        <v>1.2045226317905389</v>
      </c>
      <c r="H88" s="17">
        <f t="shared" si="19"/>
        <v>0.94569597038640651</v>
      </c>
      <c r="I88">
        <f t="shared" si="20"/>
        <v>2.3788473525027776</v>
      </c>
      <c r="J88">
        <f t="shared" si="21"/>
        <v>1.8034543556815663</v>
      </c>
      <c r="K88" s="12">
        <v>4.4353182751540103</v>
      </c>
      <c r="M88" s="17">
        <v>1.1824388780656392</v>
      </c>
      <c r="N88">
        <v>-1.469654525253361</v>
      </c>
      <c r="O88">
        <v>2.092470129256796</v>
      </c>
      <c r="U88" s="34" t="s">
        <v>223</v>
      </c>
      <c r="V88" s="35">
        <v>1184817</v>
      </c>
      <c r="W88">
        <v>44</v>
      </c>
      <c r="X88">
        <f t="shared" si="11"/>
        <v>7.8035216921534811E-2</v>
      </c>
      <c r="AB88" s="36" t="s">
        <v>223</v>
      </c>
      <c r="AC88" s="37">
        <v>43633</v>
      </c>
      <c r="AD88">
        <v>44</v>
      </c>
      <c r="AE88">
        <f t="shared" si="12"/>
        <v>-9.2240769736374517</v>
      </c>
      <c r="AG88" s="38" t="s">
        <v>243</v>
      </c>
      <c r="AH88" s="38">
        <v>6.4</v>
      </c>
      <c r="AI88">
        <v>151</v>
      </c>
      <c r="AO88" s="42" t="s">
        <v>80</v>
      </c>
      <c r="AP88" s="43">
        <v>1022.9</v>
      </c>
      <c r="AQ88">
        <f t="shared" si="13"/>
        <v>0.39181164827226667</v>
      </c>
      <c r="AR88">
        <f t="shared" si="14"/>
        <v>0.39258023358523897</v>
      </c>
    </row>
    <row r="89" spans="1:44">
      <c r="A89" s="13">
        <v>35339</v>
      </c>
      <c r="B89" s="14">
        <v>297146.8</v>
      </c>
      <c r="C89" s="15">
        <v>56225</v>
      </c>
      <c r="D89" s="16">
        <v>186856</v>
      </c>
      <c r="E89" s="17">
        <f t="shared" si="15"/>
        <v>0.94761221978991728</v>
      </c>
      <c r="F89">
        <f t="shared" si="16"/>
        <v>-3.1564154831277946</v>
      </c>
      <c r="G89">
        <f t="shared" si="17"/>
        <v>0.99824416568505825</v>
      </c>
      <c r="H89" s="17">
        <f t="shared" si="19"/>
        <v>1.235056065060558</v>
      </c>
      <c r="I89">
        <f t="shared" si="20"/>
        <v>0.78173324810899558</v>
      </c>
      <c r="J89">
        <f t="shared" si="21"/>
        <v>1.829508364485477</v>
      </c>
      <c r="K89" s="12">
        <v>4.59723352318957</v>
      </c>
      <c r="M89" s="17">
        <v>1.6461710321550527</v>
      </c>
      <c r="N89">
        <v>-5.4832553076654023</v>
      </c>
      <c r="O89">
        <v>1.734127730996704</v>
      </c>
      <c r="U89" s="34" t="s">
        <v>220</v>
      </c>
      <c r="V89" s="35">
        <v>1186049</v>
      </c>
      <c r="W89">
        <v>43</v>
      </c>
      <c r="X89">
        <f t="shared" si="11"/>
        <v>4.5135477910918098E-2</v>
      </c>
      <c r="AB89" s="36" t="s">
        <v>220</v>
      </c>
      <c r="AC89" s="37">
        <v>35370</v>
      </c>
      <c r="AD89">
        <v>43</v>
      </c>
      <c r="AE89">
        <f t="shared" si="12"/>
        <v>-9.1180014245977326</v>
      </c>
      <c r="AG89" s="38" t="s">
        <v>242</v>
      </c>
      <c r="AH89" s="39">
        <v>7</v>
      </c>
      <c r="AI89">
        <v>150</v>
      </c>
      <c r="AO89" s="42" t="s">
        <v>81</v>
      </c>
      <c r="AP89" s="43">
        <v>1029.3</v>
      </c>
      <c r="AQ89">
        <f t="shared" si="13"/>
        <v>0.62372290695513755</v>
      </c>
      <c r="AR89">
        <f t="shared" si="14"/>
        <v>0.6256721087105267</v>
      </c>
    </row>
    <row r="90" spans="1:44">
      <c r="A90" s="13">
        <v>35431</v>
      </c>
      <c r="B90" s="14">
        <v>302874.8</v>
      </c>
      <c r="C90" s="15">
        <v>53754</v>
      </c>
      <c r="D90" s="16">
        <v>190167</v>
      </c>
      <c r="E90" s="17">
        <f t="shared" si="15"/>
        <v>1.9093226015263198</v>
      </c>
      <c r="F90">
        <f t="shared" si="16"/>
        <v>-4.4943415001881704</v>
      </c>
      <c r="G90">
        <f t="shared" si="17"/>
        <v>1.7564366745688176</v>
      </c>
      <c r="H90" s="17">
        <f t="shared" si="19"/>
        <v>1.6744084561556072</v>
      </c>
      <c r="I90">
        <f t="shared" si="20"/>
        <v>-2.2213775652302203</v>
      </c>
      <c r="J90">
        <f t="shared" si="21"/>
        <v>2.1147165868496742</v>
      </c>
      <c r="K90" s="12">
        <v>4.0176777822418801</v>
      </c>
      <c r="M90" s="17">
        <v>3.3168330800645407</v>
      </c>
      <c r="N90">
        <v>-7.8074708532820836</v>
      </c>
      <c r="O90">
        <v>3.0512430223108566</v>
      </c>
      <c r="U90" s="34" t="s">
        <v>217</v>
      </c>
      <c r="V90" s="35">
        <v>1186231</v>
      </c>
      <c r="W90">
        <v>42</v>
      </c>
      <c r="X90">
        <f t="shared" si="11"/>
        <v>6.6637661542578996E-3</v>
      </c>
      <c r="AB90" s="36" t="s">
        <v>217</v>
      </c>
      <c r="AC90" s="37">
        <v>32045</v>
      </c>
      <c r="AD90">
        <v>42</v>
      </c>
      <c r="AE90">
        <f t="shared" si="12"/>
        <v>-4.2874783894665924</v>
      </c>
      <c r="AG90" s="38" t="s">
        <v>241</v>
      </c>
      <c r="AH90" s="38">
        <v>7.6</v>
      </c>
      <c r="AI90">
        <v>149</v>
      </c>
      <c r="AJ90">
        <f t="shared" si="18"/>
        <v>7</v>
      </c>
      <c r="AO90" s="42" t="s">
        <v>82</v>
      </c>
      <c r="AP90" s="43">
        <v>1034.8</v>
      </c>
      <c r="AQ90">
        <f t="shared" si="13"/>
        <v>0.5329211779360854</v>
      </c>
      <c r="AR90">
        <f t="shared" si="14"/>
        <v>0.53434372874769265</v>
      </c>
    </row>
    <row r="91" spans="1:44">
      <c r="A91" s="13">
        <v>35521</v>
      </c>
      <c r="B91" s="14">
        <v>305551.90000000002</v>
      </c>
      <c r="C91" s="15">
        <v>55865</v>
      </c>
      <c r="D91" s="16">
        <v>191932</v>
      </c>
      <c r="E91" s="17">
        <f t="shared" si="15"/>
        <v>0.88001308184217919</v>
      </c>
      <c r="F91">
        <f t="shared" si="16"/>
        <v>3.8519983155804738</v>
      </c>
      <c r="G91">
        <f t="shared" si="17"/>
        <v>0.92385091484246118</v>
      </c>
      <c r="H91" s="17">
        <f t="shared" si="19"/>
        <v>1.9185455730180045</v>
      </c>
      <c r="I91">
        <f t="shared" si="20"/>
        <v>-2.0171935587930179</v>
      </c>
      <c r="J91">
        <f t="shared" si="21"/>
        <v>2.1206835750584574</v>
      </c>
      <c r="K91" s="12">
        <v>4.1335453100159203</v>
      </c>
      <c r="M91" s="17">
        <v>1.5287393017867856</v>
      </c>
      <c r="N91">
        <v>6.6916064510287754</v>
      </c>
      <c r="O91">
        <v>1.6048934176694729</v>
      </c>
      <c r="U91" s="34" t="s">
        <v>214</v>
      </c>
      <c r="V91" s="35">
        <v>1188224</v>
      </c>
      <c r="W91">
        <v>41</v>
      </c>
      <c r="X91">
        <f t="shared" si="11"/>
        <v>7.2905075539075881E-2</v>
      </c>
      <c r="AB91" s="36" t="s">
        <v>214</v>
      </c>
      <c r="AC91" s="37">
        <v>34808</v>
      </c>
      <c r="AD91">
        <v>41</v>
      </c>
      <c r="AE91">
        <f t="shared" si="12"/>
        <v>3.591879436457468</v>
      </c>
      <c r="AG91" s="38" t="s">
        <v>240</v>
      </c>
      <c r="AH91" s="38">
        <v>7.5</v>
      </c>
      <c r="AI91">
        <v>148</v>
      </c>
      <c r="AO91" s="42" t="s">
        <v>83</v>
      </c>
      <c r="AP91" s="43">
        <v>1024.5</v>
      </c>
      <c r="AQ91">
        <f t="shared" si="13"/>
        <v>-1.0003482632919614</v>
      </c>
      <c r="AR91">
        <f t="shared" si="14"/>
        <v>-0.99536142249709658</v>
      </c>
    </row>
    <row r="92" spans="1:44">
      <c r="A92" s="13">
        <v>35612</v>
      </c>
      <c r="B92" s="14">
        <v>307051</v>
      </c>
      <c r="C92" s="15">
        <v>57370</v>
      </c>
      <c r="D92" s="16">
        <v>192915</v>
      </c>
      <c r="E92" s="17">
        <f t="shared" si="15"/>
        <v>0.48942079522014126</v>
      </c>
      <c r="F92">
        <f t="shared" si="16"/>
        <v>2.658345261447792</v>
      </c>
      <c r="G92">
        <f t="shared" si="17"/>
        <v>0.51085347568715633</v>
      </c>
      <c r="H92" s="17">
        <f t="shared" si="19"/>
        <v>1.8354886041944241</v>
      </c>
      <c r="I92">
        <f t="shared" si="20"/>
        <v>-0.49527524943915324</v>
      </c>
      <c r="J92">
        <f t="shared" si="21"/>
        <v>1.8194268882962383</v>
      </c>
      <c r="K92" s="12">
        <v>4.2076287848997396</v>
      </c>
      <c r="M92" s="17">
        <v>0.85021100277131723</v>
      </c>
      <c r="N92">
        <v>4.6180187121620975</v>
      </c>
      <c r="O92">
        <v>0.88744338220791974</v>
      </c>
      <c r="U92" s="34" t="s">
        <v>211</v>
      </c>
      <c r="V92" s="35">
        <v>1191095</v>
      </c>
      <c r="W92">
        <v>40</v>
      </c>
      <c r="X92">
        <f t="shared" si="11"/>
        <v>0.1048081457498462</v>
      </c>
      <c r="AB92" s="36" t="s">
        <v>211</v>
      </c>
      <c r="AC92" s="37">
        <v>38196</v>
      </c>
      <c r="AD92">
        <v>40</v>
      </c>
      <c r="AE92">
        <f t="shared" si="12"/>
        <v>4.0338814383967581</v>
      </c>
      <c r="AG92" s="38" t="s">
        <v>239</v>
      </c>
      <c r="AH92" s="38">
        <v>6.7</v>
      </c>
      <c r="AI92">
        <v>147</v>
      </c>
      <c r="AO92" s="42" t="s">
        <v>84</v>
      </c>
      <c r="AP92" s="43">
        <v>1026.9000000000001</v>
      </c>
      <c r="AQ92">
        <f t="shared" si="13"/>
        <v>0.23398665252942763</v>
      </c>
      <c r="AR92">
        <f t="shared" si="14"/>
        <v>0.23426061493412309</v>
      </c>
    </row>
    <row r="93" spans="1:44">
      <c r="A93" s="13">
        <v>35704</v>
      </c>
      <c r="B93" s="14">
        <v>310235.59999999998</v>
      </c>
      <c r="C93" s="15">
        <v>58763</v>
      </c>
      <c r="D93" s="16">
        <v>194037</v>
      </c>
      <c r="E93" s="17">
        <f t="shared" si="15"/>
        <v>1.0318151256763386</v>
      </c>
      <c r="F93">
        <f t="shared" si="16"/>
        <v>2.3990886528178379</v>
      </c>
      <c r="G93">
        <f t="shared" si="17"/>
        <v>0.57991851415906126</v>
      </c>
      <c r="H93" s="17">
        <f t="shared" si="19"/>
        <v>1.8720574615811003</v>
      </c>
      <c r="I93">
        <f t="shared" si="20"/>
        <v>1.9174495409925996</v>
      </c>
      <c r="J93">
        <f t="shared" si="21"/>
        <v>1.6377503661999526</v>
      </c>
      <c r="K93" s="12">
        <v>4.5507584597433004</v>
      </c>
      <c r="M93" s="17">
        <v>1.7924464617017577</v>
      </c>
      <c r="N93">
        <v>4.167643854061609</v>
      </c>
      <c r="O93">
        <v>1.0074216426115612</v>
      </c>
      <c r="U93" s="34" t="s">
        <v>208</v>
      </c>
      <c r="V93" s="35">
        <v>1194703</v>
      </c>
      <c r="W93">
        <v>39</v>
      </c>
      <c r="X93">
        <f t="shared" si="11"/>
        <v>0.13135526857119828</v>
      </c>
      <c r="AB93" s="36" t="s">
        <v>208</v>
      </c>
      <c r="AC93" s="37">
        <v>32621</v>
      </c>
      <c r="AD93">
        <v>39</v>
      </c>
      <c r="AE93">
        <f t="shared" si="12"/>
        <v>-6.8520614419760761</v>
      </c>
      <c r="AG93" s="38" t="s">
        <v>238</v>
      </c>
      <c r="AH93" s="38">
        <v>6.6</v>
      </c>
      <c r="AI93">
        <v>146</v>
      </c>
      <c r="AJ93">
        <f t="shared" si="18"/>
        <v>6.9333333333333327</v>
      </c>
      <c r="AO93" s="42" t="s">
        <v>85</v>
      </c>
      <c r="AP93" s="43">
        <v>1031.9000000000001</v>
      </c>
      <c r="AQ93">
        <f t="shared" si="13"/>
        <v>0.48572079174196148</v>
      </c>
      <c r="AR93">
        <f t="shared" si="14"/>
        <v>0.48690232739312489</v>
      </c>
    </row>
    <row r="94" spans="1:44">
      <c r="A94" s="13">
        <v>35796</v>
      </c>
      <c r="B94" s="14">
        <v>312592.5</v>
      </c>
      <c r="C94" s="15">
        <v>59879</v>
      </c>
      <c r="D94" s="16">
        <v>196250</v>
      </c>
      <c r="E94" s="17">
        <f t="shared" si="15"/>
        <v>0.75684165516651802</v>
      </c>
      <c r="F94">
        <f t="shared" si="16"/>
        <v>1.8813454203222335</v>
      </c>
      <c r="G94">
        <f t="shared" si="17"/>
        <v>1.1340494134767454</v>
      </c>
      <c r="H94" s="17">
        <f t="shared" si="19"/>
        <v>1.371541346078331</v>
      </c>
      <c r="I94">
        <f t="shared" si="20"/>
        <v>4.6863751889130612</v>
      </c>
      <c r="J94">
        <f t="shared" si="21"/>
        <v>1.3674510131007622</v>
      </c>
      <c r="K94" s="12">
        <v>4.9826187717265302</v>
      </c>
      <c r="M94" s="17">
        <v>1.3147686180534635</v>
      </c>
      <c r="N94">
        <v>3.2682317383997628</v>
      </c>
      <c r="O94">
        <v>1.9700456099140951</v>
      </c>
      <c r="U94" s="34" t="s">
        <v>205</v>
      </c>
      <c r="V94" s="35">
        <v>1195093</v>
      </c>
      <c r="W94">
        <v>38</v>
      </c>
      <c r="X94">
        <f t="shared" si="11"/>
        <v>1.4174837471170321E-2</v>
      </c>
      <c r="AB94" s="36" t="s">
        <v>205</v>
      </c>
      <c r="AC94" s="37">
        <v>33660</v>
      </c>
      <c r="AD94">
        <v>38</v>
      </c>
      <c r="AE94">
        <f t="shared" si="12"/>
        <v>1.3616841390938106</v>
      </c>
      <c r="AG94" s="38" t="s">
        <v>237</v>
      </c>
      <c r="AH94" s="38">
        <v>6.7</v>
      </c>
      <c r="AI94">
        <v>145</v>
      </c>
      <c r="AO94" s="42" t="s">
        <v>86</v>
      </c>
      <c r="AP94" s="43">
        <v>1033.5999999999999</v>
      </c>
      <c r="AQ94">
        <f t="shared" si="13"/>
        <v>0.16460909066688956</v>
      </c>
      <c r="AR94">
        <f t="shared" si="14"/>
        <v>0.16474464579899389</v>
      </c>
    </row>
    <row r="95" spans="1:44">
      <c r="A95" s="13">
        <v>35886</v>
      </c>
      <c r="B95" s="14">
        <v>315426.90000000002</v>
      </c>
      <c r="C95" s="15">
        <v>60052</v>
      </c>
      <c r="D95" s="16">
        <v>199018</v>
      </c>
      <c r="E95" s="17">
        <f t="shared" si="15"/>
        <v>0.90265340374902081</v>
      </c>
      <c r="F95">
        <f t="shared" si="16"/>
        <v>0.28849942048783106</v>
      </c>
      <c r="G95">
        <f t="shared" si="17"/>
        <v>1.4005916232722626</v>
      </c>
      <c r="H95" s="17">
        <f t="shared" si="19"/>
        <v>1.3813739129510338</v>
      </c>
      <c r="I95">
        <f t="shared" si="20"/>
        <v>3.1387672825060164</v>
      </c>
      <c r="J95">
        <f t="shared" si="21"/>
        <v>1.57449687207043</v>
      </c>
      <c r="K95" s="12">
        <v>4.84732824427478</v>
      </c>
      <c r="M95" s="17">
        <v>1.568069569277597</v>
      </c>
      <c r="N95">
        <v>0.50117482540059655</v>
      </c>
      <c r="O95">
        <v>2.433076853548144</v>
      </c>
      <c r="U95" s="34" t="s">
        <v>202</v>
      </c>
      <c r="V95" s="35">
        <v>1196607</v>
      </c>
      <c r="W95">
        <v>37</v>
      </c>
      <c r="X95">
        <f t="shared" si="11"/>
        <v>5.4983646228912164E-2</v>
      </c>
      <c r="AB95" s="36" t="s">
        <v>202</v>
      </c>
      <c r="AC95" s="37">
        <v>34205</v>
      </c>
      <c r="AD95">
        <v>37</v>
      </c>
      <c r="AE95">
        <f t="shared" si="12"/>
        <v>0.69754831207635704</v>
      </c>
      <c r="AG95" s="38" t="s">
        <v>236</v>
      </c>
      <c r="AH95" s="38">
        <v>6.5</v>
      </c>
      <c r="AI95">
        <v>144</v>
      </c>
      <c r="AO95" s="42" t="s">
        <v>87</v>
      </c>
      <c r="AP95" s="43">
        <v>1042.7</v>
      </c>
      <c r="AQ95">
        <f t="shared" si="13"/>
        <v>0.8765648767210088</v>
      </c>
      <c r="AR95">
        <f t="shared" si="14"/>
        <v>0.88041795665636002</v>
      </c>
    </row>
    <row r="96" spans="1:44">
      <c r="A96" s="13">
        <v>35977</v>
      </c>
      <c r="B96" s="14">
        <v>317778.3</v>
      </c>
      <c r="C96" s="15">
        <v>60905</v>
      </c>
      <c r="D96" s="16">
        <v>202261</v>
      </c>
      <c r="E96" s="17">
        <f t="shared" si="15"/>
        <v>0.74270104183824515</v>
      </c>
      <c r="F96">
        <f t="shared" si="16"/>
        <v>1.4104419601864038</v>
      </c>
      <c r="G96">
        <f t="shared" si="17"/>
        <v>1.6163669697878191</v>
      </c>
      <c r="H96" s="17">
        <f t="shared" si="19"/>
        <v>1.4913721264323776</v>
      </c>
      <c r="I96">
        <f t="shared" si="20"/>
        <v>2.5968097648192412</v>
      </c>
      <c r="J96">
        <f t="shared" si="21"/>
        <v>2.0546152822279673</v>
      </c>
      <c r="K96" s="12">
        <v>4.67924528301885</v>
      </c>
      <c r="M96" s="17">
        <v>1.2902038566966922</v>
      </c>
      <c r="N96">
        <v>2.4501886414149965</v>
      </c>
      <c r="O96">
        <v>2.807917022838069</v>
      </c>
      <c r="U96" s="34" t="s">
        <v>199</v>
      </c>
      <c r="V96" s="35">
        <v>1197616</v>
      </c>
      <c r="W96">
        <v>36</v>
      </c>
      <c r="X96">
        <f t="shared" si="11"/>
        <v>3.6605041233173097E-2</v>
      </c>
      <c r="AB96" s="36" t="s">
        <v>199</v>
      </c>
      <c r="AC96" s="37">
        <v>32794</v>
      </c>
      <c r="AD96">
        <v>36</v>
      </c>
      <c r="AE96">
        <f t="shared" si="12"/>
        <v>-1.8295202428548762</v>
      </c>
      <c r="AG96" s="38" t="s">
        <v>235</v>
      </c>
      <c r="AH96" s="38">
        <v>7.9</v>
      </c>
      <c r="AI96">
        <v>143</v>
      </c>
      <c r="AJ96">
        <f t="shared" si="18"/>
        <v>7.0333333333333341</v>
      </c>
      <c r="AO96" s="42" t="s">
        <v>88</v>
      </c>
      <c r="AP96" s="43">
        <v>1042</v>
      </c>
      <c r="AQ96">
        <f t="shared" si="13"/>
        <v>-6.7155948223529549E-2</v>
      </c>
      <c r="AR96">
        <f t="shared" si="14"/>
        <v>-6.7133403663570096E-2</v>
      </c>
    </row>
    <row r="97" spans="1:44">
      <c r="A97" s="13">
        <v>36069</v>
      </c>
      <c r="B97" s="14">
        <v>320870.09999999998</v>
      </c>
      <c r="C97" s="15">
        <v>62846</v>
      </c>
      <c r="D97" s="16">
        <v>201680</v>
      </c>
      <c r="E97" s="17">
        <f t="shared" si="15"/>
        <v>0.96823984976737165</v>
      </c>
      <c r="F97">
        <f t="shared" si="16"/>
        <v>3.1372016263130575</v>
      </c>
      <c r="G97">
        <f t="shared" si="17"/>
        <v>-0.28766597134541882</v>
      </c>
      <c r="H97" s="17">
        <f t="shared" si="19"/>
        <v>1.4637617349197996</v>
      </c>
      <c r="I97">
        <f t="shared" si="20"/>
        <v>2.9173681562295606</v>
      </c>
      <c r="J97">
        <f t="shared" si="21"/>
        <v>1.6778281275884765</v>
      </c>
      <c r="K97" s="12">
        <v>3.68303571428569</v>
      </c>
      <c r="M97" s="17">
        <v>1.6820048956514455</v>
      </c>
      <c r="N97">
        <v>5.4498774197028865</v>
      </c>
      <c r="O97">
        <v>-0.49972697594640181</v>
      </c>
      <c r="U97" s="34" t="s">
        <v>196</v>
      </c>
      <c r="V97" s="35">
        <v>1197882</v>
      </c>
      <c r="W97">
        <v>35</v>
      </c>
      <c r="X97">
        <f t="shared" si="11"/>
        <v>9.644953380139043E-3</v>
      </c>
      <c r="AB97" s="36" t="s">
        <v>196</v>
      </c>
      <c r="AC97" s="37">
        <v>33177</v>
      </c>
      <c r="AD97">
        <v>35</v>
      </c>
      <c r="AE97">
        <f t="shared" si="12"/>
        <v>0.504272044884857</v>
      </c>
      <c r="AG97" s="38" t="s">
        <v>234</v>
      </c>
      <c r="AH97" s="38">
        <v>7.9</v>
      </c>
      <c r="AI97">
        <v>142</v>
      </c>
      <c r="AO97" s="42" t="s">
        <v>89</v>
      </c>
      <c r="AP97" s="43">
        <v>1052.9000000000001</v>
      </c>
      <c r="AQ97">
        <f t="shared" si="13"/>
        <v>1.0406318549401661</v>
      </c>
      <c r="AR97">
        <f t="shared" si="14"/>
        <v>1.0460652591170914</v>
      </c>
    </row>
    <row r="98" spans="1:44">
      <c r="A98" s="13">
        <v>36161</v>
      </c>
      <c r="B98" s="14">
        <v>322683</v>
      </c>
      <c r="C98" s="15">
        <v>62685</v>
      </c>
      <c r="D98" s="16">
        <v>205107</v>
      </c>
      <c r="E98" s="17">
        <f t="shared" si="15"/>
        <v>0.56340488313910697</v>
      </c>
      <c r="F98">
        <f t="shared" si="16"/>
        <v>-0.25651048470649584</v>
      </c>
      <c r="G98">
        <f t="shared" si="17"/>
        <v>1.684951130909873</v>
      </c>
      <c r="H98" s="17">
        <f t="shared" si="19"/>
        <v>1.379753212231094</v>
      </c>
      <c r="I98">
        <f t="shared" si="20"/>
        <v>1.9889091335712372</v>
      </c>
      <c r="J98">
        <f t="shared" si="21"/>
        <v>1.9170817035407239</v>
      </c>
      <c r="K98" s="12">
        <v>3.64238410596026</v>
      </c>
      <c r="M98" s="17">
        <v>0.97873452729864141</v>
      </c>
      <c r="N98">
        <v>-0.44560435223353068</v>
      </c>
      <c r="O98">
        <v>2.9270599137230846</v>
      </c>
      <c r="U98" s="34" t="s">
        <v>193</v>
      </c>
      <c r="V98" s="35">
        <v>1198706</v>
      </c>
      <c r="W98">
        <v>34</v>
      </c>
      <c r="X98">
        <f t="shared" si="11"/>
        <v>2.9864012269964491E-2</v>
      </c>
      <c r="AB98" s="36" t="s">
        <v>193</v>
      </c>
      <c r="AC98" s="37">
        <v>33039</v>
      </c>
      <c r="AD98">
        <v>34</v>
      </c>
      <c r="AE98">
        <f t="shared" si="12"/>
        <v>-0.18102188375568318</v>
      </c>
      <c r="AG98" s="38" t="s">
        <v>233</v>
      </c>
      <c r="AH98" s="38">
        <v>7.3</v>
      </c>
      <c r="AI98">
        <v>141</v>
      </c>
      <c r="AO98" s="42" t="s">
        <v>514</v>
      </c>
      <c r="AP98" s="43">
        <v>1052.5999999999999</v>
      </c>
      <c r="AQ98">
        <f t="shared" si="13"/>
        <v>-2.8496794303567441E-2</v>
      </c>
      <c r="AR98">
        <f t="shared" si="14"/>
        <v>-2.8492734352757326E-2</v>
      </c>
    </row>
    <row r="99" spans="1:44">
      <c r="A99" s="13">
        <v>36251</v>
      </c>
      <c r="B99" s="14">
        <v>322883.20000000001</v>
      </c>
      <c r="C99" s="15">
        <v>61803</v>
      </c>
      <c r="D99" s="16">
        <v>208865</v>
      </c>
      <c r="E99" s="17">
        <f t="shared" si="15"/>
        <v>6.202307568710097E-2</v>
      </c>
      <c r="F99">
        <f t="shared" si="16"/>
        <v>-1.4170277593230196</v>
      </c>
      <c r="G99">
        <f t="shared" si="17"/>
        <v>1.8156316057085675</v>
      </c>
      <c r="H99" s="17">
        <f t="shared" si="19"/>
        <v>1.0146720994331559</v>
      </c>
      <c r="I99">
        <f t="shared" si="20"/>
        <v>1.2482080906433879</v>
      </c>
      <c r="J99">
        <f t="shared" si="21"/>
        <v>2.0973312776821018</v>
      </c>
      <c r="K99" s="12">
        <v>3.5311248634874599</v>
      </c>
      <c r="M99" s="17">
        <v>0.10774511808584464</v>
      </c>
      <c r="N99">
        <v>-2.4616293463108008</v>
      </c>
      <c r="O99">
        <v>3.1540751501136555</v>
      </c>
      <c r="U99" s="34" t="s">
        <v>190</v>
      </c>
      <c r="V99" s="35">
        <v>1199999</v>
      </c>
      <c r="W99">
        <v>33</v>
      </c>
      <c r="X99">
        <f t="shared" si="11"/>
        <v>4.6820498518052034E-2</v>
      </c>
      <c r="AB99" s="36" t="s">
        <v>190</v>
      </c>
      <c r="AC99" s="37">
        <v>35411</v>
      </c>
      <c r="AD99">
        <v>33</v>
      </c>
      <c r="AE99">
        <f t="shared" si="12"/>
        <v>3.0111297382708457</v>
      </c>
      <c r="AG99" s="38" t="s">
        <v>232</v>
      </c>
      <c r="AH99" s="38">
        <v>7.4</v>
      </c>
      <c r="AI99">
        <v>140</v>
      </c>
      <c r="AJ99">
        <f t="shared" si="18"/>
        <v>7.5333333333333341</v>
      </c>
      <c r="AO99" s="42" t="s">
        <v>515</v>
      </c>
      <c r="AP99" s="43">
        <v>1052.5999999999999</v>
      </c>
      <c r="AQ99">
        <f t="shared" ref="AQ99" si="22">100*(LOG(AP99)-LOG(AP98))</f>
        <v>0</v>
      </c>
    </row>
    <row r="100" spans="1:44">
      <c r="A100" s="13">
        <v>36342</v>
      </c>
      <c r="B100" s="14">
        <v>328645.7</v>
      </c>
      <c r="C100" s="15">
        <v>63615</v>
      </c>
      <c r="D100" s="16">
        <v>210651</v>
      </c>
      <c r="E100" s="17">
        <f t="shared" si="15"/>
        <v>1.7689622877302469</v>
      </c>
      <c r="F100">
        <f t="shared" si="16"/>
        <v>2.8897384619906319</v>
      </c>
      <c r="G100">
        <f t="shared" si="17"/>
        <v>0.85146253789218918</v>
      </c>
      <c r="H100" s="17">
        <f t="shared" si="19"/>
        <v>1.4603716955152279</v>
      </c>
      <c r="I100">
        <f t="shared" si="20"/>
        <v>1.8906583984756864</v>
      </c>
      <c r="J100">
        <f t="shared" si="21"/>
        <v>1.7651375037265105</v>
      </c>
      <c r="K100" s="12">
        <v>3.9653929343907799</v>
      </c>
      <c r="M100" s="17">
        <v>3.0730022410249802</v>
      </c>
      <c r="N100">
        <v>5.0199898727441905</v>
      </c>
      <c r="O100">
        <v>1.4791419270157036</v>
      </c>
      <c r="U100" s="34" t="s">
        <v>187</v>
      </c>
      <c r="V100" s="35">
        <v>1201376</v>
      </c>
      <c r="W100">
        <v>32</v>
      </c>
      <c r="X100">
        <f t="shared" si="11"/>
        <v>4.9806762136395122E-2</v>
      </c>
      <c r="AB100" s="36" t="s">
        <v>187</v>
      </c>
      <c r="AC100" s="37">
        <v>36440</v>
      </c>
      <c r="AD100">
        <v>32</v>
      </c>
      <c r="AE100">
        <f t="shared" si="12"/>
        <v>1.2440176974940265</v>
      </c>
      <c r="AG100" s="38" t="s">
        <v>231</v>
      </c>
      <c r="AH100" s="38">
        <v>6.9</v>
      </c>
      <c r="AI100">
        <v>139</v>
      </c>
      <c r="AO100" s="40"/>
      <c r="AP100" s="41"/>
    </row>
    <row r="101" spans="1:44">
      <c r="A101" s="13">
        <v>36434</v>
      </c>
      <c r="B101" s="14">
        <v>333163.8</v>
      </c>
      <c r="C101" s="15">
        <v>61934</v>
      </c>
      <c r="D101" s="16">
        <v>213610</v>
      </c>
      <c r="E101" s="17">
        <f t="shared" si="15"/>
        <v>1.3653990136965888</v>
      </c>
      <c r="F101">
        <f t="shared" si="16"/>
        <v>-2.6779989678322735</v>
      </c>
      <c r="G101">
        <f t="shared" si="17"/>
        <v>1.3949186844811834</v>
      </c>
      <c r="H101" s="17">
        <f t="shared" si="19"/>
        <v>1.632855728846927</v>
      </c>
      <c r="I101">
        <f t="shared" si="20"/>
        <v>-0.63485113072214716</v>
      </c>
      <c r="J101">
        <f t="shared" si="21"/>
        <v>2.4958747350869892</v>
      </c>
      <c r="K101" s="12">
        <v>4.98744169357734</v>
      </c>
      <c r="M101" s="17">
        <v>2.3719410289782417</v>
      </c>
      <c r="N101">
        <v>-4.6521606970884477</v>
      </c>
      <c r="O101">
        <v>2.4232219494955132</v>
      </c>
      <c r="U101" s="34" t="s">
        <v>184</v>
      </c>
      <c r="V101" s="35">
        <v>1206838</v>
      </c>
      <c r="W101">
        <v>31</v>
      </c>
      <c r="X101">
        <f t="shared" si="11"/>
        <v>0.19700246968685775</v>
      </c>
      <c r="AB101" s="36" t="s">
        <v>184</v>
      </c>
      <c r="AC101" s="37">
        <v>37229</v>
      </c>
      <c r="AD101">
        <v>31</v>
      </c>
      <c r="AE101">
        <f t="shared" si="12"/>
        <v>0.93030025853177989</v>
      </c>
      <c r="AG101" s="38" t="s">
        <v>230</v>
      </c>
      <c r="AH101" s="38">
        <v>6.3</v>
      </c>
      <c r="AI101">
        <v>138</v>
      </c>
      <c r="AO101" s="40"/>
      <c r="AP101" s="41"/>
    </row>
    <row r="102" spans="1:44">
      <c r="A102" s="13">
        <v>36526</v>
      </c>
      <c r="B102" s="14">
        <v>335975.5</v>
      </c>
      <c r="C102" s="15">
        <v>64211</v>
      </c>
      <c r="D102" s="16">
        <v>217283</v>
      </c>
      <c r="E102" s="17">
        <f t="shared" si="15"/>
        <v>0.84039797048109932</v>
      </c>
      <c r="F102">
        <f t="shared" si="16"/>
        <v>3.6105233666489767</v>
      </c>
      <c r="G102">
        <f t="shared" si="17"/>
        <v>1.7048728874650365</v>
      </c>
      <c r="H102" s="17">
        <f t="shared" si="19"/>
        <v>1.753152298204963</v>
      </c>
      <c r="I102">
        <f t="shared" si="20"/>
        <v>1.0445803322546077</v>
      </c>
      <c r="J102">
        <f t="shared" si="21"/>
        <v>2.5045266440288039</v>
      </c>
      <c r="K102" s="12">
        <v>5.1828186013489503</v>
      </c>
      <c r="M102" s="17">
        <v>1.4599208047307854</v>
      </c>
      <c r="N102">
        <v>6.2721214996734886</v>
      </c>
      <c r="O102">
        <v>2.9616675494903433</v>
      </c>
      <c r="U102" s="34" t="s">
        <v>181</v>
      </c>
      <c r="V102" s="35">
        <v>1220419</v>
      </c>
      <c r="W102">
        <v>30</v>
      </c>
      <c r="X102">
        <f t="shared" si="11"/>
        <v>0.48599838498377679</v>
      </c>
      <c r="AB102" s="36" t="s">
        <v>181</v>
      </c>
      <c r="AC102" s="37">
        <v>35573</v>
      </c>
      <c r="AD102">
        <v>30</v>
      </c>
      <c r="AE102">
        <f t="shared" si="12"/>
        <v>-1.9760878528562564</v>
      </c>
      <c r="AG102" s="38" t="s">
        <v>229</v>
      </c>
      <c r="AH102" s="38">
        <v>5.5</v>
      </c>
      <c r="AI102">
        <v>137</v>
      </c>
      <c r="AJ102">
        <f t="shared" si="18"/>
        <v>6.2333333333333334</v>
      </c>
      <c r="AO102" s="40"/>
      <c r="AP102" s="41"/>
    </row>
    <row r="103" spans="1:44">
      <c r="A103" s="13">
        <v>36617</v>
      </c>
      <c r="B103" s="14">
        <v>338029.5</v>
      </c>
      <c r="C103" s="15">
        <v>66799</v>
      </c>
      <c r="D103" s="16">
        <v>218536</v>
      </c>
      <c r="E103" s="17">
        <f t="shared" si="15"/>
        <v>0.60949291430283381</v>
      </c>
      <c r="F103">
        <f t="shared" si="16"/>
        <v>3.9513574787836347</v>
      </c>
      <c r="G103">
        <f t="shared" si="17"/>
        <v>0.57501093454188634</v>
      </c>
      <c r="H103" s="17">
        <f t="shared" si="19"/>
        <v>1.9909154281243069</v>
      </c>
      <c r="I103">
        <f t="shared" si="20"/>
        <v>3.3760404178951653</v>
      </c>
      <c r="J103">
        <f t="shared" si="21"/>
        <v>1.965731932405923</v>
      </c>
      <c r="K103" s="12">
        <v>5.4149085794655596</v>
      </c>
      <c r="M103" s="17">
        <v>1.0587976377632202</v>
      </c>
      <c r="N103">
        <v>6.8642109962514297</v>
      </c>
      <c r="O103">
        <v>0.99889630362213211</v>
      </c>
      <c r="U103" s="34" t="s">
        <v>178</v>
      </c>
      <c r="V103" s="35">
        <v>1222640</v>
      </c>
      <c r="W103">
        <v>29</v>
      </c>
      <c r="X103">
        <f t="shared" si="11"/>
        <v>7.8963979997048739E-2</v>
      </c>
      <c r="AB103" s="36" t="s">
        <v>178</v>
      </c>
      <c r="AC103" s="37">
        <v>35043</v>
      </c>
      <c r="AD103">
        <v>29</v>
      </c>
      <c r="AE103">
        <f t="shared" si="12"/>
        <v>-0.65192137065706035</v>
      </c>
      <c r="AG103" s="38" t="s">
        <v>228</v>
      </c>
      <c r="AH103" s="38">
        <v>4.0999999999999996</v>
      </c>
      <c r="AI103">
        <v>136</v>
      </c>
      <c r="AO103" s="40"/>
      <c r="AP103" s="41"/>
    </row>
    <row r="104" spans="1:44">
      <c r="A104" s="13">
        <v>36708</v>
      </c>
      <c r="B104" s="14">
        <v>338978.2</v>
      </c>
      <c r="C104" s="15">
        <v>63292</v>
      </c>
      <c r="D104" s="16">
        <v>220919</v>
      </c>
      <c r="E104" s="17">
        <f t="shared" si="15"/>
        <v>0.28026287470037659</v>
      </c>
      <c r="F104">
        <f t="shared" si="16"/>
        <v>-5.3929171513930285</v>
      </c>
      <c r="G104">
        <f t="shared" si="17"/>
        <v>1.0845357807651723</v>
      </c>
      <c r="H104" s="17">
        <f t="shared" si="19"/>
        <v>1.344381487832802</v>
      </c>
      <c r="I104">
        <f t="shared" si="20"/>
        <v>-0.22107121050227718</v>
      </c>
      <c r="J104">
        <f t="shared" si="21"/>
        <v>2.0669543556649295</v>
      </c>
      <c r="K104" s="12">
        <v>4.0221914008321802</v>
      </c>
      <c r="M104" s="17">
        <v>0.48686647985896059</v>
      </c>
      <c r="N104">
        <v>-9.3684566408455794</v>
      </c>
      <c r="O104">
        <v>1.8840316200517293</v>
      </c>
      <c r="U104" s="34" t="s">
        <v>175</v>
      </c>
      <c r="V104" s="35">
        <v>1224344</v>
      </c>
      <c r="W104">
        <v>28</v>
      </c>
      <c r="X104">
        <f t="shared" si="11"/>
        <v>6.0485717665859084E-2</v>
      </c>
      <c r="AB104" s="36" t="s">
        <v>175</v>
      </c>
      <c r="AC104" s="37">
        <v>36659</v>
      </c>
      <c r="AD104">
        <v>28</v>
      </c>
      <c r="AE104">
        <f t="shared" si="12"/>
        <v>1.9579335264597653</v>
      </c>
      <c r="AG104" s="38" t="s">
        <v>227</v>
      </c>
      <c r="AH104" s="38">
        <v>3.3</v>
      </c>
      <c r="AI104">
        <v>135</v>
      </c>
      <c r="AO104" s="40"/>
      <c r="AP104" s="41"/>
    </row>
    <row r="105" spans="1:44">
      <c r="A105" s="13">
        <v>36800</v>
      </c>
      <c r="B105" s="14">
        <v>339542.2</v>
      </c>
      <c r="C105" s="15">
        <v>64468</v>
      </c>
      <c r="D105" s="16">
        <v>222981</v>
      </c>
      <c r="E105" s="17">
        <f t="shared" si="15"/>
        <v>0.1662441187898267</v>
      </c>
      <c r="F105">
        <f t="shared" si="16"/>
        <v>1.8410037803734625</v>
      </c>
      <c r="G105">
        <f t="shared" si="17"/>
        <v>0.92904475392145969</v>
      </c>
      <c r="H105" s="17">
        <f t="shared" si="19"/>
        <v>0.8235951340274994</v>
      </c>
      <c r="I105">
        <f t="shared" si="20"/>
        <v>1.7415067467490886</v>
      </c>
      <c r="J105">
        <f t="shared" si="21"/>
        <v>1.864627878360281</v>
      </c>
      <c r="K105" s="12">
        <v>3.8961038961039098</v>
      </c>
      <c r="M105" s="17">
        <v>0.28879561375703133</v>
      </c>
      <c r="N105">
        <v>3.1981511319170153</v>
      </c>
      <c r="O105">
        <v>1.6139160402769193</v>
      </c>
      <c r="U105" s="34" t="s">
        <v>172</v>
      </c>
      <c r="V105" s="35">
        <v>1225488</v>
      </c>
      <c r="W105">
        <v>27</v>
      </c>
      <c r="X105">
        <f t="shared" si="11"/>
        <v>4.0560570962444586E-2</v>
      </c>
      <c r="AB105" s="36" t="s">
        <v>172</v>
      </c>
      <c r="AC105" s="37">
        <v>38182</v>
      </c>
      <c r="AD105">
        <v>27</v>
      </c>
      <c r="AE105">
        <f t="shared" si="12"/>
        <v>1.767805938797018</v>
      </c>
      <c r="AG105" s="38" t="s">
        <v>226</v>
      </c>
      <c r="AH105" s="38">
        <v>3.6</v>
      </c>
      <c r="AI105">
        <v>134</v>
      </c>
      <c r="AJ105">
        <f t="shared" si="18"/>
        <v>3.6666666666666665</v>
      </c>
      <c r="AO105" s="40"/>
      <c r="AP105" s="41"/>
    </row>
    <row r="106" spans="1:44">
      <c r="A106" s="13">
        <v>36892</v>
      </c>
      <c r="B106" s="14">
        <v>344025.8</v>
      </c>
      <c r="C106" s="15">
        <v>62728</v>
      </c>
      <c r="D106" s="16">
        <v>223578</v>
      </c>
      <c r="E106" s="17">
        <f t="shared" si="15"/>
        <v>1.3118414845120441</v>
      </c>
      <c r="F106">
        <f t="shared" si="16"/>
        <v>-2.7361057731852156</v>
      </c>
      <c r="G106">
        <f t="shared" si="17"/>
        <v>0.2673780421703853</v>
      </c>
      <c r="H106" s="17">
        <f t="shared" si="19"/>
        <v>1.0283404507002381</v>
      </c>
      <c r="I106">
        <f t="shared" si="20"/>
        <v>-1.0147992673672057</v>
      </c>
      <c r="J106">
        <f t="shared" si="21"/>
        <v>1.2403317992843554</v>
      </c>
      <c r="K106" s="12">
        <v>3.9149510631117099</v>
      </c>
      <c r="M106" s="17">
        <v>2.2789020714217401</v>
      </c>
      <c r="N106">
        <v>-4.7531025567916885</v>
      </c>
      <c r="O106">
        <v>0.46448323318664109</v>
      </c>
      <c r="U106" s="34" t="s">
        <v>169</v>
      </c>
      <c r="V106" s="35">
        <v>1227645</v>
      </c>
      <c r="W106">
        <v>26</v>
      </c>
      <c r="X106">
        <f t="shared" si="11"/>
        <v>7.6373636397608635E-2</v>
      </c>
      <c r="AB106" s="36" t="s">
        <v>169</v>
      </c>
      <c r="AC106" s="37">
        <v>42614</v>
      </c>
      <c r="AD106">
        <v>26</v>
      </c>
      <c r="AE106">
        <f t="shared" si="12"/>
        <v>4.7693628237603924</v>
      </c>
      <c r="AG106" s="38" t="s">
        <v>225</v>
      </c>
      <c r="AH106" s="38">
        <v>0.9</v>
      </c>
      <c r="AI106">
        <v>133</v>
      </c>
      <c r="AO106" s="40"/>
      <c r="AP106" s="41"/>
    </row>
    <row r="107" spans="1:44">
      <c r="A107" s="13">
        <v>36982</v>
      </c>
      <c r="B107" s="14">
        <v>346732.9</v>
      </c>
      <c r="C107" s="15">
        <v>65249</v>
      </c>
      <c r="D107" s="16">
        <v>225689</v>
      </c>
      <c r="E107" s="17">
        <f t="shared" si="15"/>
        <v>0.78380883493807119</v>
      </c>
      <c r="F107">
        <f t="shared" si="16"/>
        <v>3.9402801486245309</v>
      </c>
      <c r="G107">
        <f t="shared" si="17"/>
        <v>0.93975989157168982</v>
      </c>
      <c r="H107" s="17">
        <f t="shared" si="19"/>
        <v>1.1040448931399993</v>
      </c>
      <c r="I107">
        <f t="shared" si="20"/>
        <v>-1.0196100907295502</v>
      </c>
      <c r="J107">
        <f t="shared" si="21"/>
        <v>1.3987402586024267</v>
      </c>
      <c r="K107" s="12">
        <v>3.0020013342228098</v>
      </c>
      <c r="M107" s="17">
        <v>1.3616154075222653</v>
      </c>
      <c r="N107">
        <v>6.8449677028020517</v>
      </c>
      <c r="O107">
        <v>1.6325301408944171</v>
      </c>
      <c r="U107" s="34" t="s">
        <v>166</v>
      </c>
      <c r="V107" s="35">
        <v>1230396</v>
      </c>
      <c r="W107">
        <v>25</v>
      </c>
      <c r="X107">
        <f t="shared" si="11"/>
        <v>9.7211122072504708E-2</v>
      </c>
      <c r="AB107" s="36" t="s">
        <v>166</v>
      </c>
      <c r="AC107" s="37">
        <v>46050</v>
      </c>
      <c r="AD107">
        <v>25</v>
      </c>
      <c r="AE107">
        <f t="shared" si="12"/>
        <v>3.3677332991550735</v>
      </c>
      <c r="AG107" s="38" t="s">
        <v>224</v>
      </c>
      <c r="AH107" s="38">
        <v>0.3</v>
      </c>
      <c r="AI107">
        <v>132</v>
      </c>
      <c r="AO107" s="40"/>
      <c r="AP107" s="41"/>
    </row>
    <row r="108" spans="1:44">
      <c r="A108" s="13">
        <v>37073</v>
      </c>
      <c r="B108" s="14">
        <v>349316.2</v>
      </c>
      <c r="C108" s="15">
        <v>64824</v>
      </c>
      <c r="D108" s="16">
        <v>229370</v>
      </c>
      <c r="E108" s="17">
        <f t="shared" si="15"/>
        <v>0.7422786298146633</v>
      </c>
      <c r="F108">
        <f t="shared" si="16"/>
        <v>-0.65348152564403961</v>
      </c>
      <c r="G108">
        <f t="shared" si="17"/>
        <v>1.6178474832186041</v>
      </c>
      <c r="H108" s="17">
        <f t="shared" si="19"/>
        <v>1.3046957861384989</v>
      </c>
      <c r="I108">
        <f t="shared" si="20"/>
        <v>1.0387006488689288</v>
      </c>
      <c r="J108">
        <f t="shared" si="21"/>
        <v>1.6303545881124037</v>
      </c>
      <c r="K108" s="12">
        <v>4.0666666666666602</v>
      </c>
      <c r="M108" s="17">
        <v>1.2894700518529589</v>
      </c>
      <c r="N108">
        <v>-1.1352136824516634</v>
      </c>
      <c r="O108">
        <v>2.8104889380916376</v>
      </c>
      <c r="U108" s="34" t="s">
        <v>163</v>
      </c>
      <c r="V108" s="35">
        <v>1236020</v>
      </c>
      <c r="W108">
        <v>24</v>
      </c>
      <c r="X108">
        <f t="shared" si="11"/>
        <v>0.1980587540312051</v>
      </c>
      <c r="AB108" s="36" t="s">
        <v>163</v>
      </c>
      <c r="AC108" s="37">
        <v>49817</v>
      </c>
      <c r="AD108">
        <v>24</v>
      </c>
      <c r="AE108">
        <f t="shared" si="12"/>
        <v>3.4147936064750084</v>
      </c>
      <c r="AG108" s="38" t="s">
        <v>223</v>
      </c>
      <c r="AH108" s="38">
        <v>-0.9</v>
      </c>
      <c r="AI108">
        <v>131</v>
      </c>
      <c r="AJ108">
        <f t="shared" si="18"/>
        <v>9.9999999999999978E-2</v>
      </c>
      <c r="AO108" s="40"/>
      <c r="AP108" s="41"/>
    </row>
    <row r="109" spans="1:44">
      <c r="A109" s="13">
        <v>37165</v>
      </c>
      <c r="B109" s="14">
        <v>350872.6</v>
      </c>
      <c r="C109" s="15">
        <v>63113</v>
      </c>
      <c r="D109" s="16">
        <v>231826</v>
      </c>
      <c r="E109" s="17">
        <f t="shared" si="15"/>
        <v>0.44456654073368185</v>
      </c>
      <c r="F109">
        <f t="shared" si="16"/>
        <v>-2.6749134643909045</v>
      </c>
      <c r="G109">
        <f t="shared" si="17"/>
        <v>1.0650670069480839</v>
      </c>
      <c r="H109" s="17">
        <f t="shared" si="19"/>
        <v>1.4255696781787286</v>
      </c>
      <c r="I109">
        <f t="shared" si="20"/>
        <v>-0.92253729126401396</v>
      </c>
      <c r="J109">
        <f t="shared" si="21"/>
        <v>1.6894283020179479</v>
      </c>
      <c r="K109" s="12">
        <v>3.81578947368418</v>
      </c>
      <c r="M109" s="17">
        <v>0.7722911819179501</v>
      </c>
      <c r="N109">
        <v>-4.6468006286147556</v>
      </c>
      <c r="O109">
        <v>1.8502108958990959</v>
      </c>
      <c r="U109" s="34" t="s">
        <v>160</v>
      </c>
      <c r="V109" s="35">
        <v>1241970</v>
      </c>
      <c r="W109">
        <v>23</v>
      </c>
      <c r="X109">
        <f t="shared" si="11"/>
        <v>0.20856073942461251</v>
      </c>
      <c r="AB109" s="36" t="s">
        <v>160</v>
      </c>
      <c r="AC109" s="37">
        <v>51492</v>
      </c>
      <c r="AD109">
        <v>23</v>
      </c>
      <c r="AE109">
        <f t="shared" si="12"/>
        <v>1.4362189982679574</v>
      </c>
      <c r="AG109" s="38" t="s">
        <v>222</v>
      </c>
      <c r="AH109" s="38">
        <v>-0.5</v>
      </c>
      <c r="AI109">
        <v>130</v>
      </c>
      <c r="AO109" s="40"/>
      <c r="AP109" s="41"/>
    </row>
    <row r="110" spans="1:44">
      <c r="A110" s="13">
        <v>37257</v>
      </c>
      <c r="B110" s="14">
        <v>352539.1</v>
      </c>
      <c r="C110" s="15">
        <v>61839</v>
      </c>
      <c r="D110" s="16">
        <v>232710</v>
      </c>
      <c r="E110" s="17">
        <f t="shared" si="15"/>
        <v>0.47383434708478944</v>
      </c>
      <c r="F110">
        <f t="shared" si="16"/>
        <v>-2.039253712935718</v>
      </c>
      <c r="G110">
        <f t="shared" si="17"/>
        <v>0.38059528952842925</v>
      </c>
      <c r="H110" s="17">
        <f t="shared" si="19"/>
        <v>1.0616278025984194</v>
      </c>
      <c r="I110">
        <f t="shared" si="20"/>
        <v>-0.61989828679482883</v>
      </c>
      <c r="J110">
        <f t="shared" si="21"/>
        <v>1.7385979278018659</v>
      </c>
      <c r="K110" s="12">
        <v>3.31276388437804</v>
      </c>
      <c r="M110" s="17">
        <v>0.8231345691005032</v>
      </c>
      <c r="N110">
        <v>-3.542546538914948</v>
      </c>
      <c r="O110">
        <v>0.66116173632231323</v>
      </c>
      <c r="U110" s="34" t="s">
        <v>157</v>
      </c>
      <c r="V110" s="35">
        <v>1248128</v>
      </c>
      <c r="W110">
        <v>22</v>
      </c>
      <c r="X110">
        <f t="shared" si="11"/>
        <v>0.21480205771000627</v>
      </c>
      <c r="AB110" s="36" t="s">
        <v>157</v>
      </c>
      <c r="AC110" s="37">
        <v>52705</v>
      </c>
      <c r="AD110">
        <v>22</v>
      </c>
      <c r="AE110">
        <f t="shared" si="12"/>
        <v>1.0112057087752646</v>
      </c>
      <c r="AG110" s="38" t="s">
        <v>221</v>
      </c>
      <c r="AH110" s="38">
        <v>-0.1</v>
      </c>
      <c r="AI110">
        <v>129</v>
      </c>
      <c r="AO110" s="40"/>
      <c r="AP110" s="41"/>
    </row>
    <row r="111" spans="1:44">
      <c r="A111" s="13">
        <v>37347</v>
      </c>
      <c r="B111" s="14">
        <v>354864.1</v>
      </c>
      <c r="C111" s="15">
        <v>65179</v>
      </c>
      <c r="D111" s="16">
        <v>235680</v>
      </c>
      <c r="E111" s="17">
        <f t="shared" si="15"/>
        <v>0.65733611941602987</v>
      </c>
      <c r="F111">
        <f t="shared" si="16"/>
        <v>5.2603097777078389</v>
      </c>
      <c r="G111">
        <f t="shared" si="17"/>
        <v>1.2681909543429626</v>
      </c>
      <c r="H111" s="17">
        <f t="shared" si="19"/>
        <v>1.0067014001359453</v>
      </c>
      <c r="I111">
        <f t="shared" si="20"/>
        <v>-4.6616702935065035E-2</v>
      </c>
      <c r="J111">
        <f t="shared" si="21"/>
        <v>1.8812337260490253</v>
      </c>
      <c r="K111" s="12">
        <v>3.8536269430051999</v>
      </c>
      <c r="M111" s="17">
        <v>1.1419097976723691</v>
      </c>
      <c r="N111">
        <v>9.1380940382411069</v>
      </c>
      <c r="O111">
        <v>2.2030733338830544</v>
      </c>
      <c r="U111" s="34" t="s">
        <v>154</v>
      </c>
      <c r="V111" s="35">
        <v>1252846</v>
      </c>
      <c r="W111">
        <v>21</v>
      </c>
      <c r="X111">
        <f t="shared" si="11"/>
        <v>0.1638564652213681</v>
      </c>
      <c r="AB111" s="36" t="s">
        <v>154</v>
      </c>
      <c r="AC111" s="37">
        <v>50718</v>
      </c>
      <c r="AD111">
        <v>21</v>
      </c>
      <c r="AE111">
        <f t="shared" si="12"/>
        <v>-1.6689698308755219</v>
      </c>
      <c r="AG111" s="38" t="s">
        <v>220</v>
      </c>
      <c r="AH111" s="38">
        <v>-0.3</v>
      </c>
      <c r="AI111">
        <v>128</v>
      </c>
      <c r="AJ111">
        <f t="shared" si="18"/>
        <v>-0.3</v>
      </c>
      <c r="AO111" s="40"/>
      <c r="AP111" s="41"/>
    </row>
    <row r="112" spans="1:44">
      <c r="A112" s="13">
        <v>37438</v>
      </c>
      <c r="B112" s="14">
        <v>357553.9</v>
      </c>
      <c r="C112" s="15">
        <v>66979</v>
      </c>
      <c r="D112" s="16">
        <v>237020</v>
      </c>
      <c r="E112" s="17">
        <f t="shared" si="15"/>
        <v>0.7551220719381746</v>
      </c>
      <c r="F112">
        <f t="shared" si="16"/>
        <v>2.7241806262569668</v>
      </c>
      <c r="G112">
        <f t="shared" si="17"/>
        <v>0.56695730459832561</v>
      </c>
      <c r="H112" s="17">
        <f t="shared" si="19"/>
        <v>1.0122792361787702</v>
      </c>
      <c r="I112">
        <f t="shared" si="20"/>
        <v>1.42028333136901</v>
      </c>
      <c r="J112">
        <f t="shared" si="21"/>
        <v>1.4248379203879225</v>
      </c>
      <c r="K112" s="12">
        <v>3.90775144138372</v>
      </c>
      <c r="M112" s="17">
        <v>1.3117813960242586</v>
      </c>
      <c r="N112">
        <v>4.7323864547646366</v>
      </c>
      <c r="O112">
        <v>0.98490571544722627</v>
      </c>
      <c r="U112" s="34" t="s">
        <v>151</v>
      </c>
      <c r="V112" s="35">
        <v>1255064</v>
      </c>
      <c r="W112">
        <v>20</v>
      </c>
      <c r="X112">
        <f t="shared" si="11"/>
        <v>7.6818180238191758E-2</v>
      </c>
      <c r="AB112" s="36" t="s">
        <v>151</v>
      </c>
      <c r="AC112" s="37">
        <v>48777</v>
      </c>
      <c r="AD112">
        <v>20</v>
      </c>
      <c r="AE112">
        <f t="shared" si="12"/>
        <v>-1.6947033580668958</v>
      </c>
      <c r="AG112" s="38" t="s">
        <v>219</v>
      </c>
      <c r="AH112" s="39">
        <v>0</v>
      </c>
      <c r="AI112">
        <v>127</v>
      </c>
      <c r="AO112" s="40"/>
      <c r="AP112" s="41"/>
    </row>
    <row r="113" spans="1:42">
      <c r="A113" s="13">
        <v>37530</v>
      </c>
      <c r="B113" s="14">
        <v>360760.4</v>
      </c>
      <c r="C113" s="15">
        <v>69111</v>
      </c>
      <c r="D113" s="16">
        <v>238476</v>
      </c>
      <c r="E113" s="17">
        <f t="shared" si="15"/>
        <v>0.89279060669742449</v>
      </c>
      <c r="F113">
        <f t="shared" si="16"/>
        <v>3.1334770259819678</v>
      </c>
      <c r="G113">
        <f t="shared" si="17"/>
        <v>0.61241505738447444</v>
      </c>
      <c r="H113" s="17">
        <f t="shared" si="19"/>
        <v>1.2069404746830159</v>
      </c>
      <c r="I113">
        <f t="shared" si="20"/>
        <v>3.9428352700772606</v>
      </c>
      <c r="J113">
        <f t="shared" si="21"/>
        <v>1.2282536764696594</v>
      </c>
      <c r="K113" s="12">
        <v>3.3586818757921599</v>
      </c>
      <c r="M113" s="17">
        <v>1.5509361359349327</v>
      </c>
      <c r="N113">
        <v>5.4434071262182471</v>
      </c>
      <c r="O113">
        <v>1.0638739202260439</v>
      </c>
      <c r="U113" s="34" t="s">
        <v>148</v>
      </c>
      <c r="V113" s="35">
        <v>1261894</v>
      </c>
      <c r="W113">
        <v>19</v>
      </c>
      <c r="X113">
        <f t="shared" si="11"/>
        <v>0.23570028519612762</v>
      </c>
      <c r="AB113" s="36" t="s">
        <v>148</v>
      </c>
      <c r="AC113" s="37">
        <v>49837</v>
      </c>
      <c r="AD113">
        <v>19</v>
      </c>
      <c r="AE113">
        <f t="shared" si="12"/>
        <v>0.93368057645566438</v>
      </c>
      <c r="AG113" s="38" t="s">
        <v>218</v>
      </c>
      <c r="AH113" s="38">
        <v>0.1</v>
      </c>
      <c r="AI113">
        <v>126</v>
      </c>
      <c r="AO113" s="40"/>
      <c r="AP113" s="41"/>
    </row>
    <row r="114" spans="1:42">
      <c r="A114" s="13">
        <v>37622</v>
      </c>
      <c r="B114" s="14">
        <v>363131.8</v>
      </c>
      <c r="C114" s="15">
        <v>68274</v>
      </c>
      <c r="D114" s="16">
        <v>240817</v>
      </c>
      <c r="E114" s="17">
        <f t="shared" si="15"/>
        <v>0.65518276974803058</v>
      </c>
      <c r="F114">
        <f t="shared" si="16"/>
        <v>-1.2184887081700069</v>
      </c>
      <c r="G114">
        <f t="shared" si="17"/>
        <v>0.97686326152413017</v>
      </c>
      <c r="H114" s="17">
        <f t="shared" si="19"/>
        <v>1.2856990939475565</v>
      </c>
      <c r="I114">
        <f t="shared" si="20"/>
        <v>4.2992889825863578</v>
      </c>
      <c r="J114">
        <f t="shared" si="21"/>
        <v>1.4872095664430596</v>
      </c>
      <c r="K114" s="12">
        <v>3.4265954102483498</v>
      </c>
      <c r="M114" s="17">
        <v>1.1381690461586658</v>
      </c>
      <c r="N114">
        <v>-2.1167316888785592</v>
      </c>
      <c r="O114">
        <v>1.6969852962159138</v>
      </c>
      <c r="U114" s="34" t="s">
        <v>145</v>
      </c>
      <c r="V114" s="35">
        <v>1268737</v>
      </c>
      <c r="W114">
        <v>18</v>
      </c>
      <c r="X114">
        <f t="shared" si="11"/>
        <v>0.23487299279416618</v>
      </c>
      <c r="AB114" s="36" t="s">
        <v>145</v>
      </c>
      <c r="AC114" s="37">
        <v>53749</v>
      </c>
      <c r="AD114">
        <v>18</v>
      </c>
      <c r="AE114">
        <f t="shared" si="12"/>
        <v>3.2818497071960273</v>
      </c>
      <c r="AG114" s="38" t="s">
        <v>217</v>
      </c>
      <c r="AH114" s="38">
        <v>0.1</v>
      </c>
      <c r="AI114">
        <v>125</v>
      </c>
      <c r="AJ114">
        <f t="shared" si="18"/>
        <v>6.6666666666666666E-2</v>
      </c>
      <c r="AO114" s="40"/>
      <c r="AP114" s="41"/>
    </row>
    <row r="115" spans="1:42">
      <c r="A115" s="13">
        <v>37712</v>
      </c>
      <c r="B115" s="14">
        <v>366569.3</v>
      </c>
      <c r="C115" s="15">
        <v>65653</v>
      </c>
      <c r="D115" s="16">
        <v>244744</v>
      </c>
      <c r="E115" s="17">
        <f t="shared" si="15"/>
        <v>0.94217356356232074</v>
      </c>
      <c r="F115">
        <f t="shared" si="16"/>
        <v>-3.9145724020810846</v>
      </c>
      <c r="G115">
        <f t="shared" si="17"/>
        <v>1.6175457349705269</v>
      </c>
      <c r="H115" s="17">
        <f t="shared" si="19"/>
        <v>1.4094024241797065</v>
      </c>
      <c r="I115">
        <f t="shared" si="20"/>
        <v>0.31468827979148628</v>
      </c>
      <c r="J115">
        <f t="shared" si="21"/>
        <v>1.6389324198962107</v>
      </c>
      <c r="K115" s="12">
        <v>3.3988150919862798</v>
      </c>
      <c r="M115" s="17">
        <v>1.636723118600969</v>
      </c>
      <c r="N115">
        <v>-6.8003087729383793</v>
      </c>
      <c r="O115">
        <v>2.8099647476956591</v>
      </c>
      <c r="U115" s="34" t="s">
        <v>142</v>
      </c>
      <c r="V115" s="35">
        <v>1276435</v>
      </c>
      <c r="W115">
        <v>17</v>
      </c>
      <c r="X115">
        <f t="shared" si="11"/>
        <v>0.26270987706658033</v>
      </c>
      <c r="AB115" s="36" t="s">
        <v>142</v>
      </c>
      <c r="AC115" s="37">
        <v>57164</v>
      </c>
      <c r="AD115">
        <v>17</v>
      </c>
      <c r="AE115">
        <f t="shared" si="12"/>
        <v>2.6752221936741094</v>
      </c>
      <c r="AG115" s="38" t="s">
        <v>216</v>
      </c>
      <c r="AH115" s="38">
        <v>1.2</v>
      </c>
      <c r="AI115">
        <v>124</v>
      </c>
      <c r="AO115" s="40"/>
      <c r="AP115" s="41"/>
    </row>
    <row r="116" spans="1:42">
      <c r="A116" s="13">
        <v>37803</v>
      </c>
      <c r="B116" s="14">
        <v>370317.9</v>
      </c>
      <c r="C116" s="15">
        <v>66867</v>
      </c>
      <c r="D116" s="16">
        <v>246793</v>
      </c>
      <c r="E116" s="17">
        <f t="shared" si="15"/>
        <v>1.0174236535341663</v>
      </c>
      <c r="F116">
        <f t="shared" si="16"/>
        <v>1.8322275310049818</v>
      </c>
      <c r="G116">
        <f t="shared" si="17"/>
        <v>0.83371622828973813</v>
      </c>
      <c r="H116" s="17">
        <f t="shared" si="19"/>
        <v>1.5233185536613902</v>
      </c>
      <c r="I116">
        <f t="shared" si="20"/>
        <v>-7.268202759291853E-2</v>
      </c>
      <c r="J116">
        <f t="shared" si="21"/>
        <v>1.7547843484537751</v>
      </c>
      <c r="K116" s="12">
        <v>3.6991368680641301</v>
      </c>
      <c r="M116" s="17">
        <v>1.7674459139509935</v>
      </c>
      <c r="N116">
        <v>3.1829052252270174</v>
      </c>
      <c r="O116">
        <v>1.4483134296774836</v>
      </c>
      <c r="U116" s="34" t="s">
        <v>139</v>
      </c>
      <c r="V116" s="35">
        <v>1287032</v>
      </c>
      <c r="W116">
        <v>16</v>
      </c>
      <c r="X116">
        <f t="shared" si="11"/>
        <v>0.35906409876869105</v>
      </c>
      <c r="AB116" s="36" t="s">
        <v>139</v>
      </c>
      <c r="AC116" s="37">
        <v>59794</v>
      </c>
      <c r="AD116">
        <v>16</v>
      </c>
      <c r="AE116">
        <f t="shared" si="12"/>
        <v>1.9534996553178807</v>
      </c>
      <c r="AG116" s="38" t="s">
        <v>215</v>
      </c>
      <c r="AH116" s="38">
        <v>2.7</v>
      </c>
      <c r="AI116">
        <v>123</v>
      </c>
      <c r="AO116" s="40"/>
      <c r="AP116" s="41"/>
    </row>
    <row r="117" spans="1:42">
      <c r="A117" s="13">
        <v>37895</v>
      </c>
      <c r="B117" s="14">
        <v>373309.7</v>
      </c>
      <c r="C117" s="15">
        <v>68606</v>
      </c>
      <c r="D117" s="16">
        <v>247507</v>
      </c>
      <c r="E117" s="17">
        <f t="shared" si="15"/>
        <v>0.80465441101349455</v>
      </c>
      <c r="F117">
        <f t="shared" si="16"/>
        <v>2.5674422571810851</v>
      </c>
      <c r="G117">
        <f t="shared" si="17"/>
        <v>0.28889358550845401</v>
      </c>
      <c r="H117" s="17">
        <f t="shared" si="19"/>
        <v>1.485041490219885</v>
      </c>
      <c r="I117">
        <f t="shared" si="20"/>
        <v>-0.31850780424855785</v>
      </c>
      <c r="J117">
        <f t="shared" si="21"/>
        <v>1.614280758440767</v>
      </c>
      <c r="K117" s="12">
        <v>4.0465971796443796</v>
      </c>
      <c r="M117" s="17">
        <v>1.3978278821689116</v>
      </c>
      <c r="N117">
        <v>4.4601040195956898</v>
      </c>
      <c r="O117">
        <v>0.50185956017401168</v>
      </c>
      <c r="U117" s="34" t="s">
        <v>136</v>
      </c>
      <c r="V117" s="35">
        <v>1301790</v>
      </c>
      <c r="W117">
        <v>15</v>
      </c>
      <c r="X117">
        <f t="shared" si="11"/>
        <v>0.49515860065527662</v>
      </c>
      <c r="AB117" s="36" t="s">
        <v>136</v>
      </c>
      <c r="AC117" s="37">
        <v>69248</v>
      </c>
      <c r="AD117">
        <v>15</v>
      </c>
      <c r="AE117">
        <f t="shared" si="12"/>
        <v>6.374962764937564</v>
      </c>
      <c r="AG117" s="38" t="s">
        <v>214</v>
      </c>
      <c r="AH117" s="38">
        <v>2.2000000000000002</v>
      </c>
      <c r="AI117">
        <v>122</v>
      </c>
      <c r="AJ117">
        <f t="shared" si="18"/>
        <v>2.0333333333333337</v>
      </c>
      <c r="AO117" s="40"/>
      <c r="AP117" s="41"/>
    </row>
    <row r="118" spans="1:42">
      <c r="A118" s="13">
        <v>37987</v>
      </c>
      <c r="B118" s="14">
        <v>375352.7</v>
      </c>
      <c r="C118" s="15">
        <v>72040</v>
      </c>
      <c r="D118" s="16">
        <v>249252</v>
      </c>
      <c r="E118" s="17">
        <f t="shared" si="15"/>
        <v>0.54577472335584076</v>
      </c>
      <c r="F118">
        <f t="shared" si="16"/>
        <v>4.8841525843778655</v>
      </c>
      <c r="G118">
        <f t="shared" si="17"/>
        <v>0.70255684448952138</v>
      </c>
      <c r="H118" s="17">
        <f t="shared" si="19"/>
        <v>1.4375261793960092</v>
      </c>
      <c r="I118">
        <f t="shared" si="20"/>
        <v>2.3318356341398783</v>
      </c>
      <c r="J118">
        <f t="shared" si="21"/>
        <v>1.4951509951719899</v>
      </c>
      <c r="K118" s="12">
        <v>4.4072948328267501</v>
      </c>
      <c r="M118" s="17">
        <v>0.94810780286316287</v>
      </c>
      <c r="N118">
        <v>8.4846420646751852</v>
      </c>
      <c r="O118">
        <v>1.2204662431408053</v>
      </c>
      <c r="U118" s="34" t="s">
        <v>133</v>
      </c>
      <c r="V118" s="35">
        <v>1307201</v>
      </c>
      <c r="W118">
        <v>14</v>
      </c>
      <c r="X118">
        <f t="shared" si="11"/>
        <v>0.18014403353410202</v>
      </c>
      <c r="AB118" s="36" t="s">
        <v>133</v>
      </c>
      <c r="AC118" s="37">
        <v>58320</v>
      </c>
      <c r="AD118">
        <v>14</v>
      </c>
      <c r="AE118">
        <f t="shared" si="12"/>
        <v>-7.4589719444519531</v>
      </c>
      <c r="AG118" s="38" t="s">
        <v>213</v>
      </c>
      <c r="AH118" s="38">
        <v>4.5</v>
      </c>
      <c r="AI118">
        <v>121</v>
      </c>
      <c r="AO118" s="40"/>
      <c r="AP118" s="41"/>
    </row>
    <row r="119" spans="1:42">
      <c r="A119" s="13">
        <v>38078</v>
      </c>
      <c r="B119" s="14">
        <v>376790.9</v>
      </c>
      <c r="C119" s="15">
        <v>68615</v>
      </c>
      <c r="D119" s="16">
        <v>252597</v>
      </c>
      <c r="E119" s="17">
        <f t="shared" si="15"/>
        <v>0.38242743880694263</v>
      </c>
      <c r="F119">
        <f t="shared" si="16"/>
        <v>-4.8710350586159024</v>
      </c>
      <c r="G119">
        <f t="shared" si="17"/>
        <v>1.3330900479331831</v>
      </c>
      <c r="H119" s="17">
        <f t="shared" si="19"/>
        <v>1.1944315261479765</v>
      </c>
      <c r="I119">
        <f t="shared" si="20"/>
        <v>1.9164491802603933</v>
      </c>
      <c r="J119">
        <f t="shared" si="21"/>
        <v>1.3716134599456531</v>
      </c>
      <c r="K119" s="12">
        <v>4.9758745476477602</v>
      </c>
      <c r="M119" s="17">
        <v>0.66434450560883818</v>
      </c>
      <c r="N119">
        <v>-8.461854588456319</v>
      </c>
      <c r="O119">
        <v>2.3158146067903118</v>
      </c>
      <c r="U119" s="34" t="s">
        <v>130</v>
      </c>
      <c r="V119" s="35">
        <v>1316424</v>
      </c>
      <c r="W119">
        <v>13</v>
      </c>
      <c r="X119">
        <f t="shared" si="11"/>
        <v>0.30534199867897627</v>
      </c>
      <c r="AB119" s="36" t="s">
        <v>130</v>
      </c>
      <c r="AC119" s="37">
        <v>59090</v>
      </c>
      <c r="AD119">
        <v>13</v>
      </c>
      <c r="AE119">
        <f t="shared" si="12"/>
        <v>0.56964746697483193</v>
      </c>
      <c r="AG119" s="38" t="s">
        <v>212</v>
      </c>
      <c r="AH119" s="38">
        <v>5.3</v>
      </c>
      <c r="AI119">
        <v>120</v>
      </c>
      <c r="AO119" s="40"/>
      <c r="AP119" s="41"/>
    </row>
    <row r="120" spans="1:42">
      <c r="A120" s="13">
        <v>38169</v>
      </c>
      <c r="B120" s="14">
        <v>377412.1</v>
      </c>
      <c r="C120" s="15">
        <v>68445</v>
      </c>
      <c r="D120" s="16">
        <v>254434</v>
      </c>
      <c r="E120" s="17">
        <f t="shared" si="15"/>
        <v>0.16473022262548653</v>
      </c>
      <c r="F120">
        <f t="shared" si="16"/>
        <v>-0.24806666741206129</v>
      </c>
      <c r="G120">
        <f t="shared" si="17"/>
        <v>0.72461369733343162</v>
      </c>
      <c r="H120" s="17">
        <f t="shared" si="19"/>
        <v>0.8241114743491984</v>
      </c>
      <c r="I120">
        <f t="shared" si="20"/>
        <v>1.0129888891523997</v>
      </c>
      <c r="J120">
        <f t="shared" si="21"/>
        <v>1.3242308327896524</v>
      </c>
      <c r="K120" s="12">
        <v>4.8751486325802604</v>
      </c>
      <c r="M120" s="17">
        <v>0.28616570675588093</v>
      </c>
      <c r="N120">
        <v>-0.43093593920495721</v>
      </c>
      <c r="O120">
        <v>1.2587829210534807</v>
      </c>
      <c r="U120" s="34" t="s">
        <v>127</v>
      </c>
      <c r="V120" s="35">
        <v>1322592</v>
      </c>
      <c r="W120">
        <v>12</v>
      </c>
      <c r="X120">
        <f t="shared" si="11"/>
        <v>0.20301000388487367</v>
      </c>
      <c r="AB120" s="36" t="s">
        <v>127</v>
      </c>
      <c r="AC120" s="37">
        <v>60071</v>
      </c>
      <c r="AD120">
        <v>12</v>
      </c>
      <c r="AE120">
        <f t="shared" si="12"/>
        <v>0.71508717141020028</v>
      </c>
      <c r="AG120" s="38" t="s">
        <v>211</v>
      </c>
      <c r="AH120" s="38">
        <v>5.4</v>
      </c>
      <c r="AI120">
        <v>119</v>
      </c>
      <c r="AJ120">
        <f t="shared" si="18"/>
        <v>5.0666666666666673</v>
      </c>
      <c r="AO120" s="40"/>
      <c r="AP120" s="41"/>
    </row>
    <row r="121" spans="1:42">
      <c r="A121" s="13">
        <v>38261</v>
      </c>
      <c r="B121" s="14">
        <v>378363.6</v>
      </c>
      <c r="C121" s="15">
        <v>68186</v>
      </c>
      <c r="D121" s="16">
        <v>255948</v>
      </c>
      <c r="E121" s="17">
        <f t="shared" si="15"/>
        <v>0.25179441538334402</v>
      </c>
      <c r="F121">
        <f t="shared" si="16"/>
        <v>-0.37912378629680887</v>
      </c>
      <c r="G121">
        <f t="shared" si="17"/>
        <v>0.59328285122486335</v>
      </c>
      <c r="H121" s="17">
        <f t="shared" si="19"/>
        <v>0.58400742898196967</v>
      </c>
      <c r="I121">
        <f t="shared" si="20"/>
        <v>-0.26668848409352464</v>
      </c>
      <c r="J121">
        <f t="shared" si="21"/>
        <v>1.4564254112409358</v>
      </c>
      <c r="K121" s="12">
        <v>5.2150854449027602</v>
      </c>
      <c r="M121" s="17">
        <v>0.43741170069999669</v>
      </c>
      <c r="N121">
        <v>-0.65860547338800757</v>
      </c>
      <c r="O121">
        <v>1.0306378739791455</v>
      </c>
      <c r="U121" s="34" t="s">
        <v>124</v>
      </c>
      <c r="V121" s="35">
        <v>1334582</v>
      </c>
      <c r="W121">
        <v>11</v>
      </c>
      <c r="X121">
        <f t="shared" si="11"/>
        <v>0.39193716178145266</v>
      </c>
      <c r="AB121" s="36" t="s">
        <v>124</v>
      </c>
      <c r="AC121" s="37">
        <v>65083</v>
      </c>
      <c r="AD121">
        <v>11</v>
      </c>
      <c r="AE121">
        <f t="shared" si="12"/>
        <v>3.4802701830687788</v>
      </c>
      <c r="AG121" s="38" t="s">
        <v>210</v>
      </c>
      <c r="AH121" s="38">
        <v>4.7</v>
      </c>
      <c r="AI121">
        <v>118</v>
      </c>
      <c r="AO121" s="40"/>
      <c r="AP121" s="41"/>
    </row>
    <row r="122" spans="1:42">
      <c r="A122" s="13">
        <v>38353</v>
      </c>
      <c r="B122" s="14">
        <v>381950.3</v>
      </c>
      <c r="C122" s="15">
        <v>69942</v>
      </c>
      <c r="D122" s="16">
        <v>258368</v>
      </c>
      <c r="E122" s="17">
        <f t="shared" si="15"/>
        <v>0.94348573826170679</v>
      </c>
      <c r="F122">
        <f t="shared" si="16"/>
        <v>2.5427061981243781</v>
      </c>
      <c r="G122">
        <f t="shared" si="17"/>
        <v>0.941062638358936</v>
      </c>
      <c r="H122" s="17">
        <f t="shared" si="19"/>
        <v>0.75673112814769183</v>
      </c>
      <c r="I122">
        <f t="shared" si="20"/>
        <v>-1.283565729315761</v>
      </c>
      <c r="J122">
        <f t="shared" si="21"/>
        <v>1.5600071614203515</v>
      </c>
      <c r="K122" s="12">
        <v>4.2212518195050999</v>
      </c>
      <c r="M122" s="17">
        <v>1.6390025995260515</v>
      </c>
      <c r="N122">
        <v>4.4171330837862399</v>
      </c>
      <c r="O122">
        <v>1.6347932438584678</v>
      </c>
      <c r="U122" s="34" t="s">
        <v>121</v>
      </c>
      <c r="V122" s="35">
        <v>1346392</v>
      </c>
      <c r="W122">
        <v>10</v>
      </c>
      <c r="X122">
        <f t="shared" si="11"/>
        <v>0.3826259417609279</v>
      </c>
      <c r="AB122" s="36" t="s">
        <v>121</v>
      </c>
      <c r="AC122" s="37">
        <v>63806</v>
      </c>
      <c r="AD122">
        <v>10</v>
      </c>
      <c r="AE122">
        <f t="shared" si="12"/>
        <v>-0.86060439824340307</v>
      </c>
      <c r="AG122" s="38" t="s">
        <v>209</v>
      </c>
      <c r="AH122" s="38">
        <v>4.7</v>
      </c>
      <c r="AI122">
        <v>117</v>
      </c>
      <c r="AO122" s="40"/>
      <c r="AP122" s="41"/>
    </row>
    <row r="123" spans="1:42">
      <c r="A123" s="13">
        <v>38443</v>
      </c>
      <c r="B123" s="14">
        <v>386186.5</v>
      </c>
      <c r="C123" s="15">
        <v>71475</v>
      </c>
      <c r="D123" s="16">
        <v>259782</v>
      </c>
      <c r="E123" s="17">
        <f t="shared" si="15"/>
        <v>1.1029917971901781</v>
      </c>
      <c r="F123">
        <f t="shared" si="16"/>
        <v>2.1681411042624887</v>
      </c>
      <c r="G123">
        <f t="shared" si="17"/>
        <v>0.54578925411057355</v>
      </c>
      <c r="H123" s="17">
        <f t="shared" si="19"/>
        <v>1.0696682528497092</v>
      </c>
      <c r="I123">
        <f t="shared" si="20"/>
        <v>1.7735096353671764</v>
      </c>
      <c r="J123">
        <f t="shared" si="21"/>
        <v>1.2180867710650745</v>
      </c>
      <c r="K123" s="12">
        <v>3.84946854352197</v>
      </c>
      <c r="M123" s="17">
        <v>1.9160930044169078</v>
      </c>
      <c r="N123">
        <v>3.7664468702754306</v>
      </c>
      <c r="O123">
        <v>0.94813304536920384</v>
      </c>
      <c r="U123" s="34" t="s">
        <v>118</v>
      </c>
      <c r="V123" s="35">
        <v>1357770</v>
      </c>
      <c r="W123">
        <v>9</v>
      </c>
      <c r="X123">
        <f t="shared" si="11"/>
        <v>0.36546862029238625</v>
      </c>
      <c r="AB123" s="36" t="s">
        <v>118</v>
      </c>
      <c r="AC123" s="37">
        <v>65686</v>
      </c>
      <c r="AD123">
        <v>9</v>
      </c>
      <c r="AE123">
        <f t="shared" si="12"/>
        <v>1.2611296431080277</v>
      </c>
      <c r="AG123" s="38" t="s">
        <v>208</v>
      </c>
      <c r="AH123" s="38">
        <v>4.8</v>
      </c>
      <c r="AI123">
        <v>116</v>
      </c>
      <c r="AJ123">
        <f t="shared" si="18"/>
        <v>4.7333333333333334</v>
      </c>
      <c r="AO123" s="40"/>
      <c r="AP123" s="41"/>
    </row>
    <row r="124" spans="1:42">
      <c r="A124" s="13">
        <v>38534</v>
      </c>
      <c r="B124" s="14">
        <v>390704.6</v>
      </c>
      <c r="C124" s="15">
        <v>73005</v>
      </c>
      <c r="D124" s="16">
        <v>260919</v>
      </c>
      <c r="E124" s="17">
        <f t="shared" si="15"/>
        <v>1.163136232907469</v>
      </c>
      <c r="F124">
        <f t="shared" si="16"/>
        <v>2.1180193745150788</v>
      </c>
      <c r="G124">
        <f t="shared" si="17"/>
        <v>0.43671965566041138</v>
      </c>
      <c r="H124" s="17">
        <f t="shared" si="19"/>
        <v>1.5032704738142222</v>
      </c>
      <c r="I124">
        <f t="shared" si="20"/>
        <v>2.8010877470845408</v>
      </c>
      <c r="J124">
        <f t="shared" si="21"/>
        <v>1.0930559773936643</v>
      </c>
      <c r="K124" s="12">
        <v>3.4863945578231199</v>
      </c>
      <c r="M124" s="17">
        <v>2.0205745906139327</v>
      </c>
      <c r="N124">
        <v>3.6793765076645002</v>
      </c>
      <c r="O124">
        <v>0.75865974636784017</v>
      </c>
      <c r="U124" s="34" t="s">
        <v>115</v>
      </c>
      <c r="V124" s="35">
        <v>1368164</v>
      </c>
      <c r="W124">
        <v>8</v>
      </c>
      <c r="X124">
        <f t="shared" si="11"/>
        <v>0.33119501218505931</v>
      </c>
      <c r="AB124" s="36" t="s">
        <v>115</v>
      </c>
      <c r="AC124" s="37">
        <v>66431</v>
      </c>
      <c r="AD124">
        <v>8</v>
      </c>
      <c r="AE124">
        <f t="shared" si="12"/>
        <v>0.4897974045040776</v>
      </c>
      <c r="AG124" s="38" t="s">
        <v>207</v>
      </c>
      <c r="AH124" s="38">
        <v>4.9000000000000004</v>
      </c>
      <c r="AI124">
        <v>115</v>
      </c>
      <c r="AO124" s="40"/>
      <c r="AP124" s="41"/>
    </row>
    <row r="125" spans="1:42">
      <c r="A125" s="13">
        <v>38626</v>
      </c>
      <c r="B125" s="14">
        <v>396558.1</v>
      </c>
      <c r="C125" s="15">
        <v>72655</v>
      </c>
      <c r="D125" s="16">
        <v>263540</v>
      </c>
      <c r="E125" s="17">
        <f t="shared" si="15"/>
        <v>1.4870786765326827</v>
      </c>
      <c r="F125">
        <f t="shared" si="16"/>
        <v>-0.48057211808671951</v>
      </c>
      <c r="G125">
        <f t="shared" si="17"/>
        <v>0.99951447889203848</v>
      </c>
      <c r="H125" s="17">
        <f t="shared" si="19"/>
        <v>2.0397476120132652</v>
      </c>
      <c r="I125">
        <f t="shared" si="20"/>
        <v>2.7570292963899234</v>
      </c>
      <c r="J125">
        <f t="shared" si="21"/>
        <v>1.2694801316641247</v>
      </c>
      <c r="K125" s="12">
        <v>3.02436292355085</v>
      </c>
      <c r="M125" s="17">
        <v>2.5833202534961686</v>
      </c>
      <c r="N125">
        <v>-0.83483927616647691</v>
      </c>
      <c r="O125">
        <v>1.7363344910609868</v>
      </c>
      <c r="U125" s="34" t="s">
        <v>112</v>
      </c>
      <c r="V125" s="35">
        <v>1378328</v>
      </c>
      <c r="W125">
        <v>7</v>
      </c>
      <c r="X125">
        <f t="shared" si="11"/>
        <v>0.32144198966568283</v>
      </c>
      <c r="AB125" s="36" t="s">
        <v>112</v>
      </c>
      <c r="AC125" s="37">
        <v>66885</v>
      </c>
      <c r="AD125">
        <v>7</v>
      </c>
      <c r="AE125">
        <f t="shared" si="12"/>
        <v>0.29579413871445581</v>
      </c>
      <c r="AG125" s="38" t="s">
        <v>206</v>
      </c>
      <c r="AH125" s="38">
        <v>4.7</v>
      </c>
      <c r="AI125">
        <v>114</v>
      </c>
      <c r="AO125" s="40"/>
      <c r="AP125" s="41"/>
    </row>
    <row r="126" spans="1:42">
      <c r="A126" s="13">
        <v>38718</v>
      </c>
      <c r="B126" s="14">
        <v>397614.2</v>
      </c>
      <c r="C126" s="15">
        <v>72801</v>
      </c>
      <c r="D126" s="16">
        <v>262767</v>
      </c>
      <c r="E126" s="17">
        <f t="shared" si="15"/>
        <v>0.26596259339104478</v>
      </c>
      <c r="F126">
        <f t="shared" si="16"/>
        <v>0.20074805993761657</v>
      </c>
      <c r="G126">
        <f t="shared" si="17"/>
        <v>-0.29374511675754889</v>
      </c>
      <c r="H126" s="17">
        <f t="shared" si="19"/>
        <v>1.7455030488341627</v>
      </c>
      <c r="I126">
        <f t="shared" si="20"/>
        <v>1.7399298001270047</v>
      </c>
      <c r="J126">
        <f t="shared" si="21"/>
        <v>0.73320993740564333</v>
      </c>
      <c r="K126" s="12">
        <v>4.3296089385474898</v>
      </c>
      <c r="M126" s="17">
        <v>0.46202434680964188</v>
      </c>
      <c r="N126">
        <v>0.34873509873456499</v>
      </c>
      <c r="O126">
        <v>-0.5102875331754575</v>
      </c>
      <c r="U126" s="34" t="s">
        <v>109</v>
      </c>
      <c r="V126" s="35">
        <v>1383229</v>
      </c>
      <c r="W126">
        <v>6</v>
      </c>
      <c r="X126">
        <f t="shared" si="11"/>
        <v>0.15415068314430513</v>
      </c>
      <c r="AB126" s="36" t="s">
        <v>109</v>
      </c>
      <c r="AC126" s="37">
        <v>66596</v>
      </c>
      <c r="AD126">
        <v>6</v>
      </c>
      <c r="AE126">
        <f t="shared" si="12"/>
        <v>-0.18805867709810187</v>
      </c>
      <c r="AG126" s="38" t="s">
        <v>205</v>
      </c>
      <c r="AH126" s="38">
        <v>4.4000000000000004</v>
      </c>
      <c r="AI126">
        <v>113</v>
      </c>
      <c r="AJ126">
        <f t="shared" si="18"/>
        <v>4.666666666666667</v>
      </c>
      <c r="AO126" s="40"/>
      <c r="AP126" s="41"/>
    </row>
    <row r="127" spans="1:42">
      <c r="A127" s="13">
        <v>38808</v>
      </c>
      <c r="B127" s="14">
        <v>398500.2</v>
      </c>
      <c r="C127" s="15">
        <v>71445</v>
      </c>
      <c r="D127" s="16">
        <v>265449</v>
      </c>
      <c r="E127" s="17">
        <f t="shared" si="15"/>
        <v>0.22258116818072438</v>
      </c>
      <c r="F127">
        <f t="shared" si="16"/>
        <v>-1.8801768451101708</v>
      </c>
      <c r="G127">
        <f t="shared" si="17"/>
        <v>1.015502388525924</v>
      </c>
      <c r="H127" s="17">
        <f t="shared" si="19"/>
        <v>1.3631455708464912</v>
      </c>
      <c r="I127">
        <f t="shared" si="20"/>
        <v>-1.8232346275492972E-2</v>
      </c>
      <c r="J127">
        <f t="shared" si="21"/>
        <v>0.93720375975978598</v>
      </c>
      <c r="K127" s="12">
        <v>4.1770401106500703</v>
      </c>
      <c r="M127" s="17">
        <v>0.38666309246622177</v>
      </c>
      <c r="N127">
        <v>-3.2662017153345602</v>
      </c>
      <c r="O127">
        <v>1.7641083347857744</v>
      </c>
      <c r="U127" s="34" t="s">
        <v>106</v>
      </c>
      <c r="V127" s="35">
        <v>1393281</v>
      </c>
      <c r="W127">
        <v>5</v>
      </c>
      <c r="X127">
        <f t="shared" si="11"/>
        <v>0.31446291966341633</v>
      </c>
      <c r="AB127" s="36" t="s">
        <v>106</v>
      </c>
      <c r="AC127" s="37">
        <v>67580</v>
      </c>
      <c r="AD127">
        <v>5</v>
      </c>
      <c r="AE127">
        <f t="shared" si="12"/>
        <v>0.63700428045700974</v>
      </c>
      <c r="AG127" s="38" t="s">
        <v>204</v>
      </c>
      <c r="AH127" s="38">
        <v>4.0999999999999996</v>
      </c>
      <c r="AI127">
        <v>112</v>
      </c>
      <c r="AO127" s="40"/>
      <c r="AP127" s="41"/>
    </row>
    <row r="128" spans="1:42">
      <c r="A128" s="13">
        <v>38899</v>
      </c>
      <c r="B128" s="14">
        <v>398755.8</v>
      </c>
      <c r="C128" s="15">
        <v>75217</v>
      </c>
      <c r="D128" s="16">
        <v>266739</v>
      </c>
      <c r="E128" s="17">
        <f t="shared" si="15"/>
        <v>6.4119933561457287E-2</v>
      </c>
      <c r="F128">
        <f t="shared" si="16"/>
        <v>5.1449346316070788</v>
      </c>
      <c r="G128">
        <f t="shared" si="17"/>
        <v>0.48479203833977635</v>
      </c>
      <c r="H128" s="17">
        <f t="shared" si="19"/>
        <v>0.88584885651874501</v>
      </c>
      <c r="I128">
        <f t="shared" si="20"/>
        <v>1.2963402470683505</v>
      </c>
      <c r="J128">
        <f t="shared" si="21"/>
        <v>0.95808133028940645</v>
      </c>
      <c r="K128" s="12">
        <v>3.23199123527802</v>
      </c>
      <c r="M128" s="17">
        <v>0.11138773330294782</v>
      </c>
      <c r="N128">
        <v>8.9376668810398741</v>
      </c>
      <c r="O128">
        <v>0.84217002848632205</v>
      </c>
      <c r="U128" s="34" t="s">
        <v>103</v>
      </c>
      <c r="V128" s="35">
        <v>1407747</v>
      </c>
      <c r="W128">
        <v>4</v>
      </c>
      <c r="X128">
        <f t="shared" si="11"/>
        <v>0.448589577296854</v>
      </c>
      <c r="AB128" s="36" t="s">
        <v>103</v>
      </c>
      <c r="AC128" s="37">
        <v>67551</v>
      </c>
      <c r="AD128">
        <v>4</v>
      </c>
      <c r="AE128">
        <f t="shared" si="12"/>
        <v>-1.8640489848387176E-2</v>
      </c>
      <c r="AG128" s="38" t="s">
        <v>203</v>
      </c>
      <c r="AH128" s="38">
        <v>3.5</v>
      </c>
      <c r="AI128">
        <v>111</v>
      </c>
      <c r="AO128" s="40"/>
      <c r="AP128" s="41"/>
    </row>
    <row r="129" spans="1:42">
      <c r="A129" s="13">
        <v>38991</v>
      </c>
      <c r="B129" s="14">
        <v>400162.1</v>
      </c>
      <c r="C129" s="15">
        <v>76658</v>
      </c>
      <c r="D129" s="16">
        <v>266394</v>
      </c>
      <c r="E129" s="17">
        <f t="shared" si="15"/>
        <v>0.35205155685620326</v>
      </c>
      <c r="F129">
        <f t="shared" si="16"/>
        <v>1.8976701149924224</v>
      </c>
      <c r="G129">
        <f t="shared" si="17"/>
        <v>-0.12942363281123193</v>
      </c>
      <c r="H129" s="17">
        <f t="shared" si="19"/>
        <v>0.3929128416327643</v>
      </c>
      <c r="I129">
        <f t="shared" si="20"/>
        <v>2.3291977255238905</v>
      </c>
      <c r="J129">
        <f t="shared" si="21"/>
        <v>0.46778973796639534</v>
      </c>
      <c r="K129" s="12">
        <v>3.7782005979885902</v>
      </c>
      <c r="M129" s="17">
        <v>0.61157619395224572</v>
      </c>
      <c r="N129">
        <v>3.2965906376556831</v>
      </c>
      <c r="O129">
        <v>-0.22483187823105766</v>
      </c>
      <c r="U129" s="34" t="s">
        <v>100</v>
      </c>
      <c r="V129" s="35">
        <v>1414646</v>
      </c>
      <c r="W129">
        <v>3</v>
      </c>
      <c r="X129">
        <f t="shared" si="11"/>
        <v>0.21231654118265553</v>
      </c>
      <c r="AB129" s="36" t="s">
        <v>100</v>
      </c>
      <c r="AC129" s="37">
        <v>66377</v>
      </c>
      <c r="AD129">
        <v>3</v>
      </c>
      <c r="AE129">
        <f t="shared" si="12"/>
        <v>-0.76141625619339237</v>
      </c>
      <c r="AG129" s="38" t="s">
        <v>202</v>
      </c>
      <c r="AH129" s="38">
        <v>3.3</v>
      </c>
      <c r="AI129">
        <v>110</v>
      </c>
      <c r="AJ129">
        <f t="shared" si="18"/>
        <v>3.6333333333333329</v>
      </c>
      <c r="AO129" s="40"/>
      <c r="AP129" s="41"/>
    </row>
    <row r="130" spans="1:42">
      <c r="A130" s="13">
        <v>39083</v>
      </c>
      <c r="B130" s="14">
        <v>404143.6</v>
      </c>
      <c r="C130" s="15">
        <v>77254</v>
      </c>
      <c r="D130" s="16">
        <v>269150</v>
      </c>
      <c r="E130" s="17">
        <f t="shared" si="15"/>
        <v>0.99005453335241356</v>
      </c>
      <c r="F130">
        <f t="shared" si="16"/>
        <v>0.77447239856667238</v>
      </c>
      <c r="G130">
        <f t="shared" si="17"/>
        <v>1.02924291168911</v>
      </c>
      <c r="H130" s="17">
        <f t="shared" si="19"/>
        <v>0.70738197554858218</v>
      </c>
      <c r="I130">
        <f t="shared" si="20"/>
        <v>2.578363039924092</v>
      </c>
      <c r="J130">
        <f t="shared" si="21"/>
        <v>1.0423561383448465</v>
      </c>
      <c r="K130" s="12">
        <v>4.3641231593038796</v>
      </c>
      <c r="M130" s="17">
        <v>1.7199008824729134</v>
      </c>
      <c r="N130">
        <v>1.345396356335371</v>
      </c>
      <c r="O130">
        <v>1.7879780683383473</v>
      </c>
      <c r="U130" s="34" t="s">
        <v>97</v>
      </c>
      <c r="V130" s="35">
        <v>1424619</v>
      </c>
      <c r="W130">
        <v>2</v>
      </c>
      <c r="X130">
        <f t="shared" si="11"/>
        <v>0.30509562727036865</v>
      </c>
      <c r="AB130" s="36" t="s">
        <v>97</v>
      </c>
      <c r="AC130" s="37">
        <v>65984</v>
      </c>
      <c r="AD130">
        <v>2</v>
      </c>
      <c r="AE130">
        <f t="shared" si="12"/>
        <v>-0.25789807110561114</v>
      </c>
      <c r="AG130" s="38" t="s">
        <v>201</v>
      </c>
      <c r="AH130" s="39">
        <v>3</v>
      </c>
      <c r="AI130">
        <v>109</v>
      </c>
      <c r="AO130" s="40"/>
      <c r="AP130" s="41"/>
    </row>
    <row r="131" spans="1:42">
      <c r="A131" s="13">
        <v>39173</v>
      </c>
      <c r="B131" s="14">
        <v>407059.9</v>
      </c>
      <c r="C131" s="15">
        <v>79247</v>
      </c>
      <c r="D131" s="16">
        <v>271593</v>
      </c>
      <c r="E131" s="17">
        <f t="shared" si="15"/>
        <v>0.71900887107716471</v>
      </c>
      <c r="F131">
        <f t="shared" si="16"/>
        <v>2.5470862778689707</v>
      </c>
      <c r="G131">
        <f t="shared" si="17"/>
        <v>0.90357771495632733</v>
      </c>
      <c r="H131" s="17">
        <f t="shared" si="19"/>
        <v>0.92297778758032578</v>
      </c>
      <c r="I131">
        <f t="shared" si="20"/>
        <v>4.5010989841677507</v>
      </c>
      <c r="J131">
        <f t="shared" si="21"/>
        <v>0.9937478702247482</v>
      </c>
      <c r="K131" s="12">
        <v>3.5581518852894298</v>
      </c>
      <c r="M131" s="17">
        <v>1.2490463405931962</v>
      </c>
      <c r="N131">
        <v>4.4247420616400746</v>
      </c>
      <c r="O131">
        <v>1.5696752623053811</v>
      </c>
      <c r="U131" s="34" t="s">
        <v>509</v>
      </c>
      <c r="V131" s="35">
        <v>1435645</v>
      </c>
      <c r="W131">
        <v>1</v>
      </c>
      <c r="X131">
        <f t="shared" ref="X131" si="23">100*(LOG(V131)-LOG(V130))</f>
        <v>0.33483305576931244</v>
      </c>
      <c r="AB131" s="36" t="s">
        <v>509</v>
      </c>
      <c r="AC131" s="37">
        <v>65898</v>
      </c>
      <c r="AD131">
        <v>1</v>
      </c>
      <c r="AE131">
        <f t="shared" ref="AE131" si="24">100*(LOG(AC131)-LOG(AC130))</f>
        <v>-5.6640528256579614E-2</v>
      </c>
      <c r="AG131" s="38" t="s">
        <v>200</v>
      </c>
      <c r="AH131" s="38">
        <v>2.9</v>
      </c>
      <c r="AI131">
        <v>108</v>
      </c>
      <c r="AO131" s="40"/>
      <c r="AP131" s="41"/>
    </row>
    <row r="132" spans="1:42">
      <c r="A132" s="13">
        <v>39264</v>
      </c>
      <c r="B132" s="14">
        <v>410507.4</v>
      </c>
      <c r="C132" s="15">
        <v>76074</v>
      </c>
      <c r="D132" s="16">
        <v>275292</v>
      </c>
      <c r="E132" s="17">
        <f t="shared" ref="E132:E179" si="25">100*(LN(B132)-LN(B131))</f>
        <v>0.84336064659176202</v>
      </c>
      <c r="F132">
        <f t="shared" ref="F132:F169" si="26">100*(LN(C132)-LN(C131))</f>
        <v>-4.0863006377419353</v>
      </c>
      <c r="G132">
        <f t="shared" ref="G132:G169" si="27">100*(LN(D132)-LN(D131))</f>
        <v>1.3527730361667878</v>
      </c>
      <c r="H132" s="17">
        <f t="shared" si="19"/>
        <v>1.2613977293238321</v>
      </c>
      <c r="I132">
        <f t="shared" si="20"/>
        <v>0.49202444553868574</v>
      </c>
      <c r="J132">
        <f t="shared" si="21"/>
        <v>1.3707072279778743</v>
      </c>
      <c r="K132" s="12">
        <v>4.2451578668081602</v>
      </c>
      <c r="M132" s="17">
        <v>1.4650675002769731</v>
      </c>
      <c r="N132">
        <v>-7.0986312734763857</v>
      </c>
      <c r="O132">
        <v>2.3500074594988263</v>
      </c>
      <c r="AG132" s="38" t="s">
        <v>199</v>
      </c>
      <c r="AH132" s="38">
        <v>2.4</v>
      </c>
      <c r="AI132">
        <v>107</v>
      </c>
      <c r="AJ132">
        <f t="shared" ref="AJ132:AJ195" si="28">AVERAGE(AH130:AH132)</f>
        <v>2.7666666666666671</v>
      </c>
      <c r="AO132" s="40"/>
      <c r="AP132" s="41"/>
    </row>
    <row r="133" spans="1:42">
      <c r="A133" s="13">
        <v>39356</v>
      </c>
      <c r="B133" s="14">
        <v>413923.1</v>
      </c>
      <c r="C133" s="15">
        <v>80420</v>
      </c>
      <c r="D133" s="16">
        <v>277141</v>
      </c>
      <c r="E133" s="17">
        <f t="shared" si="25"/>
        <v>0.82862522530096072</v>
      </c>
      <c r="F133">
        <f t="shared" si="26"/>
        <v>5.5556350695262324</v>
      </c>
      <c r="G133">
        <f t="shared" si="27"/>
        <v>0.66940494304823517</v>
      </c>
      <c r="H133" s="17">
        <f t="shared" si="19"/>
        <v>1.4683710437497055</v>
      </c>
      <c r="I133">
        <f t="shared" si="20"/>
        <v>2.0806584402881967</v>
      </c>
      <c r="J133">
        <f t="shared" si="21"/>
        <v>1.7176340704602389</v>
      </c>
      <c r="K133" s="12">
        <v>3.6406495547406799</v>
      </c>
      <c r="M133" s="17">
        <v>1.4394694516557394</v>
      </c>
      <c r="N133">
        <v>9.6511266166537268</v>
      </c>
      <c r="O133">
        <v>1.1628754916984008</v>
      </c>
      <c r="AG133" s="38" t="s">
        <v>198</v>
      </c>
      <c r="AH133" s="38">
        <v>3.1</v>
      </c>
      <c r="AI133">
        <v>106</v>
      </c>
      <c r="AO133" s="40"/>
      <c r="AP133" s="41"/>
    </row>
    <row r="134" spans="1:42">
      <c r="A134" s="13">
        <v>39448</v>
      </c>
      <c r="B134" s="14">
        <v>415396.7</v>
      </c>
      <c r="C134" s="15">
        <v>76519</v>
      </c>
      <c r="D134" s="16">
        <v>276353</v>
      </c>
      <c r="E134" s="17">
        <f t="shared" si="25"/>
        <v>0.3553759480640295</v>
      </c>
      <c r="F134">
        <f t="shared" si="26"/>
        <v>-4.9723825461297722</v>
      </c>
      <c r="G134">
        <f t="shared" si="27"/>
        <v>-0.28473679295260013</v>
      </c>
      <c r="H134" s="17">
        <f t="shared" si="19"/>
        <v>1.1927336363768859</v>
      </c>
      <c r="I134">
        <f t="shared" si="20"/>
        <v>-0.41516895049182878</v>
      </c>
      <c r="J134">
        <f t="shared" si="21"/>
        <v>1.1469799354014931</v>
      </c>
      <c r="K134" s="12">
        <v>2.59107234479219</v>
      </c>
      <c r="M134" s="17">
        <v>0.61735125298163496</v>
      </c>
      <c r="N134">
        <v>-8.6379132067847308</v>
      </c>
      <c r="O134">
        <v>-0.49463847189663568</v>
      </c>
      <c r="AG134" s="38" t="s">
        <v>197</v>
      </c>
      <c r="AH134" s="38">
        <v>2.2000000000000002</v>
      </c>
      <c r="AI134">
        <v>105</v>
      </c>
      <c r="AO134" s="40"/>
      <c r="AP134" s="41"/>
    </row>
    <row r="135" spans="1:42">
      <c r="A135" s="13">
        <v>39539</v>
      </c>
      <c r="B135" s="14">
        <v>412322.1</v>
      </c>
      <c r="C135" s="15">
        <v>75437</v>
      </c>
      <c r="D135" s="16">
        <v>274185</v>
      </c>
      <c r="E135" s="17">
        <f t="shared" si="25"/>
        <v>-0.7429127237607247</v>
      </c>
      <c r="F135">
        <f t="shared" si="26"/>
        <v>-1.4241205175359539</v>
      </c>
      <c r="G135">
        <f t="shared" si="27"/>
        <v>-0.78759729824771085</v>
      </c>
      <c r="H135" s="17">
        <f t="shared" ref="H135:H179" si="29">100*(LOG(B135)-LOG(B131))</f>
        <v>0.5578291547635672</v>
      </c>
      <c r="I135">
        <f t="shared" ref="I135:I169" si="30">100*(LOG(C135)-LOG(C131))</f>
        <v>-2.139842148232951</v>
      </c>
      <c r="J135">
        <f t="shared" ref="J135:J169" si="31">100*(LOG(D135)-LOG(D131))</f>
        <v>0.41251195923424078</v>
      </c>
      <c r="K135" s="12">
        <v>3.94871794871796</v>
      </c>
      <c r="M135" s="17">
        <v>-1.2905715858600786</v>
      </c>
      <c r="N135">
        <v>-2.4739507293244145</v>
      </c>
      <c r="O135">
        <v>-1.3681966423636283</v>
      </c>
      <c r="AG135" s="38" t="s">
        <v>196</v>
      </c>
      <c r="AH135" s="39">
        <v>2</v>
      </c>
      <c r="AI135">
        <v>104</v>
      </c>
      <c r="AJ135">
        <f t="shared" si="28"/>
        <v>2.4333333333333336</v>
      </c>
      <c r="AO135" s="40"/>
      <c r="AP135" s="41"/>
    </row>
    <row r="136" spans="1:42">
      <c r="A136" s="13">
        <v>39630</v>
      </c>
      <c r="B136" s="14">
        <v>405531.7</v>
      </c>
      <c r="C136" s="15">
        <v>71612</v>
      </c>
      <c r="D136" s="16">
        <v>270271</v>
      </c>
      <c r="E136" s="17">
        <f t="shared" si="25"/>
        <v>-1.6605794430201826</v>
      </c>
      <c r="F136">
        <f t="shared" si="26"/>
        <v>-5.2035213143444281</v>
      </c>
      <c r="G136">
        <f t="shared" si="27"/>
        <v>-1.4377901708362728</v>
      </c>
      <c r="H136" s="17">
        <f t="shared" si="29"/>
        <v>-0.52961820917127866</v>
      </c>
      <c r="I136">
        <f t="shared" si="30"/>
        <v>-2.6250449231495665</v>
      </c>
      <c r="J136">
        <f t="shared" si="31"/>
        <v>-0.79941424296938735</v>
      </c>
      <c r="K136" s="12">
        <v>2.9524051921608701</v>
      </c>
      <c r="M136" s="17">
        <v>-2.8847219554624104</v>
      </c>
      <c r="N136">
        <v>-9.0394423731428475</v>
      </c>
      <c r="O136">
        <v>-2.4976973493156862</v>
      </c>
      <c r="AG136" s="38" t="s">
        <v>195</v>
      </c>
      <c r="AH136" s="38">
        <v>1.6</v>
      </c>
      <c r="AI136">
        <v>103</v>
      </c>
      <c r="AO136" s="40"/>
      <c r="AP136" s="41"/>
    </row>
    <row r="137" spans="1:42">
      <c r="A137" s="13">
        <v>39722</v>
      </c>
      <c r="B137" s="14">
        <v>396725.5</v>
      </c>
      <c r="C137" s="15">
        <v>69007</v>
      </c>
      <c r="D137" s="16">
        <v>264121</v>
      </c>
      <c r="E137" s="17">
        <f t="shared" si="25"/>
        <v>-2.1954439825458749</v>
      </c>
      <c r="F137">
        <f t="shared" si="26"/>
        <v>-3.7054708962035221</v>
      </c>
      <c r="G137">
        <f t="shared" si="27"/>
        <v>-2.3017827851303352</v>
      </c>
      <c r="H137" s="17">
        <f t="shared" si="29"/>
        <v>-1.8429547790326239</v>
      </c>
      <c r="I137">
        <f t="shared" si="30"/>
        <v>-6.6470921403873007</v>
      </c>
      <c r="J137">
        <f t="shared" si="31"/>
        <v>-2.0897846780160378</v>
      </c>
      <c r="K137" s="12">
        <v>2.6787970684862401</v>
      </c>
      <c r="M137" s="17">
        <v>-3.8138768277896418</v>
      </c>
      <c r="N137">
        <v>-6.4370622522972099</v>
      </c>
      <c r="O137">
        <v>-3.9986062484882012</v>
      </c>
      <c r="AG137" s="38" t="s">
        <v>194</v>
      </c>
      <c r="AH137" s="38">
        <v>1.3</v>
      </c>
      <c r="AI137">
        <v>102</v>
      </c>
      <c r="AO137" s="40"/>
      <c r="AP137" s="41"/>
    </row>
    <row r="138" spans="1:42">
      <c r="A138" s="13">
        <v>39814</v>
      </c>
      <c r="B138" s="14">
        <v>390129.7</v>
      </c>
      <c r="C138" s="15">
        <v>63526</v>
      </c>
      <c r="D138" s="16">
        <v>263291</v>
      </c>
      <c r="E138" s="17">
        <f t="shared" si="25"/>
        <v>-1.6765357827900118</v>
      </c>
      <c r="F138">
        <f t="shared" si="26"/>
        <v>-8.2758677810740977</v>
      </c>
      <c r="G138">
        <f t="shared" si="27"/>
        <v>-0.31474471009165228</v>
      </c>
      <c r="H138" s="17">
        <f t="shared" si="29"/>
        <v>-2.7254028314571244</v>
      </c>
      <c r="I138">
        <f t="shared" si="30"/>
        <v>-8.0817775489725463</v>
      </c>
      <c r="J138">
        <f t="shared" si="31"/>
        <v>-2.1028169508428896</v>
      </c>
      <c r="K138" s="12">
        <v>1.20030007501875</v>
      </c>
      <c r="M138" s="17">
        <v>-2.9124409567163667</v>
      </c>
      <c r="N138">
        <v>-14.376654841125713</v>
      </c>
      <c r="O138">
        <v>-0.54676756320404252</v>
      </c>
      <c r="AG138" s="38" t="s">
        <v>193</v>
      </c>
      <c r="AH138" s="39">
        <v>1</v>
      </c>
      <c r="AI138">
        <v>101</v>
      </c>
      <c r="AJ138">
        <f t="shared" si="28"/>
        <v>1.3</v>
      </c>
      <c r="AO138" s="40"/>
      <c r="AP138" s="41"/>
    </row>
    <row r="139" spans="1:42">
      <c r="A139" s="13">
        <v>39904</v>
      </c>
      <c r="B139" s="14">
        <v>389390.2</v>
      </c>
      <c r="C139" s="15">
        <v>59837</v>
      </c>
      <c r="D139" s="16">
        <v>260067</v>
      </c>
      <c r="E139" s="17">
        <f t="shared" si="25"/>
        <v>-0.18973222411382551</v>
      </c>
      <c r="F139">
        <f t="shared" si="26"/>
        <v>-5.9825072196604268</v>
      </c>
      <c r="G139">
        <f t="shared" si="27"/>
        <v>-1.2320594249834116</v>
      </c>
      <c r="H139" s="17">
        <f t="shared" si="29"/>
        <v>-2.4851595929638925</v>
      </c>
      <c r="I139">
        <f t="shared" si="30"/>
        <v>-10.061459740086232</v>
      </c>
      <c r="J139">
        <f t="shared" si="31"/>
        <v>-2.2958443998991385</v>
      </c>
      <c r="K139" s="12">
        <v>0.64134188455845398</v>
      </c>
      <c r="M139" s="17">
        <v>-0.32959863188715133</v>
      </c>
      <c r="N139">
        <v>-10.392679493779156</v>
      </c>
      <c r="O139">
        <v>-2.1403064385886239</v>
      </c>
      <c r="AG139" s="38" t="s">
        <v>192</v>
      </c>
      <c r="AH139" s="38">
        <v>1.4</v>
      </c>
      <c r="AI139">
        <v>100</v>
      </c>
      <c r="AO139" s="40"/>
      <c r="AP139" s="41"/>
    </row>
    <row r="140" spans="1:42">
      <c r="A140" s="13">
        <v>39995</v>
      </c>
      <c r="B140" s="14">
        <v>389944.2</v>
      </c>
      <c r="C140" s="15">
        <v>62668</v>
      </c>
      <c r="D140" s="16">
        <v>261357</v>
      </c>
      <c r="E140" s="17">
        <f t="shared" si="25"/>
        <v>0.14217262662015173</v>
      </c>
      <c r="F140">
        <f t="shared" si="26"/>
        <v>4.6226751811595079</v>
      </c>
      <c r="G140">
        <f t="shared" si="27"/>
        <v>0.49479986801070908</v>
      </c>
      <c r="H140" s="17">
        <f t="shared" si="29"/>
        <v>-1.7022343168795473</v>
      </c>
      <c r="I140">
        <f t="shared" si="30"/>
        <v>-5.7939968239918649</v>
      </c>
      <c r="J140">
        <f t="shared" si="31"/>
        <v>-1.4565312102466699</v>
      </c>
      <c r="K140" s="12">
        <v>0.79110012360938198</v>
      </c>
      <c r="M140" s="17">
        <v>0.24697914887497063</v>
      </c>
      <c r="N140">
        <v>8.0304092912346192</v>
      </c>
      <c r="O140">
        <v>0.85955540929418817</v>
      </c>
      <c r="AG140" s="38" t="s">
        <v>191</v>
      </c>
      <c r="AH140" s="38">
        <v>1.1000000000000001</v>
      </c>
      <c r="AI140">
        <v>99</v>
      </c>
      <c r="AO140" s="40"/>
      <c r="AP140" s="41"/>
    </row>
    <row r="141" spans="1:42">
      <c r="A141" s="13">
        <v>40087</v>
      </c>
      <c r="B141" s="14">
        <v>391294.1</v>
      </c>
      <c r="C141" s="15">
        <v>62068</v>
      </c>
      <c r="D141" s="16">
        <v>262368</v>
      </c>
      <c r="E141" s="17">
        <f t="shared" si="25"/>
        <v>0.34557991932473442</v>
      </c>
      <c r="F141">
        <f t="shared" si="26"/>
        <v>-0.96203923100031119</v>
      </c>
      <c r="G141">
        <f t="shared" si="27"/>
        <v>0.38608096073993181</v>
      </c>
      <c r="H141" s="17">
        <f t="shared" si="29"/>
        <v>-0.59868165791279182</v>
      </c>
      <c r="I141">
        <f t="shared" si="30"/>
        <v>-4.6025395903154909</v>
      </c>
      <c r="J141">
        <f t="shared" si="31"/>
        <v>-0.28920681730735254</v>
      </c>
      <c r="K141" s="12">
        <v>2.2151119862170798</v>
      </c>
      <c r="M141" s="17">
        <v>0.60033380807738013</v>
      </c>
      <c r="N141">
        <v>-1.6712333175917138</v>
      </c>
      <c r="O141">
        <v>0.67069132326906811</v>
      </c>
      <c r="AG141" s="38" t="s">
        <v>190</v>
      </c>
      <c r="AH141" s="38">
        <v>1.7</v>
      </c>
      <c r="AI141">
        <v>98</v>
      </c>
      <c r="AJ141">
        <f t="shared" si="28"/>
        <v>1.4000000000000001</v>
      </c>
      <c r="AO141" s="40"/>
      <c r="AP141" s="41"/>
    </row>
    <row r="142" spans="1:42">
      <c r="A142" s="13">
        <v>40179</v>
      </c>
      <c r="B142" s="14">
        <v>393058.8</v>
      </c>
      <c r="C142" s="15">
        <v>63119</v>
      </c>
      <c r="D142" s="16">
        <v>260630</v>
      </c>
      <c r="E142" s="17">
        <f t="shared" si="25"/>
        <v>0.44997678407838748</v>
      </c>
      <c r="F142">
        <f t="shared" si="26"/>
        <v>1.6791275351843993</v>
      </c>
      <c r="G142">
        <f t="shared" si="27"/>
        <v>-0.66463213924450315</v>
      </c>
      <c r="H142" s="17">
        <f t="shared" si="29"/>
        <v>0.32485101557613305</v>
      </c>
      <c r="I142">
        <f t="shared" si="30"/>
        <v>-0.27914005709162026</v>
      </c>
      <c r="J142">
        <f t="shared" si="31"/>
        <v>-0.44116099707585121</v>
      </c>
      <c r="K142" s="12">
        <v>5.0407709414381001</v>
      </c>
      <c r="M142" s="17">
        <v>0.78168973723933277</v>
      </c>
      <c r="N142">
        <v>2.9169432917697691</v>
      </c>
      <c r="O142">
        <v>-1.1545842822780372</v>
      </c>
      <c r="AG142" s="38" t="s">
        <v>189</v>
      </c>
      <c r="AH142" s="38">
        <v>2.2000000000000002</v>
      </c>
      <c r="AI142">
        <v>97</v>
      </c>
      <c r="AO142" s="40"/>
      <c r="AP142" s="41"/>
    </row>
    <row r="143" spans="1:42">
      <c r="A143" s="13">
        <v>40269</v>
      </c>
      <c r="B143" s="14">
        <v>396434.4</v>
      </c>
      <c r="C143" s="15">
        <v>63483</v>
      </c>
      <c r="D143" s="16">
        <v>265241</v>
      </c>
      <c r="E143" s="17">
        <f t="shared" si="25"/>
        <v>0.85513607216736176</v>
      </c>
      <c r="F143">
        <f t="shared" si="26"/>
        <v>0.57503199476620637</v>
      </c>
      <c r="G143">
        <f t="shared" si="27"/>
        <v>1.7537069642649783</v>
      </c>
      <c r="H143" s="17">
        <f t="shared" si="29"/>
        <v>0.77863155096657977</v>
      </c>
      <c r="I143">
        <f t="shared" si="30"/>
        <v>2.5687630385979432</v>
      </c>
      <c r="J143">
        <f t="shared" si="31"/>
        <v>0.85554087002694956</v>
      </c>
      <c r="K143" s="12">
        <v>3.4558823529411802</v>
      </c>
      <c r="M143" s="17">
        <v>1.4855235096746355</v>
      </c>
      <c r="N143">
        <v>0.99893288897909827</v>
      </c>
      <c r="O143">
        <v>3.0465010298225792</v>
      </c>
      <c r="AG143" s="38" t="s">
        <v>188</v>
      </c>
      <c r="AH143" s="38">
        <v>1.4</v>
      </c>
      <c r="AI143">
        <v>96</v>
      </c>
      <c r="AO143" s="40"/>
      <c r="AP143" s="41"/>
    </row>
    <row r="144" spans="1:42">
      <c r="A144" s="13">
        <v>40360</v>
      </c>
      <c r="B144" s="14">
        <v>398726.7</v>
      </c>
      <c r="C144" s="15">
        <v>66637</v>
      </c>
      <c r="D144" s="16">
        <v>265002</v>
      </c>
      <c r="E144" s="17">
        <f t="shared" si="25"/>
        <v>0.57656400700807353</v>
      </c>
      <c r="F144">
        <f t="shared" si="26"/>
        <v>4.8487825317298672</v>
      </c>
      <c r="G144">
        <f t="shared" si="27"/>
        <v>-9.0147353641789607E-2</v>
      </c>
      <c r="H144" s="17">
        <f t="shared" si="29"/>
        <v>0.96728533045551401</v>
      </c>
      <c r="I144">
        <f t="shared" si="30"/>
        <v>2.66696021326851</v>
      </c>
      <c r="J144">
        <f t="shared" si="31"/>
        <v>0.60150151945856933</v>
      </c>
      <c r="K144" s="12">
        <v>4.5131223939170804</v>
      </c>
      <c r="M144" s="17">
        <v>1.0015942668307076</v>
      </c>
      <c r="N144">
        <v>8.4231979899168863</v>
      </c>
      <c r="O144">
        <v>-0.15660199297933275</v>
      </c>
      <c r="AG144" s="38" t="s">
        <v>187</v>
      </c>
      <c r="AH144" s="38">
        <v>2.1</v>
      </c>
      <c r="AI144">
        <v>95</v>
      </c>
      <c r="AJ144">
        <f t="shared" si="28"/>
        <v>1.9000000000000001</v>
      </c>
      <c r="AO144" s="40"/>
      <c r="AP144" s="41"/>
    </row>
    <row r="145" spans="1:42">
      <c r="A145" s="13">
        <v>40452</v>
      </c>
      <c r="B145" s="14">
        <v>399246.1</v>
      </c>
      <c r="C145" s="15">
        <v>67157</v>
      </c>
      <c r="D145" s="16">
        <v>263060</v>
      </c>
      <c r="E145" s="17">
        <f t="shared" si="25"/>
        <v>0.13017989418973031</v>
      </c>
      <c r="F145">
        <f t="shared" si="26"/>
        <v>0.777318292748852</v>
      </c>
      <c r="G145">
        <f t="shared" si="27"/>
        <v>-0.73552300869206277</v>
      </c>
      <c r="H145" s="17">
        <f t="shared" si="29"/>
        <v>0.87373828813754884</v>
      </c>
      <c r="I145">
        <f t="shared" si="30"/>
        <v>3.4223535878896705</v>
      </c>
      <c r="J145">
        <f t="shared" si="31"/>
        <v>0.11439510465347524</v>
      </c>
      <c r="K145" s="12">
        <v>3.00987238141101</v>
      </c>
      <c r="M145" s="17">
        <v>0.22614563880551941</v>
      </c>
      <c r="N145">
        <v>1.3503401808929283</v>
      </c>
      <c r="O145">
        <v>-1.2777343359513083</v>
      </c>
      <c r="AG145" s="38" t="s">
        <v>186</v>
      </c>
      <c r="AH145" s="39">
        <v>2</v>
      </c>
      <c r="AI145">
        <v>94</v>
      </c>
      <c r="AO145" s="40"/>
      <c r="AP145" s="41"/>
    </row>
    <row r="146" spans="1:42">
      <c r="A146" s="13">
        <v>40544</v>
      </c>
      <c r="B146" s="14">
        <v>402238.8</v>
      </c>
      <c r="C146" s="15">
        <v>65669</v>
      </c>
      <c r="D146" s="16">
        <v>262285</v>
      </c>
      <c r="E146" s="17">
        <f t="shared" si="25"/>
        <v>0.74679233720580385</v>
      </c>
      <c r="F146">
        <f t="shared" si="26"/>
        <v>-2.2406189332009774</v>
      </c>
      <c r="G146">
        <f t="shared" si="27"/>
        <v>-0.29504442307644041</v>
      </c>
      <c r="H146" s="17">
        <f t="shared" si="29"/>
        <v>1.0026436450037757</v>
      </c>
      <c r="I146">
        <f t="shared" si="30"/>
        <v>1.7200293262100708</v>
      </c>
      <c r="J146">
        <f t="shared" si="31"/>
        <v>0.2749050103644457</v>
      </c>
      <c r="K146" s="12">
        <v>1.2702893436838401</v>
      </c>
      <c r="M146" s="17">
        <v>1.2973111647042401</v>
      </c>
      <c r="N146">
        <v>-3.8923537549486298</v>
      </c>
      <c r="O146">
        <v>-0.51254465943415539</v>
      </c>
      <c r="AG146" s="38" t="s">
        <v>185</v>
      </c>
      <c r="AH146" s="38">
        <v>2.4</v>
      </c>
      <c r="AI146">
        <v>93</v>
      </c>
      <c r="AO146" s="40"/>
      <c r="AP146" s="41"/>
    </row>
    <row r="147" spans="1:42">
      <c r="A147" s="13">
        <v>40634</v>
      </c>
      <c r="B147" s="14">
        <v>402832.8</v>
      </c>
      <c r="C147" s="15">
        <v>64578</v>
      </c>
      <c r="D147" s="16">
        <v>260276</v>
      </c>
      <c r="E147" s="17">
        <f t="shared" si="25"/>
        <v>0.14756454153577181</v>
      </c>
      <c r="F147">
        <f t="shared" si="26"/>
        <v>-1.6753176923305801</v>
      </c>
      <c r="G147">
        <f t="shared" si="27"/>
        <v>-0.768909236633597</v>
      </c>
      <c r="H147" s="17">
        <f t="shared" si="29"/>
        <v>0.6953492336987388</v>
      </c>
      <c r="I147">
        <f t="shared" si="30"/>
        <v>0.74271487475128239</v>
      </c>
      <c r="J147">
        <f t="shared" si="31"/>
        <v>-0.82065328564553397</v>
      </c>
      <c r="K147" s="12">
        <v>1.4925373134328299</v>
      </c>
      <c r="M147" s="17">
        <v>0.25634586445448804</v>
      </c>
      <c r="N147">
        <v>-2.9103249168560552</v>
      </c>
      <c r="O147">
        <v>-1.3357321542173395</v>
      </c>
      <c r="AG147" s="38" t="s">
        <v>184</v>
      </c>
      <c r="AH147" s="38">
        <v>2.7</v>
      </c>
      <c r="AI147">
        <v>92</v>
      </c>
      <c r="AJ147">
        <f t="shared" si="28"/>
        <v>2.3666666666666667</v>
      </c>
      <c r="AO147" s="40"/>
      <c r="AP147" s="41"/>
    </row>
    <row r="148" spans="1:42">
      <c r="A148" s="13">
        <v>40725</v>
      </c>
      <c r="B148" s="14">
        <v>403917.1</v>
      </c>
      <c r="C148" s="15">
        <v>66861</v>
      </c>
      <c r="D148" s="16">
        <v>260832</v>
      </c>
      <c r="E148" s="17">
        <f t="shared" si="25"/>
        <v>0.26880713661192601</v>
      </c>
      <c r="F148">
        <f t="shared" si="26"/>
        <v>3.4742041995672324</v>
      </c>
      <c r="G148">
        <f t="shared" si="27"/>
        <v>0.21339154685140471</v>
      </c>
      <c r="H148" s="17">
        <f t="shared" si="29"/>
        <v>0.56169212311782957</v>
      </c>
      <c r="I148">
        <f t="shared" si="30"/>
        <v>0.14574309014916409</v>
      </c>
      <c r="J148">
        <f t="shared" si="31"/>
        <v>-0.68882801611831468</v>
      </c>
      <c r="K148" s="12">
        <v>1.50199483689277</v>
      </c>
      <c r="M148" s="17">
        <v>0.46696582450707069</v>
      </c>
      <c r="N148">
        <v>6.0353108515084131</v>
      </c>
      <c r="O148">
        <v>0.37069908512954441</v>
      </c>
      <c r="AG148" s="38" t="s">
        <v>183</v>
      </c>
      <c r="AH148" s="38">
        <v>2.8</v>
      </c>
      <c r="AI148">
        <v>91</v>
      </c>
      <c r="AO148" s="40"/>
      <c r="AP148" s="41"/>
    </row>
    <row r="149" spans="1:42">
      <c r="A149" s="13">
        <v>40817</v>
      </c>
      <c r="B149" s="14">
        <v>404587.5</v>
      </c>
      <c r="C149" s="15">
        <v>68219</v>
      </c>
      <c r="D149" s="16">
        <v>263254</v>
      </c>
      <c r="E149" s="17">
        <f t="shared" si="25"/>
        <v>0.16583706602144588</v>
      </c>
      <c r="F149">
        <f t="shared" si="26"/>
        <v>2.010728091924463</v>
      </c>
      <c r="G149">
        <f t="shared" si="27"/>
        <v>0.92428236684618525</v>
      </c>
      <c r="H149" s="17">
        <f t="shared" si="29"/>
        <v>0.57717783608453033</v>
      </c>
      <c r="I149">
        <f t="shared" si="30"/>
        <v>0.68140615985656794</v>
      </c>
      <c r="J149">
        <f t="shared" si="31"/>
        <v>3.2016299511283819E-2</v>
      </c>
      <c r="K149" s="12">
        <v>1.40252454417953</v>
      </c>
      <c r="M149" s="17">
        <v>0.28808849067232245</v>
      </c>
      <c r="N149">
        <v>3.4929924597225437</v>
      </c>
      <c r="O149">
        <v>1.6056429265670857</v>
      </c>
      <c r="AG149" s="38" t="s">
        <v>182</v>
      </c>
      <c r="AH149" s="38">
        <v>3.1</v>
      </c>
      <c r="AI149">
        <v>90</v>
      </c>
      <c r="AO149" s="40"/>
      <c r="AP149" s="41"/>
    </row>
    <row r="150" spans="1:42">
      <c r="A150" s="13">
        <v>40909</v>
      </c>
      <c r="B150" s="14">
        <v>407208.1</v>
      </c>
      <c r="C150" s="15">
        <v>68890</v>
      </c>
      <c r="D150" s="16">
        <v>264582</v>
      </c>
      <c r="E150" s="17">
        <f t="shared" si="25"/>
        <v>0.64563274378919289</v>
      </c>
      <c r="F150">
        <f t="shared" si="26"/>
        <v>0.97879111799716867</v>
      </c>
      <c r="G150">
        <f t="shared" si="27"/>
        <v>0.50318765755079653</v>
      </c>
      <c r="H150" s="17">
        <f t="shared" si="29"/>
        <v>0.53324478287217758</v>
      </c>
      <c r="I150">
        <f t="shared" si="30"/>
        <v>2.0795781800758029</v>
      </c>
      <c r="J150">
        <f t="shared" si="31"/>
        <v>0.37868408740591164</v>
      </c>
      <c r="K150" s="12">
        <v>0.81300813008129902</v>
      </c>
      <c r="M150" s="17">
        <v>1.1215789518548291</v>
      </c>
      <c r="N150">
        <v>1.7003343259283099</v>
      </c>
      <c r="O150">
        <v>0.87412649214435589</v>
      </c>
      <c r="AG150" s="38" t="s">
        <v>181</v>
      </c>
      <c r="AH150" s="39">
        <v>4</v>
      </c>
      <c r="AI150">
        <v>89</v>
      </c>
      <c r="AJ150">
        <f t="shared" si="28"/>
        <v>3.3000000000000003</v>
      </c>
      <c r="AO150" s="40"/>
      <c r="AP150" s="41"/>
    </row>
    <row r="151" spans="1:42">
      <c r="A151" s="13">
        <v>41000</v>
      </c>
      <c r="B151" s="14">
        <v>406988.9</v>
      </c>
      <c r="C151" s="15">
        <v>67146</v>
      </c>
      <c r="D151" s="16">
        <v>265989</v>
      </c>
      <c r="E151" s="17">
        <f t="shared" si="25"/>
        <v>-5.3844464004626502E-2</v>
      </c>
      <c r="F151">
        <f t="shared" si="26"/>
        <v>-2.5641676541159342</v>
      </c>
      <c r="G151">
        <f t="shared" si="27"/>
        <v>0.53037323871496511</v>
      </c>
      <c r="H151" s="17">
        <f t="shared" si="29"/>
        <v>0.44577396316034523</v>
      </c>
      <c r="I151">
        <f t="shared" si="30"/>
        <v>1.6935555464325347</v>
      </c>
      <c r="J151">
        <f t="shared" si="31"/>
        <v>0.94295529688332991</v>
      </c>
      <c r="K151" s="12">
        <v>2.52100840336136</v>
      </c>
      <c r="M151" s="17">
        <v>-9.3537414392841356E-2</v>
      </c>
      <c r="N151">
        <v>-4.4544154514291279</v>
      </c>
      <c r="O151">
        <v>0.92135268369233358</v>
      </c>
      <c r="AG151" s="38" t="s">
        <v>180</v>
      </c>
      <c r="AH151" s="38">
        <v>4.3</v>
      </c>
      <c r="AI151">
        <v>88</v>
      </c>
      <c r="AO151" s="40"/>
      <c r="AP151" s="41"/>
    </row>
    <row r="152" spans="1:42">
      <c r="A152" s="13">
        <v>41091</v>
      </c>
      <c r="B152" s="14">
        <v>411835.5</v>
      </c>
      <c r="C152" s="15">
        <v>66258</v>
      </c>
      <c r="D152" s="16">
        <v>266802</v>
      </c>
      <c r="E152" s="17">
        <f t="shared" si="25"/>
        <v>1.1838085431225664</v>
      </c>
      <c r="F152">
        <f t="shared" si="26"/>
        <v>-1.3313140770895515</v>
      </c>
      <c r="G152">
        <f t="shared" si="27"/>
        <v>0.30518557220808873</v>
      </c>
      <c r="H152" s="17">
        <f t="shared" si="29"/>
        <v>0.84315402494157254</v>
      </c>
      <c r="I152">
        <f t="shared" si="30"/>
        <v>-0.39345452380477042</v>
      </c>
      <c r="J152">
        <f t="shared" si="31"/>
        <v>0.98282093556738559</v>
      </c>
      <c r="K152" s="12">
        <v>1.96531791907514</v>
      </c>
      <c r="M152" s="17">
        <v>2.0564860716319799</v>
      </c>
      <c r="N152">
        <v>-2.3127294294408074</v>
      </c>
      <c r="O152">
        <v>0.53016163986576714</v>
      </c>
      <c r="AG152" s="38" t="s">
        <v>179</v>
      </c>
      <c r="AH152" s="38">
        <v>5.0999999999999996</v>
      </c>
      <c r="AI152">
        <v>87</v>
      </c>
      <c r="AO152" s="40"/>
      <c r="AP152" s="41"/>
    </row>
    <row r="153" spans="1:42">
      <c r="A153" s="13">
        <v>41183</v>
      </c>
      <c r="B153" s="14">
        <v>410893.1</v>
      </c>
      <c r="C153" s="15">
        <v>69240</v>
      </c>
      <c r="D153" s="16">
        <v>269157</v>
      </c>
      <c r="E153" s="17">
        <f t="shared" si="25"/>
        <v>-0.22909144331819675</v>
      </c>
      <c r="F153">
        <f t="shared" si="26"/>
        <v>4.4022518014958933</v>
      </c>
      <c r="G153">
        <f t="shared" si="27"/>
        <v>0.87880422058628227</v>
      </c>
      <c r="H153" s="17">
        <f t="shared" si="29"/>
        <v>0.6716387525892209</v>
      </c>
      <c r="I153">
        <f t="shared" si="30"/>
        <v>0.64517102660293091</v>
      </c>
      <c r="J153">
        <f t="shared" si="31"/>
        <v>0.96307002759958849</v>
      </c>
      <c r="K153" s="12">
        <v>1.84416781927156</v>
      </c>
      <c r="M153" s="17">
        <v>-0.39797259873708413</v>
      </c>
      <c r="N153">
        <v>7.647494661353349</v>
      </c>
      <c r="O153">
        <v>1.5266392946958973</v>
      </c>
      <c r="AG153" s="38" t="s">
        <v>178</v>
      </c>
      <c r="AH153" s="38">
        <v>4.5999999999999996</v>
      </c>
      <c r="AI153">
        <v>86</v>
      </c>
      <c r="AJ153">
        <f t="shared" si="28"/>
        <v>4.6666666666666661</v>
      </c>
      <c r="AO153" s="40"/>
      <c r="AP153" s="41"/>
    </row>
    <row r="154" spans="1:42">
      <c r="A154" s="13">
        <v>41275</v>
      </c>
      <c r="B154" s="14">
        <v>413550.1</v>
      </c>
      <c r="C154" s="15">
        <v>67521</v>
      </c>
      <c r="D154" s="16">
        <v>268946</v>
      </c>
      <c r="E154" s="17">
        <f t="shared" si="25"/>
        <v>0.64455846051565402</v>
      </c>
      <c r="F154">
        <f t="shared" si="26"/>
        <v>-2.5140069703439849</v>
      </c>
      <c r="G154">
        <f t="shared" si="27"/>
        <v>-7.8423651536674299E-2</v>
      </c>
      <c r="H154" s="17">
        <f t="shared" si="29"/>
        <v>0.67117219729153632</v>
      </c>
      <c r="I154">
        <f t="shared" si="30"/>
        <v>-0.87173190956582047</v>
      </c>
      <c r="J154">
        <f t="shared" si="31"/>
        <v>0.71047944545039599</v>
      </c>
      <c r="K154" s="12">
        <v>2.1428571428571499</v>
      </c>
      <c r="M154" s="17">
        <v>1.1197127306640908</v>
      </c>
      <c r="N154">
        <v>-4.3672774187466956</v>
      </c>
      <c r="O154">
        <v>-0.13623583645241411</v>
      </c>
      <c r="AG154" s="38" t="s">
        <v>177</v>
      </c>
      <c r="AH154" s="38">
        <v>4.5</v>
      </c>
      <c r="AI154">
        <v>85</v>
      </c>
      <c r="AO154" s="40"/>
      <c r="AP154" s="41"/>
    </row>
    <row r="155" spans="1:42">
      <c r="A155" s="13">
        <v>41365</v>
      </c>
      <c r="B155" s="14">
        <v>415817.8</v>
      </c>
      <c r="C155" s="15">
        <v>68700</v>
      </c>
      <c r="D155" s="16">
        <v>269637</v>
      </c>
      <c r="E155" s="17">
        <f t="shared" si="25"/>
        <v>0.54685156038267735</v>
      </c>
      <c r="F155">
        <f t="shared" si="26"/>
        <v>1.7310538623734217</v>
      </c>
      <c r="G155">
        <f t="shared" si="27"/>
        <v>0.25659940218965005</v>
      </c>
      <c r="H155" s="17">
        <f t="shared" si="29"/>
        <v>0.93205116598404913</v>
      </c>
      <c r="I155">
        <f t="shared" si="30"/>
        <v>0.99365909359754312</v>
      </c>
      <c r="J155">
        <f t="shared" si="31"/>
        <v>0.59158097895792849</v>
      </c>
      <c r="K155" s="12">
        <v>2.5045537340619202</v>
      </c>
      <c r="M155" s="17">
        <v>0.9499784603772099</v>
      </c>
      <c r="N155">
        <v>3.0071485612243265</v>
      </c>
      <c r="O155">
        <v>0.44575881772246362</v>
      </c>
      <c r="AG155" s="38" t="s">
        <v>176</v>
      </c>
      <c r="AH155" s="38">
        <v>5.9</v>
      </c>
      <c r="AI155">
        <v>84</v>
      </c>
      <c r="AO155" s="40"/>
      <c r="AP155" s="41"/>
    </row>
    <row r="156" spans="1:42">
      <c r="A156" s="13">
        <v>41456</v>
      </c>
      <c r="B156" s="14">
        <v>419545.5</v>
      </c>
      <c r="C156" s="15">
        <v>71070</v>
      </c>
      <c r="D156" s="16">
        <v>271742</v>
      </c>
      <c r="E156" s="17">
        <f t="shared" si="25"/>
        <v>0.89247989304972464</v>
      </c>
      <c r="F156">
        <f t="shared" si="26"/>
        <v>3.3916107610501456</v>
      </c>
      <c r="G156">
        <f t="shared" si="27"/>
        <v>0.77764767679013858</v>
      </c>
      <c r="H156" s="17">
        <f t="shared" si="29"/>
        <v>0.80552874083714698</v>
      </c>
      <c r="I156">
        <f t="shared" si="30"/>
        <v>3.0447992892455034</v>
      </c>
      <c r="J156">
        <f t="shared" si="31"/>
        <v>0.79676866388638246</v>
      </c>
      <c r="K156" s="12">
        <v>1.79138321995465</v>
      </c>
      <c r="M156" s="17">
        <v>1.5503963710443713</v>
      </c>
      <c r="N156">
        <v>5.8918313531510336</v>
      </c>
      <c r="O156">
        <v>1.350912379579583</v>
      </c>
      <c r="AG156" s="38" t="s">
        <v>175</v>
      </c>
      <c r="AH156" s="38">
        <v>6.2</v>
      </c>
      <c r="AI156">
        <v>83</v>
      </c>
      <c r="AJ156">
        <f t="shared" si="28"/>
        <v>5.5333333333333341</v>
      </c>
      <c r="AO156" s="40"/>
      <c r="AP156" s="41"/>
    </row>
    <row r="157" spans="1:42">
      <c r="A157" s="13">
        <v>41548</v>
      </c>
      <c r="B157" s="14">
        <v>421508.5</v>
      </c>
      <c r="C157" s="15">
        <v>72933</v>
      </c>
      <c r="D157" s="16">
        <v>273686</v>
      </c>
      <c r="E157" s="17">
        <f t="shared" si="25"/>
        <v>0.46679608311865906</v>
      </c>
      <c r="F157">
        <f t="shared" si="26"/>
        <v>2.5875904646555981</v>
      </c>
      <c r="G157">
        <f t="shared" si="27"/>
        <v>0.71283770977004224</v>
      </c>
      <c r="H157" s="17">
        <f t="shared" si="29"/>
        <v>1.107748853593904</v>
      </c>
      <c r="I157">
        <f t="shared" si="30"/>
        <v>2.2567018841325392</v>
      </c>
      <c r="J157">
        <f t="shared" si="31"/>
        <v>0.72469032405804157</v>
      </c>
      <c r="K157" s="12">
        <v>2.51244907197826</v>
      </c>
      <c r="M157" s="17">
        <v>0.81090785228994378</v>
      </c>
      <c r="N157">
        <v>4.4951050409014925</v>
      </c>
      <c r="O157">
        <v>1.2383259353825338</v>
      </c>
      <c r="AG157" s="38" t="s">
        <v>174</v>
      </c>
      <c r="AH157" s="38">
        <v>6.1</v>
      </c>
      <c r="AI157">
        <v>82</v>
      </c>
      <c r="AO157" s="40"/>
      <c r="AP157" s="41"/>
    </row>
    <row r="158" spans="1:42">
      <c r="A158" s="13">
        <v>41640</v>
      </c>
      <c r="B158" s="14">
        <v>425041.5</v>
      </c>
      <c r="C158" s="15">
        <v>74953</v>
      </c>
      <c r="D158" s="16">
        <v>274157</v>
      </c>
      <c r="E158" s="17">
        <f t="shared" si="25"/>
        <v>0.83468679039508942</v>
      </c>
      <c r="F158">
        <f t="shared" si="26"/>
        <v>2.7320038946657021</v>
      </c>
      <c r="G158">
        <f t="shared" si="27"/>
        <v>0.17194711479238123</v>
      </c>
      <c r="H158" s="17">
        <f t="shared" si="29"/>
        <v>1.1903205381140758</v>
      </c>
      <c r="I158">
        <f t="shared" si="30"/>
        <v>4.5350154548107646</v>
      </c>
      <c r="J158">
        <f t="shared" si="31"/>
        <v>0.83342496630463003</v>
      </c>
      <c r="K158" s="12">
        <v>3.0678998420934098</v>
      </c>
      <c r="M158" s="17">
        <v>1.4499994687447781</v>
      </c>
      <c r="N158">
        <v>4.7459768639662059</v>
      </c>
      <c r="O158">
        <v>0.29870273253393975</v>
      </c>
      <c r="AG158" s="38" t="s">
        <v>173</v>
      </c>
      <c r="AH158" s="38">
        <v>7.2</v>
      </c>
      <c r="AI158">
        <v>81</v>
      </c>
      <c r="AO158" s="40"/>
      <c r="AP158" s="41"/>
    </row>
    <row r="159" spans="1:42">
      <c r="A159" s="13">
        <v>41730</v>
      </c>
      <c r="B159" s="14">
        <v>428579.1</v>
      </c>
      <c r="C159" s="15">
        <v>73762</v>
      </c>
      <c r="D159" s="16">
        <v>275226</v>
      </c>
      <c r="E159" s="17">
        <f t="shared" si="25"/>
        <v>0.8288507218654928</v>
      </c>
      <c r="F159">
        <f t="shared" si="26"/>
        <v>-1.6017556583820536</v>
      </c>
      <c r="G159">
        <f t="shared" si="27"/>
        <v>0.38916433495632674</v>
      </c>
      <c r="H159" s="17">
        <f t="shared" si="29"/>
        <v>1.3127912178473977</v>
      </c>
      <c r="I159">
        <f t="shared" si="30"/>
        <v>3.0875946707119795</v>
      </c>
      <c r="J159">
        <f t="shared" si="31"/>
        <v>0.89099718509908499</v>
      </c>
      <c r="K159" s="12">
        <v>1.4882274544646701</v>
      </c>
      <c r="M159" s="17">
        <v>1.4398611793104976</v>
      </c>
      <c r="N159">
        <v>-2.7825345751708142</v>
      </c>
      <c r="O159">
        <v>0.67604769290028344</v>
      </c>
      <c r="AG159" s="38" t="s">
        <v>172</v>
      </c>
      <c r="AH159" s="38">
        <v>6.9</v>
      </c>
      <c r="AI159">
        <v>80</v>
      </c>
      <c r="AJ159">
        <f t="shared" si="28"/>
        <v>6.7333333333333343</v>
      </c>
      <c r="AO159" s="40"/>
      <c r="AP159" s="41"/>
    </row>
    <row r="160" spans="1:42">
      <c r="A160" s="13">
        <v>41821</v>
      </c>
      <c r="B160" s="14">
        <v>431582.7</v>
      </c>
      <c r="C160" s="15">
        <v>74821</v>
      </c>
      <c r="D160" s="16">
        <v>279074</v>
      </c>
      <c r="E160" s="17">
        <f t="shared" si="25"/>
        <v>0.69838307353222717</v>
      </c>
      <c r="F160">
        <f t="shared" si="26"/>
        <v>1.425490039280497</v>
      </c>
      <c r="G160">
        <f t="shared" si="27"/>
        <v>1.3884401287500125</v>
      </c>
      <c r="H160" s="17">
        <f t="shared" si="29"/>
        <v>1.2284960401760081</v>
      </c>
      <c r="I160">
        <f t="shared" si="30"/>
        <v>2.2337192904918091</v>
      </c>
      <c r="J160">
        <f t="shared" si="31"/>
        <v>1.1562609765734422</v>
      </c>
      <c r="K160" s="12">
        <v>1.7821341055914399</v>
      </c>
      <c r="M160" s="17">
        <v>1.2132156603588129</v>
      </c>
      <c r="N160">
        <v>2.476329832270352</v>
      </c>
      <c r="O160">
        <v>2.4119675454770118</v>
      </c>
      <c r="AG160" s="38" t="s">
        <v>171</v>
      </c>
      <c r="AH160" s="38">
        <v>7.7</v>
      </c>
      <c r="AI160">
        <v>79</v>
      </c>
      <c r="AO160" s="40"/>
      <c r="AP160" s="41"/>
    </row>
    <row r="161" spans="1:42">
      <c r="A161" s="13">
        <v>41913</v>
      </c>
      <c r="B161" s="14">
        <v>434455.3</v>
      </c>
      <c r="C161" s="15">
        <v>75336</v>
      </c>
      <c r="D161" s="16">
        <v>278697</v>
      </c>
      <c r="E161" s="17">
        <f t="shared" si="25"/>
        <v>0.66339133732391531</v>
      </c>
      <c r="F161">
        <f t="shared" si="26"/>
        <v>0.68595139667610994</v>
      </c>
      <c r="G161">
        <f t="shared" si="27"/>
        <v>-0.13518094609086262</v>
      </c>
      <c r="H161" s="17">
        <f t="shared" si="29"/>
        <v>1.3138762742458177</v>
      </c>
      <c r="I161">
        <f t="shared" si="30"/>
        <v>1.4078479366967045</v>
      </c>
      <c r="J161">
        <f t="shared" si="31"/>
        <v>0.78797115378206328</v>
      </c>
      <c r="K161" s="12">
        <v>1.5455950540958401</v>
      </c>
      <c r="M161" s="17">
        <v>1.152428788569182</v>
      </c>
      <c r="N161">
        <v>1.1916196257210743</v>
      </c>
      <c r="O161">
        <v>-0.23483335578298181</v>
      </c>
      <c r="AG161" s="38" t="s">
        <v>170</v>
      </c>
      <c r="AH161" s="38">
        <v>8.6</v>
      </c>
      <c r="AI161">
        <v>78</v>
      </c>
      <c r="AO161" s="40"/>
      <c r="AP161" s="41"/>
    </row>
    <row r="162" spans="1:42">
      <c r="A162" s="13">
        <v>42005</v>
      </c>
      <c r="B162" s="14">
        <v>436382.9</v>
      </c>
      <c r="C162" s="15">
        <v>76447</v>
      </c>
      <c r="D162" s="16">
        <v>280745</v>
      </c>
      <c r="E162" s="17">
        <f t="shared" si="25"/>
        <v>0.44270064132536646</v>
      </c>
      <c r="F162">
        <f t="shared" si="26"/>
        <v>1.4639582063141532</v>
      </c>
      <c r="G162">
        <f t="shared" si="27"/>
        <v>0.73216138536409403</v>
      </c>
      <c r="H162" s="17">
        <f t="shared" si="29"/>
        <v>1.143638852722173</v>
      </c>
      <c r="I162">
        <f t="shared" si="30"/>
        <v>0.85714269144441246</v>
      </c>
      <c r="J162">
        <f t="shared" si="31"/>
        <v>1.0312691201748159</v>
      </c>
      <c r="K162" s="12">
        <v>0.83169183628801202</v>
      </c>
      <c r="M162" s="17">
        <v>0.76904978265019963</v>
      </c>
      <c r="N162">
        <v>2.5431558829570378</v>
      </c>
      <c r="O162">
        <v>1.2718945981049501</v>
      </c>
      <c r="AG162" s="38" t="s">
        <v>169</v>
      </c>
      <c r="AH162" s="38">
        <v>8.8000000000000007</v>
      </c>
      <c r="AI162">
        <v>77</v>
      </c>
      <c r="AJ162">
        <f t="shared" si="28"/>
        <v>8.3666666666666671</v>
      </c>
      <c r="AO162" s="40"/>
      <c r="AP162" s="41"/>
    </row>
    <row r="163" spans="1:42">
      <c r="A163" s="13">
        <v>42095</v>
      </c>
      <c r="B163" s="14">
        <v>438866.2</v>
      </c>
      <c r="C163" s="15">
        <v>77394</v>
      </c>
      <c r="D163" s="16">
        <v>282061</v>
      </c>
      <c r="E163" s="17">
        <f t="shared" si="25"/>
        <v>0.56745140635747759</v>
      </c>
      <c r="F163">
        <f t="shared" si="26"/>
        <v>1.2311567940150425</v>
      </c>
      <c r="G163">
        <f t="shared" si="27"/>
        <v>0.46765755818114485</v>
      </c>
      <c r="H163" s="17">
        <f t="shared" si="29"/>
        <v>1.0301145724239014</v>
      </c>
      <c r="I163">
        <f t="shared" si="30"/>
        <v>2.0874609372355302</v>
      </c>
      <c r="J163">
        <f t="shared" si="31"/>
        <v>1.0653582938881634</v>
      </c>
      <c r="K163" s="12">
        <v>1.40074414532721</v>
      </c>
      <c r="M163" s="17">
        <v>0.98576405811741097</v>
      </c>
      <c r="N163">
        <v>2.1387384079936567</v>
      </c>
      <c r="O163">
        <v>0.81240438775367352</v>
      </c>
      <c r="AG163" s="38" t="s">
        <v>168</v>
      </c>
      <c r="AH163" s="38">
        <v>8.9</v>
      </c>
      <c r="AI163">
        <v>76</v>
      </c>
      <c r="AO163" s="40"/>
      <c r="AP163" s="41"/>
    </row>
    <row r="164" spans="1:42">
      <c r="A164" s="13">
        <v>42186</v>
      </c>
      <c r="B164" s="14">
        <v>440765.5</v>
      </c>
      <c r="C164" s="15">
        <v>78003</v>
      </c>
      <c r="D164" s="16">
        <v>285218</v>
      </c>
      <c r="E164" s="17">
        <f t="shared" si="25"/>
        <v>0.43184049679201308</v>
      </c>
      <c r="F164">
        <f t="shared" si="26"/>
        <v>0.78380292773729821</v>
      </c>
      <c r="G164">
        <f t="shared" si="27"/>
        <v>1.1130440550276788</v>
      </c>
      <c r="H164" s="17">
        <f t="shared" si="29"/>
        <v>0.91435660215326564</v>
      </c>
      <c r="I164">
        <f t="shared" si="30"/>
        <v>1.8087797655838678</v>
      </c>
      <c r="J164">
        <f t="shared" si="31"/>
        <v>0.9457552987326423</v>
      </c>
      <c r="K164" s="12">
        <v>2.0573429634493299</v>
      </c>
      <c r="M164" s="17">
        <v>0.75018377927627</v>
      </c>
      <c r="N164">
        <v>1.3616051456637024</v>
      </c>
      <c r="O164">
        <v>1.9335555648549274</v>
      </c>
      <c r="AG164" s="38" t="s">
        <v>167</v>
      </c>
      <c r="AH164" s="38">
        <v>8.9</v>
      </c>
      <c r="AI164">
        <v>75</v>
      </c>
      <c r="AO164" s="40"/>
      <c r="AP164" s="41"/>
    </row>
    <row r="165" spans="1:42">
      <c r="A165" s="13">
        <v>42278</v>
      </c>
      <c r="B165" s="14">
        <v>444041.1</v>
      </c>
      <c r="C165" s="15">
        <v>77300</v>
      </c>
      <c r="D165" s="16">
        <v>286348</v>
      </c>
      <c r="E165" s="17">
        <f t="shared" si="25"/>
        <v>0.74041377276383713</v>
      </c>
      <c r="F165">
        <f t="shared" si="26"/>
        <v>-0.90533318950516417</v>
      </c>
      <c r="G165">
        <f t="shared" si="27"/>
        <v>0.39540542028486669</v>
      </c>
      <c r="H165" s="17">
        <f t="shared" si="29"/>
        <v>0.94780702084751312</v>
      </c>
      <c r="I165">
        <f t="shared" si="30"/>
        <v>1.1176936506676505</v>
      </c>
      <c r="J165">
        <f t="shared" si="31"/>
        <v>1.1761860298227234</v>
      </c>
      <c r="K165" s="12">
        <v>1.9569471624265999</v>
      </c>
      <c r="M165" s="17">
        <v>1.2862304633461719</v>
      </c>
      <c r="N165">
        <v>-1.5727248339437949</v>
      </c>
      <c r="O165">
        <v>0.6868895685773424</v>
      </c>
      <c r="AG165" s="38" t="s">
        <v>166</v>
      </c>
      <c r="AH165" s="38">
        <v>9.4</v>
      </c>
      <c r="AI165">
        <v>74</v>
      </c>
      <c r="AJ165">
        <f t="shared" si="28"/>
        <v>9.0666666666666682</v>
      </c>
      <c r="AO165" s="40"/>
      <c r="AP165" s="41"/>
    </row>
    <row r="166" spans="1:42">
      <c r="A166" s="13">
        <v>42370</v>
      </c>
      <c r="B166" s="14">
        <v>445481</v>
      </c>
      <c r="C166" s="15">
        <v>77320</v>
      </c>
      <c r="D166" s="16">
        <v>288325</v>
      </c>
      <c r="E166" s="17">
        <f t="shared" si="25"/>
        <v>0.32374715763872075</v>
      </c>
      <c r="F166">
        <f t="shared" si="26"/>
        <v>2.5869874675343851E-2</v>
      </c>
      <c r="G166">
        <f t="shared" si="27"/>
        <v>0.68804617561042392</v>
      </c>
      <c r="H166" s="17">
        <f t="shared" si="29"/>
        <v>0.89614617927926687</v>
      </c>
      <c r="I166">
        <f t="shared" si="30"/>
        <v>0.49313982374741272</v>
      </c>
      <c r="J166">
        <f t="shared" si="31"/>
        <v>1.1570270376587644</v>
      </c>
      <c r="K166" s="12">
        <v>2.2357282396353502</v>
      </c>
      <c r="M166" s="17">
        <v>0.56240641637721467</v>
      </c>
      <c r="N166">
        <v>4.4940575276086747E-2</v>
      </c>
      <c r="O166">
        <v>1.1952586294491141</v>
      </c>
      <c r="AG166" s="38" t="s">
        <v>165</v>
      </c>
      <c r="AH166" s="38">
        <v>9.9</v>
      </c>
      <c r="AI166">
        <v>73</v>
      </c>
      <c r="AO166" s="40"/>
      <c r="AP166" s="41"/>
    </row>
    <row r="167" spans="1:42">
      <c r="A167" s="13">
        <v>42461</v>
      </c>
      <c r="B167" s="14">
        <v>446177.8</v>
      </c>
      <c r="C167" s="15">
        <v>77501</v>
      </c>
      <c r="D167" s="16">
        <v>290533</v>
      </c>
      <c r="E167" s="17">
        <f t="shared" si="25"/>
        <v>0.15629299948418662</v>
      </c>
      <c r="F167">
        <f t="shared" si="26"/>
        <v>0.23381851617330085</v>
      </c>
      <c r="G167">
        <f t="shared" si="27"/>
        <v>0.76288509744131261</v>
      </c>
      <c r="H167" s="17">
        <f t="shared" si="29"/>
        <v>0.71758235198604581</v>
      </c>
      <c r="I167">
        <f t="shared" si="30"/>
        <v>6.0001313089852459E-2</v>
      </c>
      <c r="J167">
        <f t="shared" si="31"/>
        <v>1.285242728865299</v>
      </c>
      <c r="K167" s="12">
        <v>2.8059572631124698</v>
      </c>
      <c r="M167" s="17">
        <v>0.2715087489445267</v>
      </c>
      <c r="N167">
        <v>0.40618436536341562</v>
      </c>
      <c r="O167">
        <v>1.3252671525798121</v>
      </c>
      <c r="AG167" s="38" t="s">
        <v>164</v>
      </c>
      <c r="AH167" s="38">
        <v>9.6</v>
      </c>
      <c r="AI167">
        <v>72</v>
      </c>
      <c r="AO167" s="40"/>
      <c r="AP167" s="41"/>
    </row>
    <row r="168" spans="1:42">
      <c r="A168" s="13">
        <v>42552</v>
      </c>
      <c r="B168" s="14">
        <v>448282.7</v>
      </c>
      <c r="C168" s="15">
        <v>77941</v>
      </c>
      <c r="D168" s="16">
        <v>292747</v>
      </c>
      <c r="E168" s="17">
        <f t="shared" si="25"/>
        <v>0.47065329001068079</v>
      </c>
      <c r="F168">
        <f t="shared" si="26"/>
        <v>0.5661290708736999</v>
      </c>
      <c r="G168">
        <f t="shared" si="27"/>
        <v>0.75915876873242638</v>
      </c>
      <c r="H168" s="17">
        <f t="shared" si="29"/>
        <v>0.73443853390822156</v>
      </c>
      <c r="I168">
        <f t="shared" si="30"/>
        <v>-3.4533241800538406E-2</v>
      </c>
      <c r="J168">
        <f t="shared" si="31"/>
        <v>1.1315523018005536</v>
      </c>
      <c r="K168" s="12">
        <v>2.3589963542783599</v>
      </c>
      <c r="M168" s="17">
        <v>0.817608506964973</v>
      </c>
      <c r="N168">
        <v>0.98346692610213893</v>
      </c>
      <c r="O168">
        <v>1.3187938565959456</v>
      </c>
      <c r="AG168" s="38" t="s">
        <v>163</v>
      </c>
      <c r="AH168" s="38">
        <v>9.5</v>
      </c>
      <c r="AI168">
        <v>71</v>
      </c>
      <c r="AJ168">
        <f t="shared" si="28"/>
        <v>9.6666666666666661</v>
      </c>
      <c r="AO168" s="40"/>
      <c r="AP168" s="41"/>
    </row>
    <row r="169" spans="1:42">
      <c r="A169" s="13">
        <v>42644</v>
      </c>
      <c r="B169" s="14">
        <v>451606.5</v>
      </c>
      <c r="C169" s="15">
        <v>78054</v>
      </c>
      <c r="D169" s="16">
        <v>294789</v>
      </c>
      <c r="E169" s="17">
        <f t="shared" si="25"/>
        <v>0.7387165253287975</v>
      </c>
      <c r="F169">
        <f t="shared" si="26"/>
        <v>0.14487646368781526</v>
      </c>
      <c r="G169">
        <f t="shared" si="27"/>
        <v>0.6951091412442878</v>
      </c>
      <c r="H169" s="17">
        <f t="shared" si="29"/>
        <v>0.733701428712763</v>
      </c>
      <c r="I169">
        <f t="shared" si="30"/>
        <v>0.4215670154225748</v>
      </c>
      <c r="J169">
        <f t="shared" si="31"/>
        <v>1.261711974019164</v>
      </c>
      <c r="K169" s="12">
        <v>1.6208146726381301</v>
      </c>
      <c r="M169" s="17">
        <v>1.2832820425643376</v>
      </c>
      <c r="N169">
        <v>0.25167619494865789</v>
      </c>
      <c r="O169">
        <v>1.2075282574517843</v>
      </c>
      <c r="AG169" s="38" t="s">
        <v>162</v>
      </c>
      <c r="AH169" s="38">
        <v>9.5</v>
      </c>
      <c r="AI169">
        <v>70</v>
      </c>
      <c r="AO169" s="40"/>
      <c r="AP169" s="41"/>
    </row>
    <row r="170" spans="1:42">
      <c r="A170" s="13">
        <v>42736</v>
      </c>
      <c r="B170" s="14">
        <v>453527.7</v>
      </c>
      <c r="E170" s="17">
        <f t="shared" si="25"/>
        <v>0.42451227346660403</v>
      </c>
      <c r="H170" s="17">
        <f t="shared" si="29"/>
        <v>0.77746316248523684</v>
      </c>
      <c r="K170" s="12">
        <v>1.7622080679405201</v>
      </c>
      <c r="M170" s="17">
        <v>0.73745335146711</v>
      </c>
      <c r="AG170" s="38" t="s">
        <v>161</v>
      </c>
      <c r="AH170" s="38">
        <v>9.3000000000000007</v>
      </c>
      <c r="AI170">
        <v>69</v>
      </c>
      <c r="AO170" s="40"/>
      <c r="AP170" s="41"/>
    </row>
    <row r="171" spans="1:42">
      <c r="A171" s="13">
        <v>42826</v>
      </c>
      <c r="B171" s="14">
        <v>454712.9</v>
      </c>
      <c r="E171" s="17">
        <f t="shared" si="25"/>
        <v>0.26098826076434989</v>
      </c>
      <c r="H171" s="17">
        <f t="shared" si="29"/>
        <v>0.82293173674052866</v>
      </c>
      <c r="K171" s="12">
        <v>1.17572958219609</v>
      </c>
      <c r="M171" s="17">
        <v>0.45338304596569401</v>
      </c>
      <c r="AG171" s="38" t="s">
        <v>160</v>
      </c>
      <c r="AH171" s="39">
        <v>10</v>
      </c>
      <c r="AI171">
        <v>68</v>
      </c>
      <c r="AJ171">
        <f t="shared" si="28"/>
        <v>9.6</v>
      </c>
      <c r="AO171" s="40"/>
      <c r="AP171" s="41"/>
    </row>
    <row r="172" spans="1:42">
      <c r="A172" s="13">
        <v>42917</v>
      </c>
      <c r="B172" s="14">
        <v>457067.1</v>
      </c>
      <c r="E172" s="17">
        <f t="shared" si="25"/>
        <v>0.51639764670223798</v>
      </c>
      <c r="H172" s="17">
        <f t="shared" si="29"/>
        <v>0.84279825842985545</v>
      </c>
      <c r="K172" s="12">
        <v>1.9484600879949701</v>
      </c>
      <c r="M172" s="17">
        <v>0.89707459372228016</v>
      </c>
      <c r="AG172" s="38" t="s">
        <v>159</v>
      </c>
      <c r="AH172" s="38">
        <v>9.4</v>
      </c>
      <c r="AI172">
        <v>67</v>
      </c>
      <c r="AO172" s="40"/>
      <c r="AP172" s="41"/>
    </row>
    <row r="173" spans="1:42">
      <c r="A173" s="13">
        <v>43009</v>
      </c>
      <c r="B173" s="14">
        <v>458899.1</v>
      </c>
      <c r="E173" s="17">
        <f t="shared" si="25"/>
        <v>0.40001529376372247</v>
      </c>
      <c r="H173" s="17">
        <f t="shared" si="29"/>
        <v>0.69570218254728644</v>
      </c>
      <c r="K173" s="12">
        <v>3.1269674711437201</v>
      </c>
      <c r="M173" s="17">
        <v>0.6948977390340616</v>
      </c>
      <c r="AG173" s="38" t="s">
        <v>158</v>
      </c>
      <c r="AH173" s="38">
        <v>9.5</v>
      </c>
      <c r="AI173">
        <v>66</v>
      </c>
      <c r="AO173" s="40"/>
      <c r="AP173" s="41"/>
    </row>
    <row r="174" spans="1:42">
      <c r="A174" s="13">
        <v>43101</v>
      </c>
      <c r="B174" s="14">
        <v>459170.1</v>
      </c>
      <c r="E174" s="17">
        <f t="shared" si="25"/>
        <v>5.903694577078511E-2</v>
      </c>
      <c r="H174" s="17">
        <f t="shared" si="29"/>
        <v>0.53697826445713304</v>
      </c>
      <c r="K174" s="12">
        <v>2.7540162737325602</v>
      </c>
      <c r="M174" s="17">
        <v>0.10255767910649638</v>
      </c>
      <c r="AG174" s="38" t="s">
        <v>157</v>
      </c>
      <c r="AH174" s="38">
        <v>9.6999999999999993</v>
      </c>
      <c r="AI174">
        <v>65</v>
      </c>
      <c r="AJ174">
        <f t="shared" si="28"/>
        <v>9.5333333333333332</v>
      </c>
      <c r="AO174" s="40"/>
      <c r="AP174" s="41"/>
    </row>
    <row r="175" spans="1:42">
      <c r="A175" s="13">
        <v>43191</v>
      </c>
      <c r="B175" s="14">
        <v>461041.3</v>
      </c>
      <c r="E175" s="17">
        <f t="shared" si="25"/>
        <v>0.40668971914108454</v>
      </c>
      <c r="H175" s="17">
        <f t="shared" si="29"/>
        <v>0.60025560383554222</v>
      </c>
      <c r="K175" s="12">
        <v>2.4901431832330299</v>
      </c>
      <c r="M175" s="17">
        <v>0.70649240347933073</v>
      </c>
      <c r="AG175" s="38" t="s">
        <v>156</v>
      </c>
      <c r="AH175" s="38">
        <v>8.6999999999999993</v>
      </c>
      <c r="AI175">
        <v>64</v>
      </c>
      <c r="AO175" s="40"/>
      <c r="AP175" s="41"/>
    </row>
    <row r="176" spans="1:42">
      <c r="A176" s="13">
        <v>43282</v>
      </c>
      <c r="B176" s="14">
        <v>464228.6</v>
      </c>
      <c r="E176" s="17">
        <f t="shared" si="25"/>
        <v>0.68894764804507957</v>
      </c>
      <c r="H176" s="17">
        <f t="shared" si="29"/>
        <v>0.67519311727108899</v>
      </c>
      <c r="K176" s="12">
        <v>2.0756267981915602</v>
      </c>
      <c r="M176" s="17">
        <v>1.1968246474644673</v>
      </c>
      <c r="AG176" s="38" t="s">
        <v>155</v>
      </c>
      <c r="AH176" s="38">
        <v>8.3000000000000007</v>
      </c>
      <c r="AI176">
        <v>63</v>
      </c>
      <c r="AO176" s="40"/>
      <c r="AP176" s="41"/>
    </row>
    <row r="177" spans="1:42">
      <c r="A177" s="13">
        <v>43374</v>
      </c>
      <c r="B177" s="14">
        <v>465262</v>
      </c>
      <c r="E177" s="17">
        <f t="shared" si="25"/>
        <v>0.22235844575266839</v>
      </c>
      <c r="H177" s="17">
        <f t="shared" si="29"/>
        <v>0.59803772850761661</v>
      </c>
      <c r="K177" s="12">
        <v>1.70940170940173</v>
      </c>
      <c r="M177" s="17">
        <v>0.38627618398017205</v>
      </c>
      <c r="AG177" s="38" t="s">
        <v>154</v>
      </c>
      <c r="AH177" s="38">
        <v>8.1999999999999993</v>
      </c>
      <c r="AI177">
        <v>62</v>
      </c>
      <c r="AJ177">
        <f t="shared" si="28"/>
        <v>8.4</v>
      </c>
      <c r="AO177" s="40"/>
      <c r="AP177" s="41"/>
    </row>
    <row r="178" spans="1:42">
      <c r="A178" s="13">
        <v>43466</v>
      </c>
      <c r="B178" s="14">
        <v>467569.7</v>
      </c>
      <c r="E178" s="17">
        <f t="shared" si="25"/>
        <v>0.49477407505182924</v>
      </c>
      <c r="H178" s="17">
        <f t="shared" si="29"/>
        <v>0.78727595931482597</v>
      </c>
      <c r="K178" s="12">
        <v>1.66497461928933</v>
      </c>
      <c r="M178" s="17">
        <v>0.85951060233533383</v>
      </c>
      <c r="AG178" s="38" t="s">
        <v>153</v>
      </c>
      <c r="AH178" s="38">
        <v>7.9</v>
      </c>
      <c r="AI178">
        <v>61</v>
      </c>
      <c r="AO178" s="40"/>
      <c r="AP178" s="41"/>
    </row>
    <row r="179" spans="1:42">
      <c r="A179" s="13">
        <v>43556</v>
      </c>
      <c r="B179" s="14">
        <v>466669.2</v>
      </c>
      <c r="E179" s="17">
        <f t="shared" si="25"/>
        <v>-0.19277730329534393</v>
      </c>
      <c r="H179" s="17">
        <f t="shared" si="29"/>
        <v>0.52693073938758772</v>
      </c>
      <c r="M179" s="17">
        <v>-0.33488847622962226</v>
      </c>
      <c r="AG179" s="38" t="s">
        <v>152</v>
      </c>
      <c r="AH179" s="38">
        <v>7.4</v>
      </c>
      <c r="AI179">
        <v>60</v>
      </c>
      <c r="AO179" s="40"/>
      <c r="AP179" s="41"/>
    </row>
    <row r="180" spans="1:42">
      <c r="AG180" s="38" t="s">
        <v>151</v>
      </c>
      <c r="AH180" s="38">
        <v>7.4</v>
      </c>
      <c r="AI180">
        <v>59</v>
      </c>
      <c r="AJ180">
        <f t="shared" si="28"/>
        <v>7.5666666666666673</v>
      </c>
      <c r="AO180" s="40"/>
      <c r="AP180" s="41"/>
    </row>
    <row r="181" spans="1:42">
      <c r="AG181" s="38" t="s">
        <v>150</v>
      </c>
      <c r="AH181" s="39">
        <v>7</v>
      </c>
      <c r="AI181">
        <v>58</v>
      </c>
      <c r="AO181" s="40"/>
      <c r="AP181" s="41"/>
    </row>
    <row r="182" spans="1:42">
      <c r="AG182" s="38" t="s">
        <v>149</v>
      </c>
      <c r="AH182" s="38">
        <v>6.9</v>
      </c>
      <c r="AI182">
        <v>57</v>
      </c>
      <c r="AO182" s="40"/>
      <c r="AP182" s="41"/>
    </row>
    <row r="183" spans="1:42">
      <c r="AG183" s="38" t="s">
        <v>148</v>
      </c>
      <c r="AH183" s="38">
        <v>6.3</v>
      </c>
      <c r="AI183">
        <v>56</v>
      </c>
      <c r="AJ183">
        <f t="shared" si="28"/>
        <v>6.7333333333333334</v>
      </c>
      <c r="AO183" s="40"/>
      <c r="AP183" s="41"/>
    </row>
    <row r="184" spans="1:42">
      <c r="AG184" s="38" t="s">
        <v>147</v>
      </c>
      <c r="AH184" s="38">
        <v>6.5</v>
      </c>
      <c r="AI184">
        <v>55</v>
      </c>
      <c r="AO184" s="40"/>
      <c r="AP184" s="41"/>
    </row>
    <row r="185" spans="1:42">
      <c r="AG185" s="38" t="s">
        <v>146</v>
      </c>
      <c r="AH185" s="38">
        <v>6.2</v>
      </c>
      <c r="AI185">
        <v>54</v>
      </c>
      <c r="AO185" s="40"/>
      <c r="AP185" s="41"/>
    </row>
    <row r="186" spans="1:42">
      <c r="AG186" s="38" t="s">
        <v>145</v>
      </c>
      <c r="AH186" s="38">
        <v>5.7</v>
      </c>
      <c r="AI186">
        <v>53</v>
      </c>
      <c r="AJ186">
        <f t="shared" si="28"/>
        <v>6.1333333333333329</v>
      </c>
      <c r="AO186" s="40"/>
      <c r="AP186" s="41"/>
    </row>
    <row r="187" spans="1:42">
      <c r="AG187" s="38" t="s">
        <v>144</v>
      </c>
      <c r="AH187" s="38">
        <v>6.3</v>
      </c>
      <c r="AI187">
        <v>52</v>
      </c>
      <c r="AO187" s="40"/>
      <c r="AP187" s="41"/>
    </row>
    <row r="188" spans="1:42">
      <c r="AG188" s="38" t="s">
        <v>143</v>
      </c>
      <c r="AH188" s="38">
        <v>6.6</v>
      </c>
      <c r="AI188">
        <v>51</v>
      </c>
      <c r="AO188" s="40"/>
      <c r="AP188" s="41"/>
    </row>
    <row r="189" spans="1:42">
      <c r="AG189" s="38" t="s">
        <v>142</v>
      </c>
      <c r="AH189" s="39">
        <v>6</v>
      </c>
      <c r="AI189">
        <v>50</v>
      </c>
      <c r="AJ189">
        <f t="shared" si="28"/>
        <v>6.3</v>
      </c>
      <c r="AO189" s="40"/>
      <c r="AP189" s="41"/>
    </row>
    <row r="190" spans="1:42">
      <c r="AG190" s="38" t="s">
        <v>141</v>
      </c>
      <c r="AH190" s="38">
        <v>6.7</v>
      </c>
      <c r="AI190">
        <v>49</v>
      </c>
      <c r="AO190" s="40"/>
      <c r="AP190" s="41"/>
    </row>
    <row r="191" spans="1:42">
      <c r="AG191" s="38" t="s">
        <v>140</v>
      </c>
      <c r="AH191" s="38">
        <v>6.8</v>
      </c>
      <c r="AI191">
        <v>48</v>
      </c>
      <c r="AO191" s="40"/>
      <c r="AP191" s="41"/>
    </row>
    <row r="192" spans="1:42">
      <c r="AG192" s="38" t="s">
        <v>139</v>
      </c>
      <c r="AH192" s="38">
        <v>7.1</v>
      </c>
      <c r="AI192">
        <v>47</v>
      </c>
      <c r="AJ192">
        <f t="shared" si="28"/>
        <v>6.8666666666666671</v>
      </c>
      <c r="AO192" s="40"/>
      <c r="AP192" s="41"/>
    </row>
    <row r="193" spans="33:42">
      <c r="AG193" s="38" t="s">
        <v>138</v>
      </c>
      <c r="AH193" s="38">
        <v>7.6</v>
      </c>
      <c r="AI193">
        <v>46</v>
      </c>
      <c r="AO193" s="40"/>
      <c r="AP193" s="41"/>
    </row>
    <row r="194" spans="33:42">
      <c r="AG194" s="38" t="s">
        <v>137</v>
      </c>
      <c r="AH194" s="38">
        <v>7.9</v>
      </c>
      <c r="AI194">
        <v>45</v>
      </c>
      <c r="AO194" s="40"/>
      <c r="AP194" s="41"/>
    </row>
    <row r="195" spans="33:42">
      <c r="AG195" s="38" t="s">
        <v>136</v>
      </c>
      <c r="AH195" s="38">
        <v>8.4</v>
      </c>
      <c r="AI195">
        <v>44</v>
      </c>
      <c r="AJ195">
        <f t="shared" si="28"/>
        <v>7.9666666666666659</v>
      </c>
      <c r="AO195" s="40"/>
      <c r="AP195" s="41"/>
    </row>
    <row r="196" spans="33:42">
      <c r="AG196" s="38" t="s">
        <v>135</v>
      </c>
      <c r="AH196" s="39">
        <v>9</v>
      </c>
      <c r="AI196">
        <v>43</v>
      </c>
      <c r="AO196" s="40"/>
      <c r="AP196" s="41"/>
    </row>
    <row r="197" spans="33:42">
      <c r="AG197" s="38" t="s">
        <v>134</v>
      </c>
      <c r="AH197" s="38">
        <v>9.4</v>
      </c>
      <c r="AI197">
        <v>42</v>
      </c>
      <c r="AO197" s="40"/>
      <c r="AP197" s="41"/>
    </row>
    <row r="198" spans="33:42">
      <c r="AG198" s="38" t="s">
        <v>133</v>
      </c>
      <c r="AH198" s="38">
        <v>9.6999999999999993</v>
      </c>
      <c r="AI198">
        <v>41</v>
      </c>
      <c r="AJ198">
        <f t="shared" ref="AJ198:AJ237" si="32">AVERAGE(AH196:AH198)</f>
        <v>9.3666666666666654</v>
      </c>
      <c r="AO198" s="40"/>
      <c r="AP198" s="41"/>
    </row>
    <row r="199" spans="33:42">
      <c r="AG199" s="38" t="s">
        <v>132</v>
      </c>
      <c r="AH199" s="38">
        <v>10.1</v>
      </c>
      <c r="AI199">
        <v>40</v>
      </c>
      <c r="AO199" s="40"/>
      <c r="AP199" s="41"/>
    </row>
    <row r="200" spans="33:42">
      <c r="AG200" s="38" t="s">
        <v>131</v>
      </c>
      <c r="AH200" s="38">
        <v>9.8000000000000007</v>
      </c>
      <c r="AI200">
        <v>39</v>
      </c>
      <c r="AO200" s="40"/>
      <c r="AP200" s="41"/>
    </row>
    <row r="201" spans="33:42">
      <c r="AG201" s="38" t="s">
        <v>130</v>
      </c>
      <c r="AH201" s="38">
        <v>10.8</v>
      </c>
      <c r="AI201">
        <v>38</v>
      </c>
      <c r="AJ201">
        <f t="shared" si="32"/>
        <v>10.233333333333333</v>
      </c>
      <c r="AO201" s="40"/>
      <c r="AP201" s="41"/>
    </row>
    <row r="202" spans="33:42">
      <c r="AG202" s="38" t="s">
        <v>129</v>
      </c>
      <c r="AH202" s="38">
        <v>10.7</v>
      </c>
      <c r="AI202">
        <v>37</v>
      </c>
      <c r="AO202" s="40"/>
      <c r="AP202" s="41"/>
    </row>
    <row r="203" spans="33:42">
      <c r="AG203" s="38" t="s">
        <v>128</v>
      </c>
      <c r="AH203" s="38">
        <v>10.1</v>
      </c>
      <c r="AI203">
        <v>36</v>
      </c>
      <c r="AO203" s="40"/>
      <c r="AP203" s="41"/>
    </row>
    <row r="204" spans="33:42">
      <c r="AG204" s="38" t="s">
        <v>127</v>
      </c>
      <c r="AH204" s="38">
        <v>9.9</v>
      </c>
      <c r="AI204">
        <v>35</v>
      </c>
      <c r="AJ204">
        <f t="shared" si="32"/>
        <v>10.233333333333333</v>
      </c>
      <c r="AO204" s="40"/>
      <c r="AP204" s="41"/>
    </row>
    <row r="205" spans="33:42">
      <c r="AG205" s="38" t="s">
        <v>126</v>
      </c>
      <c r="AH205" s="38">
        <v>9.9</v>
      </c>
      <c r="AI205">
        <v>34</v>
      </c>
      <c r="AO205" s="40"/>
      <c r="AP205" s="41"/>
    </row>
    <row r="206" spans="33:42">
      <c r="AG206" s="38" t="s">
        <v>125</v>
      </c>
      <c r="AH206" s="38">
        <v>9.4</v>
      </c>
      <c r="AI206">
        <v>33</v>
      </c>
      <c r="AO206" s="40"/>
      <c r="AP206" s="41"/>
    </row>
    <row r="207" spans="33:42">
      <c r="AG207" s="38" t="s">
        <v>124</v>
      </c>
      <c r="AH207" s="38">
        <v>9.1</v>
      </c>
      <c r="AI207">
        <v>32</v>
      </c>
      <c r="AJ207">
        <f t="shared" si="32"/>
        <v>9.4666666666666668</v>
      </c>
      <c r="AO207" s="40"/>
      <c r="AP207" s="41"/>
    </row>
    <row r="208" spans="33:42">
      <c r="AG208" s="38" t="s">
        <v>123</v>
      </c>
      <c r="AH208" s="38">
        <v>8.6</v>
      </c>
      <c r="AI208">
        <v>31</v>
      </c>
      <c r="AO208" s="40"/>
      <c r="AP208" s="41"/>
    </row>
    <row r="209" spans="33:42">
      <c r="AG209" s="38" t="s">
        <v>122</v>
      </c>
      <c r="AH209" s="38">
        <v>7.4</v>
      </c>
      <c r="AI209">
        <v>30</v>
      </c>
      <c r="AO209" s="40"/>
      <c r="AP209" s="41"/>
    </row>
    <row r="210" spans="33:42">
      <c r="AG210" s="38" t="s">
        <v>121</v>
      </c>
      <c r="AH210" s="38">
        <v>7.5</v>
      </c>
      <c r="AI210">
        <v>29</v>
      </c>
      <c r="AJ210">
        <f t="shared" si="32"/>
        <v>7.833333333333333</v>
      </c>
      <c r="AO210" s="40"/>
      <c r="AP210" s="41"/>
    </row>
    <row r="211" spans="33:42">
      <c r="AG211" s="38" t="s">
        <v>120</v>
      </c>
      <c r="AH211" s="38">
        <v>7.2</v>
      </c>
      <c r="AI211">
        <v>28</v>
      </c>
      <c r="AO211" s="40"/>
      <c r="AP211" s="41"/>
    </row>
    <row r="212" spans="33:42">
      <c r="AG212" s="38" t="s">
        <v>119</v>
      </c>
      <c r="AH212" s="38">
        <v>7.1</v>
      </c>
      <c r="AI212">
        <v>27</v>
      </c>
      <c r="AO212" s="40"/>
      <c r="AP212" s="41"/>
    </row>
    <row r="213" spans="33:42">
      <c r="AG213" s="38" t="s">
        <v>118</v>
      </c>
      <c r="AH213" s="38">
        <v>6.4</v>
      </c>
      <c r="AI213">
        <v>26</v>
      </c>
      <c r="AJ213">
        <f t="shared" si="32"/>
        <v>6.9000000000000012</v>
      </c>
      <c r="AO213" s="40"/>
      <c r="AP213" s="41"/>
    </row>
    <row r="214" spans="33:42">
      <c r="AG214" s="38" t="s">
        <v>117</v>
      </c>
      <c r="AH214" s="39">
        <v>6</v>
      </c>
      <c r="AI214">
        <v>25</v>
      </c>
      <c r="AO214" s="40"/>
      <c r="AP214" s="41"/>
    </row>
    <row r="215" spans="33:42">
      <c r="AG215" s="38" t="s">
        <v>116</v>
      </c>
      <c r="AH215" s="38">
        <v>6.3</v>
      </c>
      <c r="AI215">
        <v>24</v>
      </c>
      <c r="AO215" s="40"/>
      <c r="AP215" s="41"/>
    </row>
    <row r="216" spans="33:42">
      <c r="AG216" s="38" t="s">
        <v>115</v>
      </c>
      <c r="AH216" s="38">
        <v>5.4</v>
      </c>
      <c r="AI216">
        <v>23</v>
      </c>
      <c r="AJ216">
        <f t="shared" si="32"/>
        <v>5.9000000000000012</v>
      </c>
      <c r="AO216" s="40"/>
      <c r="AP216" s="41"/>
    </row>
    <row r="217" spans="33:42">
      <c r="AG217" s="38" t="s">
        <v>114</v>
      </c>
      <c r="AH217" s="38">
        <v>4.8</v>
      </c>
      <c r="AI217">
        <v>22</v>
      </c>
      <c r="AO217" s="40"/>
      <c r="AP217" s="41"/>
    </row>
    <row r="218" spans="33:42">
      <c r="AG218" s="38" t="s">
        <v>113</v>
      </c>
      <c r="AH218" s="38">
        <v>4.5</v>
      </c>
      <c r="AI218">
        <v>21</v>
      </c>
      <c r="AO218" s="40"/>
      <c r="AP218" s="41"/>
    </row>
    <row r="219" spans="33:42">
      <c r="AG219" s="38" t="s">
        <v>112</v>
      </c>
      <c r="AH219" s="38">
        <v>4.0999999999999996</v>
      </c>
      <c r="AI219">
        <v>20</v>
      </c>
      <c r="AJ219">
        <f t="shared" si="32"/>
        <v>4.4666666666666668</v>
      </c>
      <c r="AO219" s="40"/>
      <c r="AP219" s="41"/>
    </row>
    <row r="220" spans="33:42">
      <c r="AG220" s="38" t="s">
        <v>111</v>
      </c>
      <c r="AH220" s="38">
        <v>4.2</v>
      </c>
      <c r="AI220">
        <v>19</v>
      </c>
      <c r="AO220" s="40"/>
      <c r="AP220" s="41"/>
    </row>
    <row r="221" spans="33:42">
      <c r="AG221" s="38" t="s">
        <v>110</v>
      </c>
      <c r="AH221" s="38">
        <v>4.8</v>
      </c>
      <c r="AI221">
        <v>18</v>
      </c>
      <c r="AO221" s="40"/>
      <c r="AP221" s="41"/>
    </row>
    <row r="222" spans="33:42">
      <c r="AG222" s="38" t="s">
        <v>109</v>
      </c>
      <c r="AH222" s="38">
        <v>4.4000000000000004</v>
      </c>
      <c r="AI222">
        <v>17</v>
      </c>
      <c r="AJ222">
        <f t="shared" si="32"/>
        <v>4.4666666666666668</v>
      </c>
      <c r="AO222" s="40"/>
      <c r="AP222" s="41"/>
    </row>
    <row r="223" spans="33:42">
      <c r="AG223" s="38" t="s">
        <v>108</v>
      </c>
      <c r="AH223" s="38">
        <v>4.4000000000000004</v>
      </c>
      <c r="AI223">
        <v>16</v>
      </c>
      <c r="AO223" s="40"/>
      <c r="AP223" s="41"/>
    </row>
    <row r="224" spans="33:42">
      <c r="AG224" s="38" t="s">
        <v>107</v>
      </c>
      <c r="AH224" s="38">
        <v>4.5</v>
      </c>
      <c r="AI224">
        <v>15</v>
      </c>
      <c r="AO224" s="40"/>
      <c r="AP224" s="41"/>
    </row>
    <row r="225" spans="33:42">
      <c r="AG225" s="38" t="s">
        <v>106</v>
      </c>
      <c r="AH225" s="38">
        <v>4.2</v>
      </c>
      <c r="AI225">
        <v>14</v>
      </c>
      <c r="AJ225">
        <f t="shared" si="32"/>
        <v>4.3666666666666671</v>
      </c>
      <c r="AO225" s="40"/>
      <c r="AP225" s="41"/>
    </row>
    <row r="226" spans="33:42">
      <c r="AG226" s="38" t="s">
        <v>105</v>
      </c>
      <c r="AH226" s="38">
        <v>3.8</v>
      </c>
      <c r="AI226">
        <v>13</v>
      </c>
      <c r="AO226" s="40"/>
      <c r="AP226" s="41"/>
    </row>
    <row r="227" spans="33:42">
      <c r="AG227" s="38" t="s">
        <v>104</v>
      </c>
      <c r="AH227" s="39">
        <v>4</v>
      </c>
      <c r="AI227">
        <v>12</v>
      </c>
      <c r="AO227" s="40"/>
      <c r="AP227" s="41"/>
    </row>
    <row r="228" spans="33:42">
      <c r="AG228" s="38" t="s">
        <v>103</v>
      </c>
      <c r="AH228" s="38">
        <v>4.5</v>
      </c>
      <c r="AI228">
        <v>11</v>
      </c>
      <c r="AJ228">
        <f t="shared" si="32"/>
        <v>4.1000000000000005</v>
      </c>
      <c r="AO228" s="40"/>
      <c r="AP228" s="41"/>
    </row>
    <row r="229" spans="33:42">
      <c r="AG229" s="38" t="s">
        <v>102</v>
      </c>
      <c r="AH229" s="38">
        <v>4.2</v>
      </c>
      <c r="AI229">
        <v>10</v>
      </c>
      <c r="AO229" s="40"/>
      <c r="AP229" s="41"/>
    </row>
    <row r="230" spans="33:42">
      <c r="AG230" s="38" t="s">
        <v>101</v>
      </c>
      <c r="AH230" s="38">
        <v>4.2</v>
      </c>
      <c r="AI230">
        <v>9</v>
      </c>
      <c r="AO230" s="40"/>
      <c r="AP230" s="41"/>
    </row>
    <row r="231" spans="33:42">
      <c r="AG231" s="38" t="s">
        <v>100</v>
      </c>
      <c r="AH231" s="38">
        <v>4.2</v>
      </c>
      <c r="AI231">
        <v>8</v>
      </c>
      <c r="AJ231">
        <f t="shared" si="32"/>
        <v>4.2</v>
      </c>
      <c r="AO231" s="40"/>
      <c r="AP231" s="41"/>
    </row>
    <row r="232" spans="33:42">
      <c r="AG232" s="38" t="s">
        <v>99</v>
      </c>
      <c r="AH232" s="38">
        <v>3.9</v>
      </c>
      <c r="AI232">
        <v>7</v>
      </c>
      <c r="AO232" s="40"/>
      <c r="AP232" s="41"/>
    </row>
    <row r="233" spans="33:42">
      <c r="AG233" s="38" t="s">
        <v>98</v>
      </c>
      <c r="AH233" s="38">
        <v>3.9</v>
      </c>
      <c r="AI233">
        <v>6</v>
      </c>
      <c r="AO233" s="40"/>
      <c r="AP233" s="41"/>
    </row>
    <row r="234" spans="33:42">
      <c r="AG234" s="38" t="s">
        <v>97</v>
      </c>
      <c r="AH234" s="38">
        <v>3.5</v>
      </c>
      <c r="AI234">
        <v>5</v>
      </c>
      <c r="AJ234">
        <f t="shared" si="32"/>
        <v>3.7666666666666671</v>
      </c>
      <c r="AO234" s="40"/>
      <c r="AP234" s="41"/>
    </row>
    <row r="235" spans="33:42">
      <c r="AG235" s="38" t="s">
        <v>506</v>
      </c>
      <c r="AH235" s="38">
        <v>3.2</v>
      </c>
      <c r="AI235">
        <v>4</v>
      </c>
      <c r="AO235" s="40"/>
      <c r="AP235" s="41"/>
    </row>
    <row r="236" spans="33:42">
      <c r="AG236" s="38" t="s">
        <v>505</v>
      </c>
      <c r="AH236" s="38">
        <v>3.3</v>
      </c>
      <c r="AI236">
        <v>3</v>
      </c>
      <c r="AO236" s="40"/>
      <c r="AP236" s="41"/>
    </row>
    <row r="237" spans="33:42">
      <c r="AG237" s="38" t="s">
        <v>509</v>
      </c>
      <c r="AH237" s="38">
        <v>3.7</v>
      </c>
      <c r="AI237">
        <v>2</v>
      </c>
      <c r="AJ237">
        <f t="shared" si="32"/>
        <v>3.4</v>
      </c>
      <c r="AO237" s="40"/>
      <c r="AP237" s="41"/>
    </row>
    <row r="238" spans="33:42">
      <c r="AG238" s="38" t="s">
        <v>510</v>
      </c>
      <c r="AH238" s="38">
        <v>3.6</v>
      </c>
      <c r="AI238">
        <v>1</v>
      </c>
      <c r="AO238" s="40"/>
      <c r="AP238" s="41"/>
    </row>
    <row r="239" spans="33:42">
      <c r="AO239" s="40"/>
      <c r="AP239" s="41"/>
    </row>
    <row r="240" spans="33:42">
      <c r="AO240" s="40"/>
      <c r="AP240" s="41"/>
    </row>
    <row r="241" spans="41:42">
      <c r="AO241" s="40"/>
      <c r="AP241" s="41"/>
    </row>
    <row r="242" spans="41:42">
      <c r="AO242" s="40"/>
      <c r="AP242" s="41"/>
    </row>
    <row r="243" spans="41:42">
      <c r="AO243" s="40"/>
      <c r="AP243" s="41"/>
    </row>
    <row r="244" spans="41:42">
      <c r="AO244" s="40"/>
      <c r="AP244" s="41"/>
    </row>
    <row r="245" spans="41:42">
      <c r="AO245" s="40"/>
      <c r="AP245" s="41"/>
    </row>
    <row r="246" spans="41:42">
      <c r="AO246" s="40"/>
      <c r="AP246" s="41"/>
    </row>
    <row r="247" spans="41:42">
      <c r="AO247" s="40"/>
      <c r="AP247" s="41"/>
    </row>
    <row r="248" spans="41:42">
      <c r="AO248" s="40"/>
      <c r="AP248" s="41"/>
    </row>
    <row r="249" spans="41:42">
      <c r="AO249" s="40"/>
      <c r="AP249" s="41"/>
    </row>
    <row r="250" spans="41:42">
      <c r="AO250" s="40"/>
      <c r="AP250" s="41"/>
    </row>
    <row r="251" spans="41:42">
      <c r="AO251" s="40"/>
      <c r="AP251" s="41"/>
    </row>
    <row r="252" spans="41:42">
      <c r="AO252" s="40"/>
      <c r="AP252" s="41"/>
    </row>
    <row r="253" spans="41:42">
      <c r="AO253" s="40"/>
      <c r="AP253" s="41"/>
    </row>
    <row r="254" spans="41:42">
      <c r="AO254" s="40"/>
      <c r="AP254" s="41"/>
    </row>
    <row r="255" spans="41:42">
      <c r="AO255" s="40"/>
      <c r="AP255" s="41"/>
    </row>
    <row r="256" spans="41:42">
      <c r="AO256" s="40"/>
      <c r="AP256" s="41"/>
    </row>
    <row r="257" spans="41:42">
      <c r="AO257" s="40"/>
      <c r="AP257" s="41"/>
    </row>
    <row r="258" spans="41:42">
      <c r="AO258" s="40"/>
      <c r="AP258" s="41"/>
    </row>
    <row r="259" spans="41:42">
      <c r="AO259" s="40"/>
      <c r="AP259" s="41"/>
    </row>
    <row r="260" spans="41:42">
      <c r="AO260" s="40"/>
      <c r="AP260" s="41"/>
    </row>
    <row r="261" spans="41:42">
      <c r="AO261" s="40"/>
      <c r="AP261" s="41"/>
    </row>
    <row r="262" spans="41:42">
      <c r="AO262" s="40"/>
      <c r="AP262" s="41"/>
    </row>
    <row r="263" spans="41:42">
      <c r="AO263" s="40"/>
      <c r="AP263" s="41"/>
    </row>
    <row r="264" spans="41:42">
      <c r="AO264" s="40"/>
      <c r="AP264" s="41"/>
    </row>
    <row r="265" spans="41:42">
      <c r="AO265" s="40"/>
      <c r="AP265" s="41"/>
    </row>
    <row r="266" spans="41:42">
      <c r="AO266" s="40"/>
      <c r="AP266" s="41"/>
    </row>
    <row r="267" spans="41:42">
      <c r="AO267" s="40"/>
      <c r="AP267" s="41"/>
    </row>
    <row r="268" spans="41:42">
      <c r="AO268" s="40"/>
      <c r="AP268" s="41"/>
    </row>
    <row r="269" spans="41:42">
      <c r="AO269" s="40"/>
      <c r="AP269" s="41"/>
    </row>
    <row r="270" spans="41:42">
      <c r="AO270" s="40"/>
      <c r="AP270" s="41"/>
    </row>
    <row r="271" spans="41:42">
      <c r="AO271" s="40"/>
      <c r="AP271" s="41"/>
    </row>
    <row r="272" spans="41:42">
      <c r="AO272" s="40"/>
      <c r="AP272" s="41"/>
    </row>
    <row r="273" spans="41:42">
      <c r="AO273" s="40"/>
      <c r="AP273" s="41"/>
    </row>
    <row r="274" spans="41:42">
      <c r="AO274" s="40"/>
      <c r="AP274" s="41"/>
    </row>
    <row r="275" spans="41:42">
      <c r="AO275" s="40"/>
      <c r="AP275" s="41"/>
    </row>
    <row r="276" spans="41:42">
      <c r="AO276" s="40"/>
      <c r="AP276" s="41"/>
    </row>
    <row r="277" spans="41:42">
      <c r="AO277" s="40"/>
      <c r="AP277" s="41"/>
    </row>
    <row r="278" spans="41:42">
      <c r="AO278" s="40"/>
      <c r="AP278" s="41"/>
    </row>
    <row r="279" spans="41:42">
      <c r="AO279" s="40"/>
      <c r="AP279" s="41"/>
    </row>
    <row r="280" spans="41:42">
      <c r="AO280" s="40"/>
      <c r="AP280" s="41"/>
    </row>
    <row r="281" spans="41:42">
      <c r="AO281" s="40"/>
      <c r="AP281" s="41"/>
    </row>
    <row r="282" spans="41:42">
      <c r="AO282" s="40"/>
      <c r="AP282" s="41"/>
    </row>
    <row r="283" spans="41:42">
      <c r="AO283" s="40"/>
      <c r="AP283" s="41"/>
    </row>
    <row r="284" spans="41:42">
      <c r="AO284" s="40"/>
      <c r="AP284" s="41"/>
    </row>
    <row r="285" spans="41:42">
      <c r="AO285" s="40"/>
      <c r="AP285" s="41"/>
    </row>
    <row r="286" spans="41:42">
      <c r="AO286" s="40"/>
      <c r="AP286" s="41"/>
    </row>
    <row r="287" spans="41:42">
      <c r="AO287" s="40"/>
      <c r="AP287" s="41"/>
    </row>
    <row r="288" spans="41:42">
      <c r="AO288" s="40"/>
      <c r="AP288" s="41"/>
    </row>
    <row r="289" spans="41:42">
      <c r="AO289" s="40"/>
      <c r="AP289" s="41"/>
    </row>
    <row r="290" spans="41:42">
      <c r="AO290" s="40"/>
      <c r="AP290" s="41"/>
    </row>
    <row r="291" spans="41:42">
      <c r="AO291" s="40"/>
      <c r="AP291" s="41"/>
    </row>
    <row r="292" spans="41:42">
      <c r="AO292" s="40"/>
      <c r="AP292" s="41"/>
    </row>
    <row r="293" spans="41:42">
      <c r="AO293" s="40"/>
      <c r="AP293" s="41"/>
    </row>
    <row r="294" spans="41:42">
      <c r="AO294" s="40"/>
      <c r="AP294" s="41"/>
    </row>
    <row r="295" spans="41:42">
      <c r="AO295" s="40"/>
      <c r="AP295" s="41"/>
    </row>
    <row r="296" spans="41:42">
      <c r="AO296" s="40"/>
      <c r="AP296" s="41"/>
    </row>
    <row r="297" spans="41:42">
      <c r="AO297" s="40"/>
      <c r="AP297" s="41"/>
    </row>
    <row r="298" spans="41:42">
      <c r="AO298" s="40"/>
      <c r="AP298" s="41"/>
    </row>
    <row r="299" spans="41:42">
      <c r="AO299" s="40"/>
      <c r="AP299" s="41"/>
    </row>
    <row r="300" spans="41:42">
      <c r="AO300" s="40"/>
      <c r="AP300" s="41"/>
    </row>
    <row r="301" spans="41:42">
      <c r="AO301" s="40"/>
      <c r="AP301" s="41"/>
    </row>
    <row r="302" spans="41:42">
      <c r="AO302" s="40"/>
      <c r="AP302" s="41"/>
    </row>
    <row r="303" spans="41:42">
      <c r="AO303" s="40"/>
      <c r="AP303" s="41"/>
    </row>
    <row r="304" spans="41:42">
      <c r="AO304" s="40"/>
      <c r="AP304" s="41"/>
    </row>
    <row r="305" spans="41:42">
      <c r="AO305" s="40"/>
      <c r="AP305" s="41"/>
    </row>
    <row r="306" spans="41:42">
      <c r="AO306" s="40"/>
      <c r="AP306" s="41"/>
    </row>
    <row r="307" spans="41:42">
      <c r="AO307" s="40"/>
      <c r="AP307" s="41"/>
    </row>
    <row r="308" spans="41:42">
      <c r="AO308" s="40"/>
      <c r="AP308" s="41"/>
    </row>
    <row r="309" spans="41:42">
      <c r="AO309" s="40"/>
      <c r="AP309" s="41"/>
    </row>
    <row r="310" spans="41:42">
      <c r="AO310" s="40"/>
      <c r="AP310" s="41"/>
    </row>
    <row r="311" spans="41:42">
      <c r="AO311" s="40"/>
      <c r="AP311" s="41"/>
    </row>
    <row r="312" spans="41:42">
      <c r="AO312" s="40"/>
      <c r="AP312" s="41"/>
    </row>
    <row r="313" spans="41:42">
      <c r="AO313" s="40"/>
      <c r="AP313" s="41"/>
    </row>
    <row r="314" spans="41:42">
      <c r="AO314" s="40"/>
      <c r="AP314" s="41"/>
    </row>
    <row r="315" spans="41:42">
      <c r="AO315" s="40"/>
      <c r="AP315" s="41"/>
    </row>
    <row r="316" spans="41:42">
      <c r="AO316" s="40"/>
      <c r="AP316" s="41"/>
    </row>
    <row r="317" spans="41:42">
      <c r="AO317" s="40"/>
      <c r="AP317" s="41"/>
    </row>
    <row r="318" spans="41:42">
      <c r="AO318" s="40"/>
      <c r="AP318" s="41"/>
    </row>
    <row r="319" spans="41:42">
      <c r="AO319" s="40"/>
      <c r="AP319" s="41"/>
    </row>
    <row r="320" spans="41:42">
      <c r="AO320" s="40"/>
      <c r="AP320" s="41"/>
    </row>
    <row r="321" spans="41:42">
      <c r="AO321" s="40"/>
      <c r="AP321" s="41"/>
    </row>
    <row r="322" spans="41:42">
      <c r="AO322" s="40"/>
      <c r="AP322" s="41"/>
    </row>
    <row r="323" spans="41:42">
      <c r="AO323" s="40"/>
      <c r="AP323" s="41"/>
    </row>
    <row r="324" spans="41:42">
      <c r="AO324" s="40"/>
      <c r="AP324" s="41"/>
    </row>
    <row r="325" spans="41:42">
      <c r="AO325" s="40"/>
      <c r="AP325" s="41"/>
    </row>
    <row r="326" spans="41:42">
      <c r="AO326" s="40"/>
      <c r="AP326" s="41"/>
    </row>
    <row r="327" spans="41:42">
      <c r="AO327" s="40"/>
      <c r="AP327" s="41"/>
    </row>
    <row r="328" spans="41:42">
      <c r="AO328" s="40"/>
      <c r="AP328" s="41"/>
    </row>
    <row r="329" spans="41:42">
      <c r="AO329" s="40"/>
      <c r="AP329" s="41"/>
    </row>
    <row r="330" spans="41:42">
      <c r="AO330" s="40"/>
      <c r="AP330" s="41"/>
    </row>
    <row r="331" spans="41:42">
      <c r="AO331" s="40"/>
      <c r="AP331" s="41"/>
    </row>
    <row r="332" spans="41:42">
      <c r="AO332" s="40"/>
      <c r="AP332" s="41"/>
    </row>
    <row r="333" spans="41:42">
      <c r="AO333" s="40"/>
      <c r="AP333" s="41"/>
    </row>
    <row r="334" spans="41:42">
      <c r="AO334" s="40"/>
      <c r="AP334" s="41"/>
    </row>
    <row r="335" spans="41:42">
      <c r="AO335" s="40"/>
      <c r="AP335" s="41"/>
    </row>
    <row r="336" spans="41:42">
      <c r="AO336" s="40"/>
      <c r="AP336" s="41"/>
    </row>
    <row r="337" spans="41:42">
      <c r="AO337" s="40"/>
      <c r="AP337" s="41"/>
    </row>
    <row r="338" spans="41:42">
      <c r="AO338" s="40"/>
      <c r="AP338" s="41"/>
    </row>
    <row r="339" spans="41:42">
      <c r="AO339" s="40"/>
      <c r="AP339" s="41"/>
    </row>
    <row r="340" spans="41:42">
      <c r="AO340" s="40"/>
      <c r="AP340" s="41"/>
    </row>
    <row r="341" spans="41:42">
      <c r="AO341" s="40"/>
      <c r="AP341" s="41"/>
    </row>
    <row r="342" spans="41:42">
      <c r="AO342" s="40"/>
      <c r="AP342" s="41"/>
    </row>
    <row r="343" spans="41:42">
      <c r="AO343" s="40"/>
      <c r="AP343" s="41"/>
    </row>
    <row r="344" spans="41:42">
      <c r="AO344" s="40"/>
      <c r="AP344" s="41"/>
    </row>
    <row r="345" spans="41:42">
      <c r="AO345" s="40"/>
      <c r="AP345" s="41"/>
    </row>
    <row r="346" spans="41:42">
      <c r="AO346" s="40"/>
      <c r="AP346" s="41"/>
    </row>
    <row r="347" spans="41:42">
      <c r="AO347" s="40"/>
      <c r="AP347" s="41"/>
    </row>
    <row r="348" spans="41:42">
      <c r="AO348" s="40"/>
      <c r="AP348" s="41"/>
    </row>
    <row r="349" spans="41:42">
      <c r="AO349" s="40"/>
      <c r="AP349" s="41"/>
    </row>
    <row r="350" spans="41:42">
      <c r="AO350" s="40"/>
      <c r="AP350" s="41"/>
    </row>
    <row r="351" spans="41:42">
      <c r="AO351" s="40"/>
      <c r="AP351" s="41"/>
    </row>
    <row r="352" spans="41:42">
      <c r="AO352" s="40"/>
      <c r="AP352" s="41"/>
    </row>
    <row r="353" spans="41:42">
      <c r="AO353" s="40"/>
      <c r="AP353" s="41"/>
    </row>
    <row r="354" spans="41:42">
      <c r="AO354" s="40"/>
      <c r="AP354" s="41"/>
    </row>
    <row r="355" spans="41:42">
      <c r="AO355" s="40"/>
      <c r="AP355" s="41"/>
    </row>
    <row r="356" spans="41:42">
      <c r="AO356" s="40"/>
      <c r="AP356" s="41"/>
    </row>
    <row r="357" spans="41:42">
      <c r="AO357" s="40"/>
      <c r="AP357" s="41"/>
    </row>
    <row r="358" spans="41:42">
      <c r="AO358" s="40"/>
      <c r="AP358" s="41"/>
    </row>
    <row r="359" spans="41:42">
      <c r="AO359" s="40"/>
      <c r="AP359" s="41"/>
    </row>
    <row r="360" spans="41:42">
      <c r="AO360" s="40"/>
      <c r="AP360" s="41"/>
    </row>
    <row r="361" spans="41:42">
      <c r="AO361" s="40"/>
      <c r="AP361" s="41"/>
    </row>
    <row r="362" spans="41:42">
      <c r="AO362" s="40"/>
      <c r="AP362" s="41"/>
    </row>
    <row r="363" spans="41:42">
      <c r="AO363" s="40"/>
      <c r="AP363" s="41"/>
    </row>
    <row r="364" spans="41:42">
      <c r="AO364" s="40"/>
      <c r="AP364" s="41"/>
    </row>
    <row r="365" spans="41:42">
      <c r="AO365" s="40"/>
      <c r="AP365" s="41"/>
    </row>
    <row r="366" spans="41:42">
      <c r="AO366" s="40"/>
      <c r="AP366" s="41"/>
    </row>
    <row r="367" spans="41:42">
      <c r="AO367" s="40"/>
      <c r="AP367" s="41"/>
    </row>
    <row r="368" spans="41:42">
      <c r="AO368" s="40"/>
      <c r="AP368" s="41"/>
    </row>
    <row r="369" spans="41:42">
      <c r="AO369" s="40"/>
      <c r="AP369" s="41"/>
    </row>
    <row r="370" spans="41:42">
      <c r="AO370" s="40"/>
      <c r="AP370" s="41"/>
    </row>
    <row r="371" spans="41:42">
      <c r="AO371" s="40"/>
      <c r="AP371" s="41"/>
    </row>
    <row r="372" spans="41:42">
      <c r="AO372" s="40"/>
      <c r="AP372" s="41"/>
    </row>
    <row r="373" spans="41:42">
      <c r="AO373" s="40"/>
      <c r="AP373" s="41"/>
    </row>
    <row r="374" spans="41:42">
      <c r="AO374" s="40"/>
      <c r="AP374" s="41"/>
    </row>
    <row r="375" spans="41:42">
      <c r="AO375" s="40"/>
      <c r="AP375" s="41"/>
    </row>
    <row r="376" spans="41:42">
      <c r="AO376" s="40"/>
      <c r="AP376" s="41"/>
    </row>
    <row r="377" spans="41:42">
      <c r="AO377" s="40"/>
      <c r="AP377" s="41"/>
    </row>
    <row r="378" spans="41:42">
      <c r="AO378" s="40"/>
      <c r="AP378" s="41"/>
    </row>
    <row r="379" spans="41:42">
      <c r="AO379" s="40"/>
      <c r="AP379" s="41"/>
    </row>
    <row r="380" spans="41:42">
      <c r="AO380" s="40"/>
      <c r="AP380" s="41"/>
    </row>
    <row r="381" spans="41:42">
      <c r="AO381" s="40"/>
      <c r="AP381" s="41"/>
    </row>
    <row r="382" spans="41:42">
      <c r="AO382" s="40"/>
      <c r="AP382" s="41"/>
    </row>
    <row r="383" spans="41:42">
      <c r="AO383" s="40"/>
      <c r="AP383" s="41"/>
    </row>
    <row r="384" spans="41:42">
      <c r="AO384" s="40"/>
      <c r="AP384" s="41"/>
    </row>
    <row r="385" spans="41:42">
      <c r="AO385" s="40"/>
      <c r="AP385" s="41"/>
    </row>
    <row r="386" spans="41:42">
      <c r="AO386" s="40"/>
      <c r="AP386" s="41"/>
    </row>
    <row r="387" spans="41:42">
      <c r="AO387" s="40"/>
      <c r="AP387" s="41"/>
    </row>
    <row r="388" spans="41:42">
      <c r="AO388" s="40"/>
      <c r="AP388" s="41"/>
    </row>
    <row r="389" spans="41:42">
      <c r="AO389" s="40"/>
      <c r="AP389" s="41"/>
    </row>
    <row r="390" spans="41:42">
      <c r="AO390" s="40"/>
      <c r="AP390" s="41"/>
    </row>
    <row r="391" spans="41:42">
      <c r="AO391" s="40"/>
      <c r="AP391" s="41"/>
    </row>
    <row r="392" spans="41:42">
      <c r="AO392" s="40"/>
      <c r="AP392" s="41"/>
    </row>
    <row r="393" spans="41:42">
      <c r="AO393" s="40"/>
      <c r="AP393" s="41"/>
    </row>
    <row r="394" spans="41:42">
      <c r="AO394" s="40"/>
      <c r="AP394" s="41"/>
    </row>
    <row r="395" spans="41:42">
      <c r="AO395" s="40"/>
      <c r="AP395" s="41"/>
    </row>
    <row r="396" spans="41:42">
      <c r="AO396" s="40"/>
      <c r="AP396" s="41"/>
    </row>
    <row r="397" spans="41:42">
      <c r="AO397" s="40"/>
      <c r="AP397" s="41"/>
    </row>
    <row r="398" spans="41:42">
      <c r="AO398" s="40"/>
      <c r="AP398" s="41"/>
    </row>
    <row r="399" spans="41:42">
      <c r="AO399" s="40"/>
      <c r="AP399" s="41"/>
    </row>
    <row r="400" spans="41:42">
      <c r="AO400" s="40"/>
      <c r="AP400" s="41"/>
    </row>
    <row r="401" spans="41:42">
      <c r="AO401" s="40"/>
      <c r="AP401" s="41"/>
    </row>
    <row r="402" spans="41:42">
      <c r="AO402" s="40"/>
      <c r="AP402" s="41"/>
    </row>
    <row r="403" spans="41:42">
      <c r="AO403" s="40"/>
      <c r="AP403" s="41"/>
    </row>
    <row r="404" spans="41:42">
      <c r="AO404" s="40"/>
      <c r="AP404" s="41"/>
    </row>
    <row r="405" spans="41:42">
      <c r="AO405" s="40"/>
      <c r="AP405" s="41"/>
    </row>
    <row r="406" spans="41:42">
      <c r="AO406" s="40"/>
      <c r="AP406" s="41"/>
    </row>
    <row r="407" spans="41:42">
      <c r="AO407" s="40"/>
      <c r="AP407" s="41"/>
    </row>
    <row r="408" spans="41:42">
      <c r="AO408" s="40"/>
      <c r="AP408" s="41"/>
    </row>
    <row r="409" spans="41:42">
      <c r="AO409" s="40"/>
      <c r="AP409" s="41"/>
    </row>
    <row r="410" spans="41:42">
      <c r="AO410" s="40"/>
      <c r="AP410" s="41"/>
    </row>
    <row r="411" spans="41:42">
      <c r="AO411" s="40"/>
      <c r="AP411" s="41"/>
    </row>
    <row r="412" spans="41:42">
      <c r="AO412" s="40"/>
      <c r="AP412" s="41"/>
    </row>
    <row r="413" spans="41:42">
      <c r="AO413" s="40"/>
      <c r="AP413" s="41"/>
    </row>
    <row r="414" spans="41:42">
      <c r="AO414" s="40"/>
      <c r="AP414" s="41"/>
    </row>
    <row r="415" spans="41:42">
      <c r="AO415" s="40"/>
      <c r="AP415" s="41"/>
    </row>
    <row r="416" spans="41:42">
      <c r="AO416" s="40"/>
      <c r="AP416" s="41"/>
    </row>
    <row r="417" spans="41:42">
      <c r="AO417" s="40"/>
      <c r="AP417" s="41"/>
    </row>
    <row r="418" spans="41:42">
      <c r="AO418" s="40"/>
      <c r="AP418" s="41"/>
    </row>
    <row r="419" spans="41:42">
      <c r="AO419" s="40"/>
      <c r="AP419" s="41"/>
    </row>
    <row r="420" spans="41:42">
      <c r="AO420" s="40"/>
      <c r="AP420" s="41"/>
    </row>
    <row r="421" spans="41:42">
      <c r="AO421" s="40"/>
      <c r="AP421" s="41"/>
    </row>
    <row r="422" spans="41:42">
      <c r="AO422" s="40"/>
      <c r="AP422" s="41"/>
    </row>
    <row r="423" spans="41:42">
      <c r="AO423" s="40"/>
      <c r="AP423" s="41"/>
    </row>
    <row r="424" spans="41:42">
      <c r="AO424" s="40"/>
      <c r="AP424" s="41"/>
    </row>
    <row r="425" spans="41:42">
      <c r="AO425" s="40"/>
      <c r="AP425" s="41"/>
    </row>
    <row r="426" spans="41:42">
      <c r="AO426" s="40"/>
      <c r="AP426" s="41"/>
    </row>
    <row r="427" spans="41:42">
      <c r="AO427" s="40"/>
      <c r="AP427" s="41"/>
    </row>
    <row r="428" spans="41:42">
      <c r="AO428" s="40"/>
      <c r="AP428" s="41"/>
    </row>
    <row r="429" spans="41:42">
      <c r="AO429" s="40"/>
      <c r="AP429" s="41"/>
    </row>
    <row r="430" spans="41:42">
      <c r="AO430" s="40"/>
      <c r="AP430" s="41"/>
    </row>
    <row r="431" spans="41:42">
      <c r="AO431" s="40"/>
      <c r="AP431" s="41"/>
    </row>
    <row r="432" spans="41:42">
      <c r="AO432" s="40"/>
      <c r="AP432" s="41"/>
    </row>
    <row r="433" spans="41:42">
      <c r="AO433" s="40"/>
      <c r="AP433" s="41"/>
    </row>
    <row r="434" spans="41:42">
      <c r="AO434" s="40"/>
      <c r="AP434" s="41"/>
    </row>
    <row r="435" spans="41:42">
      <c r="AO435" s="40"/>
      <c r="AP435" s="41"/>
    </row>
    <row r="436" spans="41:42">
      <c r="AO436" s="40"/>
      <c r="AP436" s="41"/>
    </row>
    <row r="437" spans="41:42">
      <c r="AO437" s="40"/>
      <c r="AP437" s="41"/>
    </row>
    <row r="438" spans="41:42">
      <c r="AO438" s="40"/>
      <c r="AP438" s="41"/>
    </row>
    <row r="439" spans="41:42">
      <c r="AO439" s="40"/>
      <c r="AP439" s="41"/>
    </row>
    <row r="440" spans="41:42">
      <c r="AO440" s="40"/>
      <c r="AP440" s="41"/>
    </row>
    <row r="441" spans="41:42">
      <c r="AO441" s="40"/>
      <c r="AP441" s="41"/>
    </row>
    <row r="442" spans="41:42">
      <c r="AO442" s="40"/>
      <c r="AP442" s="41"/>
    </row>
    <row r="443" spans="41:42">
      <c r="AO443" s="40"/>
      <c r="AP443" s="41"/>
    </row>
    <row r="444" spans="41:42">
      <c r="AO444" s="40"/>
      <c r="AP444" s="41"/>
    </row>
    <row r="445" spans="41:42">
      <c r="AO445" s="40"/>
      <c r="AP445" s="41"/>
    </row>
    <row r="446" spans="41:42">
      <c r="AO446" s="40"/>
      <c r="AP446" s="41"/>
    </row>
    <row r="447" spans="41:42">
      <c r="AO447" s="40"/>
      <c r="AP447" s="41"/>
    </row>
    <row r="448" spans="41:42">
      <c r="AO448" s="40"/>
      <c r="AP448" s="41"/>
    </row>
    <row r="449" spans="41:42">
      <c r="AO449" s="40"/>
      <c r="AP449" s="41"/>
    </row>
    <row r="450" spans="41:42">
      <c r="AO450" s="40"/>
      <c r="AP450" s="41"/>
    </row>
    <row r="451" spans="41:42">
      <c r="AO451" s="40"/>
      <c r="AP451" s="41"/>
    </row>
    <row r="452" spans="41:42">
      <c r="AO452" s="40"/>
      <c r="AP452" s="41"/>
    </row>
    <row r="453" spans="41:42">
      <c r="AO453" s="40"/>
      <c r="AP453" s="41"/>
    </row>
    <row r="454" spans="41:42">
      <c r="AO454" s="40"/>
      <c r="AP454" s="41"/>
    </row>
    <row r="455" spans="41:42">
      <c r="AO455" s="40"/>
      <c r="AP455" s="41"/>
    </row>
    <row r="456" spans="41:42">
      <c r="AO456" s="40"/>
      <c r="AP456" s="41"/>
    </row>
    <row r="457" spans="41:42">
      <c r="AO457" s="40"/>
      <c r="AP457" s="41"/>
    </row>
    <row r="458" spans="41:42">
      <c r="AO458" s="40"/>
      <c r="AP458" s="41"/>
    </row>
    <row r="459" spans="41:42">
      <c r="AO459" s="40"/>
      <c r="AP459" s="41"/>
    </row>
    <row r="460" spans="41:42">
      <c r="AO460" s="40"/>
      <c r="AP460" s="41"/>
    </row>
    <row r="461" spans="41:42">
      <c r="AO461" s="40"/>
      <c r="AP461" s="41"/>
    </row>
    <row r="462" spans="41:42">
      <c r="AO462" s="40"/>
      <c r="AP462" s="41"/>
    </row>
    <row r="463" spans="41:42">
      <c r="AO463" s="40"/>
      <c r="AP463" s="41"/>
    </row>
    <row r="464" spans="41:42">
      <c r="AO464" s="40"/>
      <c r="AP464" s="41"/>
    </row>
    <row r="465" spans="41:42">
      <c r="AO465" s="40"/>
      <c r="AP465" s="41"/>
    </row>
    <row r="466" spans="41:42">
      <c r="AO466" s="40"/>
      <c r="AP466" s="41"/>
    </row>
    <row r="467" spans="41:42">
      <c r="AO467" s="40"/>
      <c r="AP467" s="41"/>
    </row>
    <row r="468" spans="41:42">
      <c r="AO468" s="40"/>
      <c r="AP468" s="41"/>
    </row>
    <row r="469" spans="41:42">
      <c r="AO469" s="40"/>
      <c r="AP469" s="41"/>
    </row>
    <row r="470" spans="41:42">
      <c r="AO470" s="40"/>
      <c r="AP470" s="41"/>
    </row>
    <row r="471" spans="41:42">
      <c r="AO471" s="40"/>
      <c r="AP471" s="41"/>
    </row>
    <row r="472" spans="41:42">
      <c r="AO472" s="40"/>
      <c r="AP472" s="41"/>
    </row>
    <row r="473" spans="41:42">
      <c r="AO473" s="40"/>
      <c r="AP473" s="41"/>
    </row>
    <row r="474" spans="41:42">
      <c r="AO474" s="40"/>
      <c r="AP474" s="41"/>
    </row>
    <row r="475" spans="41:42">
      <c r="AO475" s="40"/>
      <c r="AP475" s="41"/>
    </row>
    <row r="476" spans="41:42">
      <c r="AO476" s="40"/>
      <c r="AP476" s="41"/>
    </row>
    <row r="477" spans="41:42">
      <c r="AO477" s="40"/>
      <c r="AP477" s="41"/>
    </row>
    <row r="478" spans="41:42">
      <c r="AO478" s="40"/>
      <c r="AP478" s="41"/>
    </row>
    <row r="479" spans="41:42">
      <c r="AO479" s="40"/>
      <c r="AP479" s="41"/>
    </row>
    <row r="480" spans="41:42">
      <c r="AO480" s="40"/>
      <c r="AP480" s="41"/>
    </row>
    <row r="481" spans="41:42">
      <c r="AO481" s="40"/>
      <c r="AP481" s="41"/>
    </row>
    <row r="482" spans="41:42">
      <c r="AO482" s="40"/>
      <c r="AP482" s="41"/>
    </row>
    <row r="483" spans="41:42">
      <c r="AO483" s="40"/>
      <c r="AP483" s="41"/>
    </row>
    <row r="484" spans="41:42">
      <c r="AO484" s="40"/>
      <c r="AP484" s="41"/>
    </row>
    <row r="485" spans="41:42">
      <c r="AO485" s="40"/>
      <c r="AP485" s="41"/>
    </row>
    <row r="486" spans="41:42">
      <c r="AO486" s="40"/>
      <c r="AP486" s="41"/>
    </row>
    <row r="487" spans="41:42">
      <c r="AO487" s="40"/>
      <c r="AP487" s="41"/>
    </row>
    <row r="488" spans="41:42">
      <c r="AO488" s="40"/>
      <c r="AP488" s="41"/>
    </row>
    <row r="489" spans="41:42">
      <c r="AO489" s="40"/>
      <c r="AP489" s="41"/>
    </row>
    <row r="490" spans="41:42">
      <c r="AO490" s="40"/>
      <c r="AP490" s="41"/>
    </row>
    <row r="491" spans="41:42">
      <c r="AO491" s="40"/>
      <c r="AP491" s="41"/>
    </row>
    <row r="492" spans="41:42">
      <c r="AO492" s="40"/>
      <c r="AP492" s="41"/>
    </row>
    <row r="493" spans="41:42">
      <c r="AO493" s="40"/>
      <c r="AP493" s="41"/>
    </row>
    <row r="494" spans="41:42">
      <c r="AO494" s="40"/>
      <c r="AP494" s="41"/>
    </row>
    <row r="495" spans="41:42">
      <c r="AO495" s="40"/>
      <c r="AP495" s="41"/>
    </row>
    <row r="496" spans="41:42">
      <c r="AO496" s="40"/>
      <c r="AP496" s="41"/>
    </row>
    <row r="497" spans="41:42">
      <c r="AO497" s="40"/>
      <c r="AP497" s="41"/>
    </row>
    <row r="498" spans="41:42">
      <c r="AO498" s="40"/>
      <c r="AP498" s="41"/>
    </row>
    <row r="499" spans="41:42">
      <c r="AO499" s="40"/>
      <c r="AP499" s="41"/>
    </row>
    <row r="500" spans="41:42">
      <c r="AO500" s="40"/>
      <c r="AP500" s="41"/>
    </row>
    <row r="501" spans="41:42">
      <c r="AO501" s="40"/>
      <c r="AP501" s="41"/>
    </row>
    <row r="502" spans="41:42">
      <c r="AO502" s="40"/>
      <c r="AP502" s="41"/>
    </row>
    <row r="503" spans="41:42">
      <c r="AO503" s="40"/>
      <c r="AP503" s="41"/>
    </row>
    <row r="504" spans="41:42">
      <c r="AO504" s="40"/>
      <c r="AP504" s="41"/>
    </row>
    <row r="505" spans="41:42">
      <c r="AO505" s="40"/>
      <c r="AP505" s="41"/>
    </row>
    <row r="506" spans="41:42">
      <c r="AO506" s="40"/>
      <c r="AP506" s="41"/>
    </row>
    <row r="507" spans="41:42">
      <c r="AO507" s="40"/>
      <c r="AP507" s="41"/>
    </row>
    <row r="508" spans="41:42">
      <c r="AO508" s="40"/>
      <c r="AP508" s="41"/>
    </row>
    <row r="509" spans="41:42">
      <c r="AO509" s="40"/>
      <c r="AP509" s="41"/>
    </row>
    <row r="510" spans="41:42">
      <c r="AO510" s="40"/>
      <c r="AP510" s="41"/>
    </row>
    <row r="511" spans="41:42">
      <c r="AO511" s="40"/>
      <c r="AP511" s="41"/>
    </row>
    <row r="512" spans="41:42">
      <c r="AO512" s="40"/>
      <c r="AP512" s="41"/>
    </row>
    <row r="513" spans="41:42">
      <c r="AO513" s="40"/>
      <c r="AP513" s="41"/>
    </row>
    <row r="514" spans="41:42">
      <c r="AO514" s="40"/>
      <c r="AP514" s="41"/>
    </row>
    <row r="515" spans="41:42">
      <c r="AO515" s="40"/>
      <c r="AP515" s="41"/>
    </row>
    <row r="516" spans="41:42">
      <c r="AO516" s="40"/>
      <c r="AP516" s="41"/>
    </row>
    <row r="517" spans="41:42">
      <c r="AO517" s="40"/>
      <c r="AP517" s="41"/>
    </row>
    <row r="518" spans="41:42">
      <c r="AO518" s="40"/>
      <c r="AP518" s="41"/>
    </row>
    <row r="519" spans="41:42">
      <c r="AO519" s="40"/>
      <c r="AP519" s="41"/>
    </row>
    <row r="520" spans="41:42">
      <c r="AO520" s="40"/>
      <c r="AP520" s="41"/>
    </row>
    <row r="521" spans="41:42">
      <c r="AO521" s="40"/>
      <c r="AP521" s="41"/>
    </row>
    <row r="522" spans="41:42">
      <c r="AO522" s="40"/>
      <c r="AP522" s="41"/>
    </row>
    <row r="523" spans="41:42">
      <c r="AO523" s="40"/>
      <c r="AP523" s="41"/>
    </row>
    <row r="524" spans="41:42">
      <c r="AO524" s="40"/>
      <c r="AP524" s="41"/>
    </row>
    <row r="525" spans="41:42">
      <c r="AO525" s="40"/>
      <c r="AP525" s="41"/>
    </row>
    <row r="526" spans="41:42">
      <c r="AO526" s="40"/>
      <c r="AP526" s="41"/>
    </row>
    <row r="527" spans="41:42">
      <c r="AO527" s="40"/>
      <c r="AP527" s="41"/>
    </row>
    <row r="528" spans="41:42">
      <c r="AO528" s="40"/>
      <c r="AP528" s="41"/>
    </row>
    <row r="529" spans="41:42">
      <c r="AO529" s="40"/>
      <c r="AP529" s="41"/>
    </row>
    <row r="530" spans="41:42">
      <c r="AO530" s="40"/>
      <c r="AP530" s="41"/>
    </row>
    <row r="531" spans="41:42">
      <c r="AO531" s="40"/>
      <c r="AP531" s="41"/>
    </row>
    <row r="532" spans="41:42">
      <c r="AO532" s="40"/>
      <c r="AP532" s="41"/>
    </row>
    <row r="533" spans="41:42">
      <c r="AO533" s="40"/>
      <c r="AP533" s="41"/>
    </row>
    <row r="534" spans="41:42">
      <c r="AO534" s="40"/>
      <c r="AP534" s="41"/>
    </row>
    <row r="535" spans="41:42">
      <c r="AO535" s="40"/>
      <c r="AP535" s="41"/>
    </row>
    <row r="536" spans="41:42">
      <c r="AO536" s="40"/>
      <c r="AP536" s="41"/>
    </row>
    <row r="537" spans="41:42">
      <c r="AO537" s="40"/>
      <c r="AP537" s="41"/>
    </row>
    <row r="538" spans="41:42">
      <c r="AO538" s="40"/>
      <c r="AP538" s="41"/>
    </row>
    <row r="539" spans="41:42">
      <c r="AO539" s="40"/>
      <c r="AP539" s="41"/>
    </row>
    <row r="540" spans="41:42">
      <c r="AO540" s="40"/>
      <c r="AP540" s="41"/>
    </row>
    <row r="541" spans="41:42">
      <c r="AO541" s="40"/>
      <c r="AP541" s="41"/>
    </row>
    <row r="542" spans="41:42">
      <c r="AO542" s="40"/>
      <c r="AP542" s="41"/>
    </row>
    <row r="543" spans="41:42">
      <c r="AO543" s="40"/>
      <c r="AP543" s="41"/>
    </row>
    <row r="544" spans="41:42">
      <c r="AO544" s="40"/>
      <c r="AP544" s="41"/>
    </row>
    <row r="545" spans="41:42">
      <c r="AO545" s="40"/>
      <c r="AP545" s="41"/>
    </row>
    <row r="546" spans="41:42">
      <c r="AO546" s="40"/>
      <c r="AP546" s="41"/>
    </row>
    <row r="547" spans="41:42">
      <c r="AO547" s="40"/>
      <c r="AP547" s="41"/>
    </row>
    <row r="548" spans="41:42">
      <c r="AO548" s="40"/>
      <c r="AP548" s="41"/>
    </row>
    <row r="549" spans="41:42">
      <c r="AO549" s="40"/>
      <c r="AP549" s="41"/>
    </row>
    <row r="550" spans="41:42">
      <c r="AO550" s="40"/>
      <c r="AP550" s="41"/>
    </row>
    <row r="551" spans="41:42">
      <c r="AO551" s="40"/>
      <c r="AP551" s="41"/>
    </row>
    <row r="552" spans="41:42">
      <c r="AO552" s="40"/>
      <c r="AP552" s="41"/>
    </row>
    <row r="553" spans="41:42">
      <c r="AO553" s="40"/>
      <c r="AP553" s="41"/>
    </row>
    <row r="554" spans="41:42">
      <c r="AO554" s="40"/>
      <c r="AP554" s="41"/>
    </row>
    <row r="555" spans="41:42">
      <c r="AO555" s="40"/>
      <c r="AP555" s="41"/>
    </row>
    <row r="556" spans="41:42">
      <c r="AO556" s="40"/>
      <c r="AP556" s="41"/>
    </row>
    <row r="557" spans="41:42">
      <c r="AO557" s="40"/>
      <c r="AP557" s="41"/>
    </row>
    <row r="558" spans="41:42">
      <c r="AO558" s="40"/>
      <c r="AP558" s="41"/>
    </row>
    <row r="559" spans="41:42">
      <c r="AO559" s="40"/>
      <c r="AP559" s="41"/>
    </row>
    <row r="560" spans="41:42">
      <c r="AO560" s="40"/>
      <c r="AP560" s="41"/>
    </row>
    <row r="561" spans="41:42">
      <c r="AO561" s="40"/>
      <c r="AP561" s="41"/>
    </row>
    <row r="562" spans="41:42">
      <c r="AO562" s="40"/>
      <c r="AP562" s="41"/>
    </row>
    <row r="563" spans="41:42">
      <c r="AO563" s="40"/>
      <c r="AP563" s="41"/>
    </row>
    <row r="564" spans="41:42">
      <c r="AO564" s="40"/>
      <c r="AP564" s="41"/>
    </row>
    <row r="565" spans="41:42">
      <c r="AO565" s="40"/>
      <c r="AP565" s="41"/>
    </row>
    <row r="566" spans="41:42">
      <c r="AO566" s="40"/>
      <c r="AP566" s="41"/>
    </row>
    <row r="567" spans="41:42">
      <c r="AO567" s="40"/>
      <c r="AP567" s="41"/>
    </row>
    <row r="568" spans="41:42">
      <c r="AO568" s="40"/>
      <c r="AP568" s="41"/>
    </row>
    <row r="569" spans="41:42">
      <c r="AO569" s="40"/>
      <c r="AP569" s="41"/>
    </row>
    <row r="570" spans="41:42">
      <c r="AO570" s="40"/>
      <c r="AP570" s="41"/>
    </row>
    <row r="571" spans="41:42">
      <c r="AO571" s="40"/>
      <c r="AP571" s="41"/>
    </row>
    <row r="572" spans="41:42">
      <c r="AO572" s="40"/>
      <c r="AP572" s="41"/>
    </row>
    <row r="573" spans="41:42">
      <c r="AO573" s="40"/>
      <c r="AP573" s="41"/>
    </row>
    <row r="574" spans="41:42">
      <c r="AO574" s="40"/>
      <c r="AP574" s="41"/>
    </row>
    <row r="575" spans="41:42">
      <c r="AO575" s="40"/>
      <c r="AP575" s="41"/>
    </row>
    <row r="576" spans="41:42">
      <c r="AO576" s="40"/>
      <c r="AP576" s="41"/>
    </row>
    <row r="577" spans="41:42">
      <c r="AO577" s="40"/>
      <c r="AP577" s="41"/>
    </row>
    <row r="578" spans="41:42">
      <c r="AO578" s="40"/>
      <c r="AP578" s="41"/>
    </row>
    <row r="579" spans="41:42">
      <c r="AO579" s="40"/>
      <c r="AP579" s="41"/>
    </row>
    <row r="580" spans="41:42">
      <c r="AO580" s="40"/>
      <c r="AP580" s="41"/>
    </row>
    <row r="581" spans="41:42">
      <c r="AO581" s="40"/>
      <c r="AP581" s="41"/>
    </row>
    <row r="582" spans="41:42">
      <c r="AO582" s="40"/>
      <c r="AP582" s="41"/>
    </row>
    <row r="583" spans="41:42">
      <c r="AO583" s="40"/>
      <c r="AP583" s="41"/>
    </row>
    <row r="584" spans="41:42">
      <c r="AO584" s="40"/>
      <c r="AP584" s="41"/>
    </row>
    <row r="585" spans="41:42">
      <c r="AO585" s="40"/>
      <c r="AP585" s="41"/>
    </row>
    <row r="586" spans="41:42">
      <c r="AO586" s="40"/>
      <c r="AP586" s="41"/>
    </row>
    <row r="587" spans="41:42">
      <c r="AO587" s="40"/>
      <c r="AP587" s="41"/>
    </row>
    <row r="588" spans="41:42">
      <c r="AO588" s="40"/>
      <c r="AP588" s="41"/>
    </row>
    <row r="589" spans="41:42">
      <c r="AO589" s="40"/>
      <c r="AP589" s="41"/>
    </row>
    <row r="590" spans="41:42">
      <c r="AO590" s="40"/>
      <c r="AP590" s="41"/>
    </row>
    <row r="591" spans="41:42">
      <c r="AO591" s="40"/>
      <c r="AP591" s="41"/>
    </row>
    <row r="592" spans="41:42">
      <c r="AO592" s="40"/>
      <c r="AP592" s="41"/>
    </row>
    <row r="593" spans="41:42">
      <c r="AO593" s="40"/>
      <c r="AP593" s="41"/>
    </row>
    <row r="594" spans="41:42">
      <c r="AO594" s="40"/>
      <c r="AP594" s="41"/>
    </row>
    <row r="595" spans="41:42">
      <c r="AO595" s="40"/>
      <c r="AP595" s="41"/>
    </row>
    <row r="596" spans="41:42">
      <c r="AO596" s="40"/>
      <c r="AP596" s="41"/>
    </row>
    <row r="597" spans="41:42">
      <c r="AO597" s="40"/>
      <c r="AP597" s="41"/>
    </row>
    <row r="598" spans="41:42">
      <c r="AO598" s="40"/>
      <c r="AP598" s="41"/>
    </row>
    <row r="599" spans="41:42">
      <c r="AO599" s="40"/>
      <c r="AP599" s="41"/>
    </row>
    <row r="600" spans="41:42">
      <c r="AO600" s="40"/>
      <c r="AP600" s="41"/>
    </row>
    <row r="601" spans="41:42">
      <c r="AO601" s="40"/>
      <c r="AP601" s="41"/>
    </row>
    <row r="602" spans="41:42">
      <c r="AO602" s="40"/>
      <c r="AP602" s="41"/>
    </row>
    <row r="603" spans="41:42">
      <c r="AO603" s="40"/>
      <c r="AP603" s="41"/>
    </row>
    <row r="604" spans="41:42">
      <c r="AO604" s="40"/>
      <c r="AP604" s="41"/>
    </row>
    <row r="605" spans="41:42">
      <c r="AO605" s="40"/>
      <c r="AP605" s="41"/>
    </row>
    <row r="606" spans="41:42">
      <c r="AO606" s="40"/>
      <c r="AP606" s="41"/>
    </row>
    <row r="607" spans="41:42">
      <c r="AO607" s="40"/>
      <c r="AP607" s="41"/>
    </row>
    <row r="608" spans="41:42">
      <c r="AO608" s="40"/>
      <c r="AP608" s="41"/>
    </row>
    <row r="609" spans="41:42">
      <c r="AO609" s="40"/>
      <c r="AP609" s="41"/>
    </row>
    <row r="610" spans="41:42">
      <c r="AO610" s="40"/>
      <c r="AP610" s="41"/>
    </row>
    <row r="611" spans="41:42">
      <c r="AO611" s="40"/>
      <c r="AP611" s="41"/>
    </row>
    <row r="612" spans="41:42">
      <c r="AO612" s="40"/>
      <c r="AP612" s="41"/>
    </row>
    <row r="613" spans="41:42">
      <c r="AO613" s="40"/>
      <c r="AP613" s="41"/>
    </row>
    <row r="614" spans="41:42">
      <c r="AO614" s="40"/>
      <c r="AP614" s="41"/>
    </row>
    <row r="615" spans="41:42">
      <c r="AO615" s="40"/>
      <c r="AP615" s="41"/>
    </row>
    <row r="616" spans="41:42">
      <c r="AO616" s="40"/>
      <c r="AP616" s="41"/>
    </row>
    <row r="617" spans="41:42">
      <c r="AO617" s="40"/>
      <c r="AP617" s="41"/>
    </row>
    <row r="618" spans="41:42">
      <c r="AO618" s="40"/>
      <c r="AP618" s="41"/>
    </row>
    <row r="619" spans="41:42">
      <c r="AO619" s="40"/>
      <c r="AP619" s="41"/>
    </row>
    <row r="620" spans="41:42">
      <c r="AO620" s="40"/>
      <c r="AP620" s="41"/>
    </row>
    <row r="621" spans="41:42">
      <c r="AO621" s="40"/>
      <c r="AP621" s="41"/>
    </row>
    <row r="622" spans="41:42">
      <c r="AO622" s="40"/>
      <c r="AP622" s="41"/>
    </row>
    <row r="623" spans="41:42">
      <c r="AO623" s="40"/>
      <c r="AP623" s="41"/>
    </row>
    <row r="624" spans="41:42">
      <c r="AO624" s="40"/>
      <c r="AP624" s="41"/>
    </row>
    <row r="625" spans="41:42">
      <c r="AO625" s="40"/>
      <c r="AP625" s="41"/>
    </row>
    <row r="626" spans="41:42">
      <c r="AO626" s="40"/>
      <c r="AP626" s="41"/>
    </row>
    <row r="627" spans="41:42">
      <c r="AO627" s="40"/>
      <c r="AP627" s="41"/>
    </row>
    <row r="628" spans="41:42">
      <c r="AO628" s="40"/>
      <c r="AP628" s="41"/>
    </row>
    <row r="629" spans="41:42">
      <c r="AO629" s="40"/>
      <c r="AP629" s="41"/>
    </row>
    <row r="630" spans="41:42">
      <c r="AO630" s="40"/>
      <c r="AP630" s="41"/>
    </row>
    <row r="631" spans="41:42">
      <c r="AO631" s="40"/>
      <c r="AP631" s="41"/>
    </row>
    <row r="632" spans="41:42">
      <c r="AO632" s="40"/>
      <c r="AP632" s="41"/>
    </row>
    <row r="633" spans="41:42">
      <c r="AO633" s="40"/>
      <c r="AP633" s="41"/>
    </row>
    <row r="634" spans="41:42">
      <c r="AO634" s="40"/>
      <c r="AP634" s="41"/>
    </row>
    <row r="635" spans="41:42">
      <c r="AO635" s="40"/>
      <c r="AP635" s="41"/>
    </row>
    <row r="636" spans="41:42">
      <c r="AO636" s="40"/>
      <c r="AP636" s="41"/>
    </row>
    <row r="637" spans="41:42">
      <c r="AO637" s="40"/>
      <c r="AP637" s="41"/>
    </row>
    <row r="638" spans="41:42">
      <c r="AO638" s="40"/>
      <c r="AP638" s="41"/>
    </row>
    <row r="639" spans="41:42">
      <c r="AO639" s="40"/>
      <c r="AP639" s="41"/>
    </row>
    <row r="640" spans="41:42">
      <c r="AO640" s="40"/>
      <c r="AP640" s="41"/>
    </row>
    <row r="641" spans="41:42">
      <c r="AO641" s="40"/>
      <c r="AP641" s="41"/>
    </row>
    <row r="642" spans="41:42">
      <c r="AO642" s="40"/>
      <c r="AP642" s="41"/>
    </row>
    <row r="643" spans="41:42">
      <c r="AO643" s="40"/>
      <c r="AP643" s="41"/>
    </row>
    <row r="644" spans="41:42">
      <c r="AO644" s="40"/>
      <c r="AP644" s="41"/>
    </row>
    <row r="645" spans="41:42">
      <c r="AO645" s="40"/>
      <c r="AP645" s="41"/>
    </row>
    <row r="646" spans="41:42">
      <c r="AO646" s="40"/>
      <c r="AP646" s="41"/>
    </row>
    <row r="647" spans="41:42">
      <c r="AO647" s="40"/>
      <c r="AP647" s="41"/>
    </row>
    <row r="648" spans="41:42">
      <c r="AO648" s="40"/>
      <c r="AP648" s="41"/>
    </row>
    <row r="649" spans="41:42">
      <c r="AO649" s="40"/>
      <c r="AP649" s="41"/>
    </row>
    <row r="650" spans="41:42">
      <c r="AO650" s="40"/>
      <c r="AP650" s="41"/>
    </row>
    <row r="651" spans="41:42">
      <c r="AO651" s="40"/>
      <c r="AP651" s="41"/>
    </row>
    <row r="652" spans="41:42">
      <c r="AO652" s="40"/>
      <c r="AP652" s="41"/>
    </row>
    <row r="653" spans="41:42">
      <c r="AO653" s="40"/>
      <c r="AP653" s="41"/>
    </row>
    <row r="654" spans="41:42">
      <c r="AO654" s="40"/>
      <c r="AP654" s="41"/>
    </row>
    <row r="655" spans="41:42">
      <c r="AO655" s="40"/>
      <c r="AP655" s="41"/>
    </row>
    <row r="656" spans="41:42">
      <c r="AO656" s="40"/>
      <c r="AP656" s="41"/>
    </row>
    <row r="657" spans="41:42">
      <c r="AO657" s="40"/>
      <c r="AP657" s="41"/>
    </row>
    <row r="658" spans="41:42">
      <c r="AO658" s="40"/>
      <c r="AP658" s="41"/>
    </row>
    <row r="659" spans="41:42">
      <c r="AO659" s="40"/>
      <c r="AP659" s="41"/>
    </row>
    <row r="660" spans="41:42">
      <c r="AO660" s="40"/>
      <c r="AP660" s="41"/>
    </row>
    <row r="661" spans="41:42">
      <c r="AO661" s="40"/>
      <c r="AP661" s="41"/>
    </row>
    <row r="662" spans="41:42">
      <c r="AO662" s="40"/>
      <c r="AP662" s="41"/>
    </row>
    <row r="663" spans="41:42">
      <c r="AO663" s="40"/>
      <c r="AP663" s="41"/>
    </row>
    <row r="664" spans="41:42">
      <c r="AO664" s="40"/>
      <c r="AP664" s="41"/>
    </row>
    <row r="665" spans="41:42">
      <c r="AO665" s="40"/>
      <c r="AP665" s="41"/>
    </row>
    <row r="666" spans="41:42">
      <c r="AO666" s="40"/>
      <c r="AP666" s="41"/>
    </row>
    <row r="667" spans="41:42">
      <c r="AO667" s="40"/>
      <c r="AP667" s="41"/>
    </row>
    <row r="668" spans="41:42">
      <c r="AO668" s="40"/>
      <c r="AP668" s="41"/>
    </row>
    <row r="669" spans="41:42">
      <c r="AO669" s="40"/>
      <c r="AP669" s="41"/>
    </row>
    <row r="670" spans="41:42">
      <c r="AO670" s="40"/>
      <c r="AP670" s="41"/>
    </row>
    <row r="671" spans="41:42">
      <c r="AO671" s="40"/>
      <c r="AP671" s="41"/>
    </row>
    <row r="672" spans="41:42">
      <c r="AO672" s="40"/>
      <c r="AP672" s="41"/>
    </row>
    <row r="673" spans="41:42">
      <c r="AO673" s="40"/>
      <c r="AP673" s="41"/>
    </row>
    <row r="674" spans="41:42">
      <c r="AO674" s="40"/>
      <c r="AP674" s="41"/>
    </row>
  </sheetData>
  <sortState ref="AG1:AI79">
    <sortCondition descending="1" ref="AI1:AI79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893C-8353-4384-8359-C3087515F6FC}">
  <dimension ref="A1:AF141"/>
  <sheetViews>
    <sheetView workbookViewId="0">
      <selection activeCell="N81" sqref="N81"/>
    </sheetView>
  </sheetViews>
  <sheetFormatPr defaultRowHeight="15"/>
  <cols>
    <col min="8" max="8" width="15.28515625" customWidth="1"/>
    <col min="14" max="14" width="18.7109375" style="7" bestFit="1" customWidth="1"/>
    <col min="16" max="16" width="15.28515625" customWidth="1"/>
  </cols>
  <sheetData>
    <row r="1" spans="1:32">
      <c r="A1" t="s">
        <v>525</v>
      </c>
      <c r="B1" t="s">
        <v>527</v>
      </c>
      <c r="C1" t="s">
        <v>90</v>
      </c>
      <c r="D1" t="s">
        <v>528</v>
      </c>
      <c r="E1" t="s">
        <v>529</v>
      </c>
      <c r="F1" t="s">
        <v>530</v>
      </c>
      <c r="G1" t="s">
        <v>478</v>
      </c>
      <c r="H1" t="s">
        <v>531</v>
      </c>
      <c r="I1" t="s">
        <v>465</v>
      </c>
      <c r="J1" t="s">
        <v>533</v>
      </c>
      <c r="K1" t="s">
        <v>466</v>
      </c>
      <c r="L1" t="s">
        <v>534</v>
      </c>
      <c r="M1" t="s">
        <v>535</v>
      </c>
      <c r="N1" s="7" t="s">
        <v>536</v>
      </c>
      <c r="O1" t="s">
        <v>465</v>
      </c>
      <c r="T1" t="s">
        <v>525</v>
      </c>
      <c r="U1" t="s">
        <v>527</v>
      </c>
      <c r="V1" t="s">
        <v>90</v>
      </c>
      <c r="W1" t="s">
        <v>528</v>
      </c>
      <c r="X1" t="s">
        <v>529</v>
      </c>
      <c r="Y1" t="s">
        <v>530</v>
      </c>
      <c r="Z1" t="s">
        <v>478</v>
      </c>
      <c r="AA1" t="s">
        <v>531</v>
      </c>
      <c r="AB1" t="s">
        <v>465</v>
      </c>
      <c r="AC1" t="s">
        <v>533</v>
      </c>
      <c r="AD1" t="s">
        <v>466</v>
      </c>
      <c r="AE1" t="s">
        <v>534</v>
      </c>
      <c r="AF1" t="s">
        <v>535</v>
      </c>
    </row>
    <row r="2" spans="1:32">
      <c r="A2" s="44" t="s">
        <v>523</v>
      </c>
      <c r="B2" s="44">
        <v>329992</v>
      </c>
      <c r="C2" t="s">
        <v>532</v>
      </c>
      <c r="D2" s="45">
        <v>195207</v>
      </c>
      <c r="E2" s="46">
        <v>7364</v>
      </c>
      <c r="F2">
        <f t="shared" ref="F2:F38" si="0">D2+E2</f>
        <v>202571</v>
      </c>
      <c r="G2" t="s">
        <v>532</v>
      </c>
      <c r="H2" t="s">
        <v>532</v>
      </c>
      <c r="I2" t="s">
        <v>532</v>
      </c>
      <c r="J2" t="s">
        <v>532</v>
      </c>
      <c r="K2" t="s">
        <v>532</v>
      </c>
      <c r="L2" s="50">
        <v>866.1</v>
      </c>
      <c r="M2" t="s">
        <v>532</v>
      </c>
      <c r="N2" s="16">
        <v>56225</v>
      </c>
      <c r="T2" t="s">
        <v>1</v>
      </c>
      <c r="U2">
        <v>334548</v>
      </c>
      <c r="V2">
        <v>1.3711955288879807</v>
      </c>
      <c r="W2">
        <v>198708</v>
      </c>
      <c r="X2">
        <v>8672</v>
      </c>
      <c r="Y2">
        <v>207380</v>
      </c>
      <c r="Z2">
        <v>2.3462416751463877</v>
      </c>
      <c r="AA2">
        <v>31260</v>
      </c>
      <c r="AB2" t="s">
        <v>532</v>
      </c>
      <c r="AC2" t="s">
        <v>532</v>
      </c>
      <c r="AD2" t="s">
        <v>532</v>
      </c>
      <c r="AE2">
        <v>873.7</v>
      </c>
      <c r="AF2">
        <v>0.87366919670497367</v>
      </c>
    </row>
    <row r="3" spans="1:32">
      <c r="A3" s="44" t="s">
        <v>1</v>
      </c>
      <c r="B3" s="44">
        <v>334548</v>
      </c>
      <c r="C3">
        <f>100*(LN(B3)-LN(B2))</f>
        <v>1.3711955288879807</v>
      </c>
      <c r="D3" s="45">
        <v>198708</v>
      </c>
      <c r="E3" s="46">
        <v>8672</v>
      </c>
      <c r="F3">
        <f t="shared" si="0"/>
        <v>207380</v>
      </c>
      <c r="G3">
        <f>100*(LN(F3)-LN(F2))</f>
        <v>2.3462416751463877</v>
      </c>
      <c r="H3" s="47">
        <v>31260</v>
      </c>
      <c r="I3" t="s">
        <v>532</v>
      </c>
      <c r="J3" t="s">
        <v>532</v>
      </c>
      <c r="K3" t="s">
        <v>532</v>
      </c>
      <c r="L3" s="50">
        <v>873.7</v>
      </c>
      <c r="M3">
        <f t="shared" ref="M3:O65" si="1">100*(LN(L3)-LN(L2))</f>
        <v>0.87366919670497367</v>
      </c>
      <c r="N3" s="16">
        <v>53754</v>
      </c>
      <c r="O3">
        <f t="shared" si="1"/>
        <v>-4.4943415001881704</v>
      </c>
      <c r="P3" s="49"/>
      <c r="T3" t="s">
        <v>2</v>
      </c>
      <c r="U3">
        <v>337436</v>
      </c>
      <c r="V3">
        <v>0.85954956696721041</v>
      </c>
      <c r="W3">
        <v>199981</v>
      </c>
      <c r="X3">
        <v>8305</v>
      </c>
      <c r="Y3">
        <v>208286</v>
      </c>
      <c r="Z3">
        <v>0.43592761243296252</v>
      </c>
      <c r="AA3">
        <v>33293</v>
      </c>
      <c r="AB3">
        <v>6.3007839685594647</v>
      </c>
      <c r="AC3" t="s">
        <v>532</v>
      </c>
      <c r="AD3" t="s">
        <v>532</v>
      </c>
      <c r="AE3">
        <v>878.3</v>
      </c>
      <c r="AF3">
        <v>0.52511536190227304</v>
      </c>
    </row>
    <row r="4" spans="1:32">
      <c r="A4" s="44" t="s">
        <v>2</v>
      </c>
      <c r="B4" s="44">
        <v>337436</v>
      </c>
      <c r="C4">
        <f t="shared" ref="C4:C39" si="2">100*(LN(B4)-LN(B3))</f>
        <v>0.85954956696721041</v>
      </c>
      <c r="D4" s="45">
        <v>199981</v>
      </c>
      <c r="E4" s="46">
        <v>8305</v>
      </c>
      <c r="F4">
        <f t="shared" si="0"/>
        <v>208286</v>
      </c>
      <c r="G4">
        <f t="shared" ref="G4:I39" si="3">100*(LN(F4)-LN(F3))</f>
        <v>0.43592761243296252</v>
      </c>
      <c r="H4" s="47">
        <v>33293</v>
      </c>
      <c r="I4">
        <f t="shared" si="3"/>
        <v>6.3007839685594647</v>
      </c>
      <c r="J4" t="s">
        <v>532</v>
      </c>
      <c r="K4" t="s">
        <v>532</v>
      </c>
      <c r="L4" s="50">
        <v>878.3</v>
      </c>
      <c r="M4">
        <f t="shared" si="1"/>
        <v>0.52511536190227304</v>
      </c>
      <c r="N4" s="16">
        <v>55865</v>
      </c>
      <c r="O4">
        <f t="shared" ref="O4" si="4">100*(LN(N4)-LN(N3))</f>
        <v>3.8519983155804738</v>
      </c>
      <c r="P4" s="49"/>
      <c r="T4" t="s">
        <v>3</v>
      </c>
      <c r="U4">
        <v>339916</v>
      </c>
      <c r="V4">
        <v>0.73226655616345226</v>
      </c>
      <c r="W4">
        <v>202785</v>
      </c>
      <c r="X4">
        <v>8468</v>
      </c>
      <c r="Y4">
        <v>211253</v>
      </c>
      <c r="Z4">
        <v>1.4144332065416876</v>
      </c>
      <c r="AA4">
        <v>34867</v>
      </c>
      <c r="AB4">
        <v>4.6193658467535315</v>
      </c>
      <c r="AC4" t="s">
        <v>532</v>
      </c>
      <c r="AD4" t="s">
        <v>532</v>
      </c>
      <c r="AE4">
        <v>880.2</v>
      </c>
      <c r="AF4">
        <v>0.21609334539194336</v>
      </c>
    </row>
    <row r="5" spans="1:32">
      <c r="A5" s="44" t="s">
        <v>3</v>
      </c>
      <c r="B5" s="44">
        <v>339916</v>
      </c>
      <c r="C5">
        <f t="shared" si="2"/>
        <v>0.73226655616345226</v>
      </c>
      <c r="D5" s="45">
        <v>202785</v>
      </c>
      <c r="E5" s="46">
        <v>8468</v>
      </c>
      <c r="F5">
        <f t="shared" si="0"/>
        <v>211253</v>
      </c>
      <c r="G5">
        <f t="shared" si="3"/>
        <v>1.4144332065416876</v>
      </c>
      <c r="H5" s="47">
        <v>34867</v>
      </c>
      <c r="I5">
        <f t="shared" ref="I5" si="5">100*(LN(H5)-LN(H4))</f>
        <v>4.6193658467535315</v>
      </c>
      <c r="J5" t="s">
        <v>532</v>
      </c>
      <c r="K5" t="s">
        <v>532</v>
      </c>
      <c r="L5" s="50">
        <v>880.2</v>
      </c>
      <c r="M5">
        <f t="shared" si="1"/>
        <v>0.21609334539194336</v>
      </c>
      <c r="N5" s="16">
        <v>57370</v>
      </c>
      <c r="O5">
        <f t="shared" ref="O5" si="6">100*(LN(N5)-LN(N4))</f>
        <v>2.658345261447792</v>
      </c>
      <c r="P5" s="49"/>
      <c r="T5" t="s">
        <v>4</v>
      </c>
      <c r="U5">
        <v>343953</v>
      </c>
      <c r="V5">
        <v>1.1806491869361224</v>
      </c>
      <c r="W5">
        <v>204210</v>
      </c>
      <c r="X5">
        <v>8647</v>
      </c>
      <c r="Y5">
        <v>212857</v>
      </c>
      <c r="Z5">
        <v>0.75641114231483897</v>
      </c>
      <c r="AA5">
        <v>35578</v>
      </c>
      <c r="AB5">
        <v>2.0186646156616916</v>
      </c>
      <c r="AC5" t="s">
        <v>532</v>
      </c>
      <c r="AD5" t="s">
        <v>532</v>
      </c>
      <c r="AE5">
        <v>879.8</v>
      </c>
      <c r="AF5">
        <v>-4.5454546237166937E-2</v>
      </c>
    </row>
    <row r="6" spans="1:32">
      <c r="A6" s="44" t="s">
        <v>4</v>
      </c>
      <c r="B6" s="44">
        <v>343953</v>
      </c>
      <c r="C6">
        <f t="shared" si="2"/>
        <v>1.1806491869361224</v>
      </c>
      <c r="D6" s="45">
        <v>204210</v>
      </c>
      <c r="E6" s="46">
        <v>8647</v>
      </c>
      <c r="F6">
        <f t="shared" si="0"/>
        <v>212857</v>
      </c>
      <c r="G6">
        <f t="shared" si="3"/>
        <v>0.75641114231483897</v>
      </c>
      <c r="H6" s="47">
        <v>35578</v>
      </c>
      <c r="I6">
        <f t="shared" ref="I6" si="7">100*(LN(H6)-LN(H5))</f>
        <v>2.0186646156616916</v>
      </c>
      <c r="J6" t="s">
        <v>532</v>
      </c>
      <c r="K6" t="s">
        <v>532</v>
      </c>
      <c r="L6" s="50">
        <v>879.8</v>
      </c>
      <c r="M6">
        <f t="shared" si="1"/>
        <v>-4.5454546237166937E-2</v>
      </c>
      <c r="N6" s="16">
        <v>58763</v>
      </c>
      <c r="O6">
        <f t="shared" ref="O6" si="8">100*(LN(N6)-LN(N5))</f>
        <v>2.3990886528178379</v>
      </c>
      <c r="P6" s="49"/>
      <c r="T6" t="s">
        <v>5</v>
      </c>
      <c r="U6">
        <v>346938</v>
      </c>
      <c r="V6">
        <v>0.86410694991307935</v>
      </c>
      <c r="W6">
        <v>206049</v>
      </c>
      <c r="X6">
        <v>8845</v>
      </c>
      <c r="Y6">
        <v>214894</v>
      </c>
      <c r="Z6">
        <v>0.95243045528938808</v>
      </c>
      <c r="AA6">
        <v>36721</v>
      </c>
      <c r="AB6">
        <v>3.1621329193866288</v>
      </c>
      <c r="AC6" t="s">
        <v>532</v>
      </c>
      <c r="AD6" t="s">
        <v>532</v>
      </c>
      <c r="AE6">
        <v>884.1</v>
      </c>
      <c r="AF6">
        <v>0.48755694971394092</v>
      </c>
    </row>
    <row r="7" spans="1:32">
      <c r="A7" s="44" t="s">
        <v>5</v>
      </c>
      <c r="B7" s="44">
        <v>346938</v>
      </c>
      <c r="C7">
        <f t="shared" si="2"/>
        <v>0.86410694991307935</v>
      </c>
      <c r="D7" s="45">
        <v>206049</v>
      </c>
      <c r="E7" s="46">
        <v>8845</v>
      </c>
      <c r="F7">
        <f t="shared" si="0"/>
        <v>214894</v>
      </c>
      <c r="G7">
        <f t="shared" si="3"/>
        <v>0.95243045528938808</v>
      </c>
      <c r="H7" s="47">
        <v>36721</v>
      </c>
      <c r="I7">
        <f t="shared" ref="I7" si="9">100*(LN(H7)-LN(H6))</f>
        <v>3.1621329193866288</v>
      </c>
      <c r="J7" t="s">
        <v>532</v>
      </c>
      <c r="K7" t="s">
        <v>532</v>
      </c>
      <c r="L7" s="50">
        <v>884.1</v>
      </c>
      <c r="M7">
        <f t="shared" si="1"/>
        <v>0.48755694971394092</v>
      </c>
      <c r="N7" s="16">
        <v>59879</v>
      </c>
      <c r="O7">
        <f t="shared" ref="O7" si="10">100*(LN(N7)-LN(N6))</f>
        <v>1.8813454203222335</v>
      </c>
      <c r="P7" s="49"/>
      <c r="T7" t="s">
        <v>6</v>
      </c>
      <c r="U7">
        <v>349999</v>
      </c>
      <c r="V7">
        <v>0.87842077054105516</v>
      </c>
      <c r="W7">
        <v>208668</v>
      </c>
      <c r="X7">
        <v>8923</v>
      </c>
      <c r="Y7">
        <v>217591</v>
      </c>
      <c r="Z7">
        <v>1.2472270536388663</v>
      </c>
      <c r="AA7">
        <v>36983</v>
      </c>
      <c r="AB7">
        <v>0.71095491039816494</v>
      </c>
      <c r="AC7" t="s">
        <v>532</v>
      </c>
      <c r="AD7" t="s">
        <v>532</v>
      </c>
      <c r="AE7">
        <v>884.1</v>
      </c>
      <c r="AF7">
        <v>0</v>
      </c>
    </row>
    <row r="8" spans="1:32">
      <c r="A8" s="44" t="s">
        <v>6</v>
      </c>
      <c r="B8" s="44">
        <v>349999</v>
      </c>
      <c r="C8">
        <f t="shared" si="2"/>
        <v>0.87842077054105516</v>
      </c>
      <c r="D8" s="45">
        <v>208668</v>
      </c>
      <c r="E8" s="46">
        <v>8923</v>
      </c>
      <c r="F8">
        <f t="shared" si="0"/>
        <v>217591</v>
      </c>
      <c r="G8">
        <f t="shared" si="3"/>
        <v>1.2472270536388663</v>
      </c>
      <c r="H8" s="47">
        <v>36983</v>
      </c>
      <c r="I8">
        <f t="shared" ref="I8" si="11">100*(LN(H8)-LN(H7))</f>
        <v>0.71095491039816494</v>
      </c>
      <c r="J8" t="s">
        <v>532</v>
      </c>
      <c r="K8" t="s">
        <v>532</v>
      </c>
      <c r="L8" s="50">
        <v>884.1</v>
      </c>
      <c r="M8">
        <f t="shared" si="1"/>
        <v>0</v>
      </c>
      <c r="N8" s="16">
        <v>60052</v>
      </c>
      <c r="O8">
        <f t="shared" ref="O8" si="12">100*(LN(N8)-LN(N7))</f>
        <v>0.28849942048783106</v>
      </c>
      <c r="P8" s="49"/>
      <c r="T8" t="s">
        <v>7</v>
      </c>
      <c r="U8">
        <v>352389</v>
      </c>
      <c r="V8">
        <v>0.6805381709375169</v>
      </c>
      <c r="W8">
        <v>212874</v>
      </c>
      <c r="X8">
        <v>8951</v>
      </c>
      <c r="Y8">
        <v>221825</v>
      </c>
      <c r="Z8">
        <v>1.927162888909173</v>
      </c>
      <c r="AA8">
        <v>37281</v>
      </c>
      <c r="AB8">
        <v>0.80254658910412502</v>
      </c>
      <c r="AC8" t="s">
        <v>532</v>
      </c>
      <c r="AD8" t="s">
        <v>532</v>
      </c>
      <c r="AE8">
        <v>887.6</v>
      </c>
      <c r="AF8">
        <v>0.39510126466799633</v>
      </c>
    </row>
    <row r="9" spans="1:32">
      <c r="A9" s="44" t="s">
        <v>7</v>
      </c>
      <c r="B9" s="44">
        <v>352389</v>
      </c>
      <c r="C9">
        <f t="shared" si="2"/>
        <v>0.6805381709375169</v>
      </c>
      <c r="D9" s="45">
        <v>212874</v>
      </c>
      <c r="E9" s="46">
        <v>8951</v>
      </c>
      <c r="F9">
        <f t="shared" si="0"/>
        <v>221825</v>
      </c>
      <c r="G9">
        <f t="shared" si="3"/>
        <v>1.927162888909173</v>
      </c>
      <c r="H9" s="47">
        <v>37281</v>
      </c>
      <c r="I9">
        <f t="shared" ref="I9" si="13">100*(LN(H9)-LN(H8))</f>
        <v>0.80254658910412502</v>
      </c>
      <c r="J9" t="s">
        <v>532</v>
      </c>
      <c r="K9" t="s">
        <v>532</v>
      </c>
      <c r="L9" s="50">
        <v>887.6</v>
      </c>
      <c r="M9">
        <f t="shared" si="1"/>
        <v>0.39510126466799633</v>
      </c>
      <c r="N9" s="16">
        <v>60905</v>
      </c>
      <c r="O9">
        <f t="shared" ref="O9" si="14">100*(LN(N9)-LN(N8))</f>
        <v>1.4104419601864038</v>
      </c>
      <c r="P9" s="49"/>
      <c r="T9" t="s">
        <v>8</v>
      </c>
      <c r="U9">
        <v>355946</v>
      </c>
      <c r="V9">
        <v>1.0043354907482538</v>
      </c>
      <c r="W9">
        <v>212356</v>
      </c>
      <c r="X9">
        <v>8900</v>
      </c>
      <c r="Y9">
        <v>221256</v>
      </c>
      <c r="Z9">
        <v>-0.25683805569993723</v>
      </c>
      <c r="AA9">
        <v>38078</v>
      </c>
      <c r="AB9">
        <v>2.1152874043519176</v>
      </c>
      <c r="AC9" t="s">
        <v>532</v>
      </c>
      <c r="AD9" t="s">
        <v>532</v>
      </c>
      <c r="AE9">
        <v>883.2</v>
      </c>
      <c r="AF9">
        <v>-0.49695155356079823</v>
      </c>
    </row>
    <row r="10" spans="1:32">
      <c r="A10" s="44" t="s">
        <v>8</v>
      </c>
      <c r="B10" s="44">
        <v>355946</v>
      </c>
      <c r="C10">
        <f t="shared" si="2"/>
        <v>1.0043354907482538</v>
      </c>
      <c r="D10" s="45">
        <v>212356</v>
      </c>
      <c r="E10" s="46">
        <v>8900</v>
      </c>
      <c r="F10">
        <f t="shared" si="0"/>
        <v>221256</v>
      </c>
      <c r="G10">
        <f t="shared" si="3"/>
        <v>-0.25683805569993723</v>
      </c>
      <c r="H10" s="47">
        <v>38078</v>
      </c>
      <c r="I10">
        <f t="shared" ref="I10" si="15">100*(LN(H10)-LN(H9))</f>
        <v>2.1152874043519176</v>
      </c>
      <c r="J10" t="s">
        <v>532</v>
      </c>
      <c r="K10" t="s">
        <v>532</v>
      </c>
      <c r="L10" s="50">
        <v>883.2</v>
      </c>
      <c r="M10">
        <f t="shared" si="1"/>
        <v>-0.49695155356079823</v>
      </c>
      <c r="N10" s="16">
        <v>62846</v>
      </c>
      <c r="O10">
        <f t="shared" ref="O10" si="16">100*(LN(N10)-LN(N9))</f>
        <v>3.1372016263130575</v>
      </c>
      <c r="P10" s="49"/>
      <c r="T10" t="s">
        <v>9</v>
      </c>
      <c r="U10">
        <v>358191</v>
      </c>
      <c r="V10">
        <v>0.62873297294387953</v>
      </c>
      <c r="W10">
        <v>215153</v>
      </c>
      <c r="X10">
        <v>8913</v>
      </c>
      <c r="Y10">
        <v>224066</v>
      </c>
      <c r="Z10">
        <v>1.2620249149097873</v>
      </c>
      <c r="AA10">
        <v>37589</v>
      </c>
      <c r="AB10">
        <v>-1.2925233133159963</v>
      </c>
      <c r="AC10" t="s">
        <v>532</v>
      </c>
      <c r="AD10" t="s">
        <v>532</v>
      </c>
      <c r="AE10">
        <v>888.3</v>
      </c>
      <c r="AF10">
        <v>0.57578482528244379</v>
      </c>
    </row>
    <row r="11" spans="1:32">
      <c r="A11" s="44" t="s">
        <v>9</v>
      </c>
      <c r="B11" s="44">
        <v>358191</v>
      </c>
      <c r="C11">
        <f t="shared" si="2"/>
        <v>0.62873297294387953</v>
      </c>
      <c r="D11" s="45">
        <v>215153</v>
      </c>
      <c r="E11" s="46">
        <v>8913</v>
      </c>
      <c r="F11">
        <f t="shared" si="0"/>
        <v>224066</v>
      </c>
      <c r="G11">
        <f t="shared" si="3"/>
        <v>1.2620249149097873</v>
      </c>
      <c r="H11" s="47">
        <v>37589</v>
      </c>
      <c r="I11">
        <f t="shared" ref="I11" si="17">100*(LN(H11)-LN(H10))</f>
        <v>-1.2925233133159963</v>
      </c>
      <c r="J11" t="s">
        <v>532</v>
      </c>
      <c r="K11" t="s">
        <v>532</v>
      </c>
      <c r="L11" s="50">
        <v>888.3</v>
      </c>
      <c r="M11">
        <f t="shared" si="1"/>
        <v>0.57578482528244379</v>
      </c>
      <c r="N11" s="16">
        <v>62685</v>
      </c>
      <c r="O11">
        <f t="shared" ref="O11" si="18">100*(LN(N11)-LN(N10))</f>
        <v>-0.25651048470649584</v>
      </c>
      <c r="P11" s="49"/>
      <c r="T11" t="s">
        <v>10</v>
      </c>
      <c r="U11">
        <v>358930</v>
      </c>
      <c r="V11">
        <v>0.20610197207826531</v>
      </c>
      <c r="W11">
        <v>218601</v>
      </c>
      <c r="X11">
        <v>9003</v>
      </c>
      <c r="Y11">
        <v>227604</v>
      </c>
      <c r="Z11">
        <v>1.566662547668507</v>
      </c>
      <c r="AA11">
        <v>36916</v>
      </c>
      <c r="AB11">
        <v>-1.8066392998994374</v>
      </c>
      <c r="AC11" t="s">
        <v>532</v>
      </c>
      <c r="AD11" t="s">
        <v>532</v>
      </c>
      <c r="AE11">
        <v>890.6</v>
      </c>
      <c r="AF11">
        <v>0.25858691119466926</v>
      </c>
    </row>
    <row r="12" spans="1:32">
      <c r="A12" s="44" t="s">
        <v>10</v>
      </c>
      <c r="B12" s="44">
        <v>358930</v>
      </c>
      <c r="C12">
        <f t="shared" si="2"/>
        <v>0.20610197207826531</v>
      </c>
      <c r="D12" s="45">
        <v>218601</v>
      </c>
      <c r="E12" s="46">
        <v>9003</v>
      </c>
      <c r="F12">
        <f t="shared" si="0"/>
        <v>227604</v>
      </c>
      <c r="G12">
        <f t="shared" si="3"/>
        <v>1.566662547668507</v>
      </c>
      <c r="H12" s="47">
        <v>36916</v>
      </c>
      <c r="I12">
        <f t="shared" ref="I12" si="19">100*(LN(H12)-LN(H11))</f>
        <v>-1.8066392998994374</v>
      </c>
      <c r="J12" t="s">
        <v>532</v>
      </c>
      <c r="K12" t="s">
        <v>532</v>
      </c>
      <c r="L12" s="50">
        <v>890.6</v>
      </c>
      <c r="M12">
        <f t="shared" si="1"/>
        <v>0.25858691119466926</v>
      </c>
      <c r="N12" s="16">
        <v>61803</v>
      </c>
      <c r="O12">
        <f t="shared" ref="O12" si="20">100*(LN(N12)-LN(N11))</f>
        <v>-1.4170277593230196</v>
      </c>
      <c r="P12" s="49"/>
      <c r="T12" t="s">
        <v>11</v>
      </c>
      <c r="U12">
        <v>365530</v>
      </c>
      <c r="V12">
        <v>1.8220971761273574</v>
      </c>
      <c r="W12">
        <v>221303</v>
      </c>
      <c r="X12">
        <v>9034</v>
      </c>
      <c r="Y12">
        <v>230337</v>
      </c>
      <c r="Z12">
        <v>1.1936177140700721</v>
      </c>
      <c r="AA12">
        <v>38385</v>
      </c>
      <c r="AB12">
        <v>3.9021696876529788</v>
      </c>
      <c r="AC12" t="s">
        <v>532</v>
      </c>
      <c r="AD12" t="s">
        <v>532</v>
      </c>
      <c r="AE12">
        <v>894.8</v>
      </c>
      <c r="AF12">
        <v>0.47048367283730741</v>
      </c>
    </row>
    <row r="13" spans="1:32">
      <c r="A13" s="44" t="s">
        <v>11</v>
      </c>
      <c r="B13" s="44">
        <v>365530</v>
      </c>
      <c r="C13">
        <f t="shared" si="2"/>
        <v>1.8220971761273574</v>
      </c>
      <c r="D13" s="45">
        <v>221303</v>
      </c>
      <c r="E13" s="46">
        <v>9034</v>
      </c>
      <c r="F13">
        <f t="shared" si="0"/>
        <v>230337</v>
      </c>
      <c r="G13">
        <f t="shared" si="3"/>
        <v>1.1936177140700721</v>
      </c>
      <c r="H13" s="47">
        <v>38385</v>
      </c>
      <c r="I13">
        <f t="shared" ref="I13" si="21">100*(LN(H13)-LN(H12))</f>
        <v>3.9021696876529788</v>
      </c>
      <c r="J13" t="s">
        <v>532</v>
      </c>
      <c r="K13" t="s">
        <v>532</v>
      </c>
      <c r="L13" s="50">
        <v>894.8</v>
      </c>
      <c r="M13">
        <f t="shared" si="1"/>
        <v>0.47048367283730741</v>
      </c>
      <c r="N13" s="16">
        <v>63615</v>
      </c>
      <c r="O13">
        <f t="shared" ref="O13" si="22">100*(LN(N13)-LN(N12))</f>
        <v>2.8897384619906319</v>
      </c>
      <c r="P13" s="49"/>
      <c r="T13" t="s">
        <v>12</v>
      </c>
      <c r="U13">
        <v>370797</v>
      </c>
      <c r="V13">
        <v>1.4306387879210902</v>
      </c>
      <c r="W13">
        <v>223207</v>
      </c>
      <c r="X13">
        <v>9098</v>
      </c>
      <c r="Y13">
        <v>232305</v>
      </c>
      <c r="Z13">
        <v>0.85077095053609497</v>
      </c>
      <c r="AA13">
        <v>37244</v>
      </c>
      <c r="AB13">
        <v>-3.0175900253578192</v>
      </c>
      <c r="AC13" t="s">
        <v>532</v>
      </c>
      <c r="AD13" t="s">
        <v>532</v>
      </c>
      <c r="AE13">
        <v>897</v>
      </c>
      <c r="AF13">
        <v>0.24556324428210985</v>
      </c>
    </row>
    <row r="14" spans="1:32">
      <c r="A14" s="44" t="s">
        <v>12</v>
      </c>
      <c r="B14" s="44">
        <v>370797</v>
      </c>
      <c r="C14">
        <f t="shared" si="2"/>
        <v>1.4306387879210902</v>
      </c>
      <c r="D14" s="45">
        <v>223207</v>
      </c>
      <c r="E14" s="46">
        <v>9098</v>
      </c>
      <c r="F14">
        <f t="shared" si="0"/>
        <v>232305</v>
      </c>
      <c r="G14">
        <f t="shared" si="3"/>
        <v>0.85077095053609497</v>
      </c>
      <c r="H14" s="47">
        <v>37244</v>
      </c>
      <c r="I14">
        <f t="shared" ref="I14" si="23">100*(LN(H14)-LN(H13))</f>
        <v>-3.0175900253578192</v>
      </c>
      <c r="J14" t="s">
        <v>532</v>
      </c>
      <c r="K14" t="s">
        <v>532</v>
      </c>
      <c r="L14" s="50">
        <v>897</v>
      </c>
      <c r="M14">
        <f t="shared" si="1"/>
        <v>0.24556324428210985</v>
      </c>
      <c r="N14" s="16">
        <v>61934</v>
      </c>
      <c r="O14">
        <f t="shared" ref="O14" si="24">100*(LN(N14)-LN(N13))</f>
        <v>-2.6779989678322735</v>
      </c>
      <c r="P14" s="49"/>
      <c r="T14" t="s">
        <v>13</v>
      </c>
      <c r="U14">
        <v>373622</v>
      </c>
      <c r="V14">
        <v>0.75898480864964313</v>
      </c>
      <c r="W14">
        <v>226659</v>
      </c>
      <c r="X14">
        <v>8992</v>
      </c>
      <c r="Y14">
        <v>235651</v>
      </c>
      <c r="Z14">
        <v>1.4300733506072305</v>
      </c>
      <c r="AA14">
        <v>38784</v>
      </c>
      <c r="AB14">
        <v>4.0516932420565865</v>
      </c>
      <c r="AC14">
        <v>306</v>
      </c>
      <c r="AD14" t="s">
        <v>532</v>
      </c>
      <c r="AE14">
        <v>884.4</v>
      </c>
      <c r="AF14">
        <v>-1.4146413075504682</v>
      </c>
    </row>
    <row r="15" spans="1:32">
      <c r="A15" s="44" t="s">
        <v>13</v>
      </c>
      <c r="B15" s="44">
        <v>373622</v>
      </c>
      <c r="C15">
        <f t="shared" si="2"/>
        <v>0.75898480864964313</v>
      </c>
      <c r="D15" s="45">
        <v>226659</v>
      </c>
      <c r="E15" s="46">
        <v>8992</v>
      </c>
      <c r="F15">
        <f t="shared" si="0"/>
        <v>235651</v>
      </c>
      <c r="G15">
        <f t="shared" si="3"/>
        <v>1.4300733506072305</v>
      </c>
      <c r="H15" s="47">
        <v>38784</v>
      </c>
      <c r="I15">
        <f t="shared" ref="I15" si="25">100*(LN(H15)-LN(H14))</f>
        <v>4.0516932420565865</v>
      </c>
      <c r="J15" s="48">
        <v>306</v>
      </c>
      <c r="K15" t="s">
        <v>532</v>
      </c>
      <c r="L15" s="50">
        <v>884.4</v>
      </c>
      <c r="M15">
        <f t="shared" si="1"/>
        <v>-1.4146413075504682</v>
      </c>
      <c r="N15" s="16">
        <v>64211</v>
      </c>
      <c r="O15">
        <f t="shared" ref="O15" si="26">100*(LN(N15)-LN(N14))</f>
        <v>3.6105233666489767</v>
      </c>
      <c r="P15" s="49"/>
      <c r="T15" t="s">
        <v>14</v>
      </c>
      <c r="U15">
        <v>375713</v>
      </c>
      <c r="V15">
        <v>0.55809629268281924</v>
      </c>
      <c r="W15">
        <v>227991</v>
      </c>
      <c r="X15">
        <v>8934</v>
      </c>
      <c r="Y15">
        <v>236925</v>
      </c>
      <c r="Z15">
        <v>0.5391738413939251</v>
      </c>
      <c r="AA15">
        <v>41381</v>
      </c>
      <c r="AB15">
        <v>6.4814047842444822</v>
      </c>
      <c r="AC15">
        <v>311</v>
      </c>
      <c r="AD15">
        <v>1.6207810226853248</v>
      </c>
      <c r="AE15">
        <v>895.3</v>
      </c>
      <c r="AF15">
        <v>1.2249408656819227</v>
      </c>
    </row>
    <row r="16" spans="1:32">
      <c r="A16" s="44" t="s">
        <v>14</v>
      </c>
      <c r="B16" s="44">
        <v>375713</v>
      </c>
      <c r="C16">
        <f t="shared" si="2"/>
        <v>0.55809629268281924</v>
      </c>
      <c r="D16" s="45">
        <v>227991</v>
      </c>
      <c r="E16" s="46">
        <v>8934</v>
      </c>
      <c r="F16">
        <f t="shared" si="0"/>
        <v>236925</v>
      </c>
      <c r="G16">
        <f t="shared" si="3"/>
        <v>0.5391738413939251</v>
      </c>
      <c r="H16" s="47">
        <v>41381</v>
      </c>
      <c r="I16">
        <f t="shared" ref="I16:K16" si="27">100*(LN(H16)-LN(H15))</f>
        <v>6.4814047842444822</v>
      </c>
      <c r="J16" s="48">
        <v>311</v>
      </c>
      <c r="K16">
        <f t="shared" si="27"/>
        <v>1.6207810226853248</v>
      </c>
      <c r="L16" s="50">
        <v>895.3</v>
      </c>
      <c r="M16">
        <f t="shared" si="1"/>
        <v>1.2249408656819227</v>
      </c>
      <c r="N16" s="16">
        <v>66799</v>
      </c>
      <c r="O16">
        <f t="shared" ref="O16" si="28">100*(LN(N16)-LN(N15))</f>
        <v>3.9513574787836347</v>
      </c>
      <c r="P16" s="49"/>
      <c r="T16" t="s">
        <v>15</v>
      </c>
      <c r="U16">
        <v>376740</v>
      </c>
      <c r="V16">
        <v>0.27297402966635076</v>
      </c>
      <c r="W16">
        <v>230303</v>
      </c>
      <c r="X16">
        <v>9017</v>
      </c>
      <c r="Y16">
        <v>239320</v>
      </c>
      <c r="Z16">
        <v>1.0057933165573019</v>
      </c>
      <c r="AA16">
        <v>38105</v>
      </c>
      <c r="AB16">
        <v>-8.2476331171212891</v>
      </c>
      <c r="AC16">
        <v>315</v>
      </c>
      <c r="AD16">
        <v>1.2779726646399148</v>
      </c>
      <c r="AE16">
        <v>896</v>
      </c>
      <c r="AF16">
        <v>7.8155533481982786E-2</v>
      </c>
    </row>
    <row r="17" spans="1:32">
      <c r="A17" s="44" t="s">
        <v>15</v>
      </c>
      <c r="B17" s="44">
        <v>376740</v>
      </c>
      <c r="C17">
        <f t="shared" si="2"/>
        <v>0.27297402966635076</v>
      </c>
      <c r="D17" s="45">
        <v>230303</v>
      </c>
      <c r="E17" s="46">
        <v>9017</v>
      </c>
      <c r="F17">
        <f t="shared" si="0"/>
        <v>239320</v>
      </c>
      <c r="G17">
        <f t="shared" si="3"/>
        <v>1.0057933165573019</v>
      </c>
      <c r="H17" s="47">
        <v>38105</v>
      </c>
      <c r="I17">
        <f t="shared" ref="I17" si="29">100*(LN(H17)-LN(H16))</f>
        <v>-8.2476331171212891</v>
      </c>
      <c r="J17" s="48">
        <v>315</v>
      </c>
      <c r="K17">
        <f t="shared" ref="K17" si="30">100*(LN(J17)-LN(J16))</f>
        <v>1.2779726646399148</v>
      </c>
      <c r="L17" s="50">
        <v>896</v>
      </c>
      <c r="M17">
        <f t="shared" si="1"/>
        <v>7.8155533481982786E-2</v>
      </c>
      <c r="N17" s="16">
        <v>63292</v>
      </c>
      <c r="O17">
        <f t="shared" ref="O17" si="31">100*(LN(N17)-LN(N16))</f>
        <v>-5.3929171513930285</v>
      </c>
      <c r="P17" s="49"/>
      <c r="T17" t="s">
        <v>16</v>
      </c>
      <c r="U17">
        <v>377333</v>
      </c>
      <c r="V17">
        <v>0.15727923483286332</v>
      </c>
      <c r="W17">
        <v>234226</v>
      </c>
      <c r="X17">
        <v>9101</v>
      </c>
      <c r="Y17">
        <v>243327</v>
      </c>
      <c r="Z17">
        <v>1.6604649216516165</v>
      </c>
      <c r="AA17">
        <v>39475</v>
      </c>
      <c r="AB17">
        <v>3.5322053023625344</v>
      </c>
      <c r="AC17">
        <v>321</v>
      </c>
      <c r="AD17">
        <v>1.8868484304382704</v>
      </c>
      <c r="AE17">
        <v>903.4</v>
      </c>
      <c r="AF17">
        <v>0.82250102455736496</v>
      </c>
    </row>
    <row r="18" spans="1:32">
      <c r="A18" s="44" t="s">
        <v>16</v>
      </c>
      <c r="B18" s="44">
        <v>377333</v>
      </c>
      <c r="C18">
        <f t="shared" si="2"/>
        <v>0.15727923483286332</v>
      </c>
      <c r="D18" s="45">
        <v>234226</v>
      </c>
      <c r="E18" s="46">
        <v>9101</v>
      </c>
      <c r="F18">
        <f t="shared" si="0"/>
        <v>243327</v>
      </c>
      <c r="G18">
        <f t="shared" si="3"/>
        <v>1.6604649216516165</v>
      </c>
      <c r="H18" s="47">
        <v>39475</v>
      </c>
      <c r="I18">
        <f t="shared" ref="I18" si="32">100*(LN(H18)-LN(H17))</f>
        <v>3.5322053023625344</v>
      </c>
      <c r="J18" s="48">
        <v>321</v>
      </c>
      <c r="K18">
        <f t="shared" ref="K18" si="33">100*(LN(J18)-LN(J17))</f>
        <v>1.8868484304382704</v>
      </c>
      <c r="L18" s="50">
        <v>903.4</v>
      </c>
      <c r="M18">
        <f t="shared" si="1"/>
        <v>0.82250102455736496</v>
      </c>
      <c r="N18" s="16">
        <v>64468</v>
      </c>
      <c r="O18">
        <f t="shared" ref="O18" si="34">100*(LN(N18)-LN(N17))</f>
        <v>1.8410037803734625</v>
      </c>
      <c r="P18" s="49"/>
      <c r="T18" t="s">
        <v>17</v>
      </c>
      <c r="U18">
        <v>382731</v>
      </c>
      <c r="V18">
        <v>1.4204305845574083</v>
      </c>
      <c r="W18">
        <v>234423</v>
      </c>
      <c r="X18">
        <v>9206</v>
      </c>
      <c r="Y18">
        <v>243629</v>
      </c>
      <c r="Z18">
        <v>0.12403586308362691</v>
      </c>
      <c r="AA18">
        <v>39962</v>
      </c>
      <c r="AB18">
        <v>1.2261442436235725</v>
      </c>
      <c r="AC18">
        <v>325</v>
      </c>
      <c r="AD18">
        <v>1.238405919972152</v>
      </c>
      <c r="AE18">
        <v>900.5</v>
      </c>
      <c r="AF18">
        <v>-0.32152586044933429</v>
      </c>
    </row>
    <row r="19" spans="1:32">
      <c r="A19" s="44" t="s">
        <v>17</v>
      </c>
      <c r="B19" s="44">
        <v>382731</v>
      </c>
      <c r="C19">
        <f t="shared" si="2"/>
        <v>1.4204305845574083</v>
      </c>
      <c r="D19" s="45">
        <v>234423</v>
      </c>
      <c r="E19" s="46">
        <v>9206</v>
      </c>
      <c r="F19">
        <f t="shared" si="0"/>
        <v>243629</v>
      </c>
      <c r="G19">
        <f t="shared" si="3"/>
        <v>0.12403586308362691</v>
      </c>
      <c r="H19" s="47">
        <v>39962</v>
      </c>
      <c r="I19">
        <f t="shared" ref="I19" si="35">100*(LN(H19)-LN(H18))</f>
        <v>1.2261442436235725</v>
      </c>
      <c r="J19" s="48">
        <v>325</v>
      </c>
      <c r="K19">
        <f t="shared" ref="K19" si="36">100*(LN(J19)-LN(J18))</f>
        <v>1.238405919972152</v>
      </c>
      <c r="L19" s="50">
        <v>900.5</v>
      </c>
      <c r="M19">
        <f t="shared" si="1"/>
        <v>-0.32152586044933429</v>
      </c>
      <c r="N19" s="16">
        <v>62728</v>
      </c>
      <c r="O19">
        <f t="shared" ref="O19" si="37">100*(LN(N19)-LN(N18))</f>
        <v>-2.7361057731852156</v>
      </c>
      <c r="P19" s="49"/>
      <c r="T19" t="s">
        <v>18</v>
      </c>
      <c r="U19">
        <v>385933</v>
      </c>
      <c r="V19">
        <v>0.83313867214158677</v>
      </c>
      <c r="W19">
        <v>236087</v>
      </c>
      <c r="X19">
        <v>9172</v>
      </c>
      <c r="Y19">
        <v>245259</v>
      </c>
      <c r="Z19">
        <v>0.66682186506668018</v>
      </c>
      <c r="AA19">
        <v>40762</v>
      </c>
      <c r="AB19">
        <v>1.9821272286245417</v>
      </c>
      <c r="AC19">
        <v>328</v>
      </c>
      <c r="AD19">
        <v>0.91884260544068397</v>
      </c>
      <c r="AE19">
        <v>906.4</v>
      </c>
      <c r="AF19">
        <v>0.65305450977861668</v>
      </c>
    </row>
    <row r="20" spans="1:32">
      <c r="A20" s="44" t="s">
        <v>18</v>
      </c>
      <c r="B20" s="44">
        <v>385933</v>
      </c>
      <c r="C20">
        <f t="shared" si="2"/>
        <v>0.83313867214158677</v>
      </c>
      <c r="D20" s="45">
        <v>236087</v>
      </c>
      <c r="E20" s="46">
        <v>9172</v>
      </c>
      <c r="F20">
        <f t="shared" si="0"/>
        <v>245259</v>
      </c>
      <c r="G20">
        <f t="shared" si="3"/>
        <v>0.66682186506668018</v>
      </c>
      <c r="H20" s="47">
        <v>40762</v>
      </c>
      <c r="I20">
        <f t="shared" ref="I20" si="38">100*(LN(H20)-LN(H19))</f>
        <v>1.9821272286245417</v>
      </c>
      <c r="J20" s="48">
        <v>328</v>
      </c>
      <c r="K20">
        <f t="shared" ref="K20" si="39">100*(LN(J20)-LN(J19))</f>
        <v>0.91884260544068397</v>
      </c>
      <c r="L20" s="50">
        <v>906.4</v>
      </c>
      <c r="M20">
        <f t="shared" si="1"/>
        <v>0.65305450977861668</v>
      </c>
      <c r="N20" s="16">
        <v>65249</v>
      </c>
      <c r="O20">
        <f t="shared" ref="O20" si="40">100*(LN(N20)-LN(N19))</f>
        <v>3.9402801486245309</v>
      </c>
      <c r="P20" s="49"/>
      <c r="T20" t="s">
        <v>19</v>
      </c>
      <c r="U20">
        <v>389008</v>
      </c>
      <c r="V20">
        <v>0.7936129690286009</v>
      </c>
      <c r="W20">
        <v>239353</v>
      </c>
      <c r="X20">
        <v>9418</v>
      </c>
      <c r="Y20">
        <v>248771</v>
      </c>
      <c r="Z20">
        <v>1.4217999566058737</v>
      </c>
      <c r="AA20">
        <v>39545</v>
      </c>
      <c r="AB20">
        <v>-3.0311010892805967</v>
      </c>
      <c r="AC20">
        <v>330</v>
      </c>
      <c r="AD20">
        <v>0.60790460763815446</v>
      </c>
      <c r="AE20">
        <v>904.9</v>
      </c>
      <c r="AF20">
        <v>-0.16562693567090392</v>
      </c>
    </row>
    <row r="21" spans="1:32">
      <c r="A21" s="44" t="s">
        <v>19</v>
      </c>
      <c r="B21" s="44">
        <v>389008</v>
      </c>
      <c r="C21">
        <f t="shared" si="2"/>
        <v>0.7936129690286009</v>
      </c>
      <c r="D21" s="45">
        <v>239353</v>
      </c>
      <c r="E21" s="46">
        <v>9418</v>
      </c>
      <c r="F21">
        <f t="shared" si="0"/>
        <v>248771</v>
      </c>
      <c r="G21">
        <f t="shared" si="3"/>
        <v>1.4217999566058737</v>
      </c>
      <c r="H21" s="47">
        <v>39545</v>
      </c>
      <c r="I21">
        <f t="shared" ref="I21" si="41">100*(LN(H21)-LN(H20))</f>
        <v>-3.0311010892805967</v>
      </c>
      <c r="J21" s="48">
        <v>330</v>
      </c>
      <c r="K21">
        <f t="shared" ref="K21" si="42">100*(LN(J21)-LN(J20))</f>
        <v>0.60790460763815446</v>
      </c>
      <c r="L21" s="50">
        <v>904.9</v>
      </c>
      <c r="M21">
        <f t="shared" si="1"/>
        <v>-0.16562693567090392</v>
      </c>
      <c r="N21" s="16">
        <v>64824</v>
      </c>
      <c r="O21">
        <f t="shared" ref="O21" si="43">100*(LN(N21)-LN(N20))</f>
        <v>-0.65348152564403961</v>
      </c>
      <c r="P21" s="49"/>
      <c r="T21" t="s">
        <v>20</v>
      </c>
      <c r="U21">
        <v>390452</v>
      </c>
      <c r="V21">
        <v>0.3705133430676355</v>
      </c>
      <c r="W21">
        <v>241909</v>
      </c>
      <c r="X21">
        <v>9577</v>
      </c>
      <c r="Y21">
        <v>251486</v>
      </c>
      <c r="Z21">
        <v>1.0854527400498526</v>
      </c>
      <c r="AA21">
        <v>37981</v>
      </c>
      <c r="AB21">
        <v>-4.0353229286678172</v>
      </c>
      <c r="AC21">
        <v>334</v>
      </c>
      <c r="AD21">
        <v>1.204833851617515</v>
      </c>
      <c r="AE21">
        <v>903.5</v>
      </c>
      <c r="AF21">
        <v>-0.15483303248045033</v>
      </c>
    </row>
    <row r="22" spans="1:32">
      <c r="A22" s="44" t="s">
        <v>20</v>
      </c>
      <c r="B22" s="44">
        <v>390452</v>
      </c>
      <c r="C22">
        <f t="shared" si="2"/>
        <v>0.3705133430676355</v>
      </c>
      <c r="D22" s="45">
        <v>241909</v>
      </c>
      <c r="E22" s="46">
        <v>9577</v>
      </c>
      <c r="F22">
        <f t="shared" si="0"/>
        <v>251486</v>
      </c>
      <c r="G22">
        <f t="shared" si="3"/>
        <v>1.0854527400498526</v>
      </c>
      <c r="H22" s="47">
        <v>37981</v>
      </c>
      <c r="I22">
        <f t="shared" ref="I22" si="44">100*(LN(H22)-LN(H21))</f>
        <v>-4.0353229286678172</v>
      </c>
      <c r="J22" s="48">
        <v>334</v>
      </c>
      <c r="K22">
        <f t="shared" ref="K22" si="45">100*(LN(J22)-LN(J21))</f>
        <v>1.204833851617515</v>
      </c>
      <c r="L22" s="50">
        <v>903.5</v>
      </c>
      <c r="M22">
        <f t="shared" si="1"/>
        <v>-0.15483303248045033</v>
      </c>
      <c r="N22" s="16">
        <v>63113</v>
      </c>
      <c r="O22">
        <f t="shared" ref="O22" si="46">100*(LN(N22)-LN(N21))</f>
        <v>-2.6749134643909045</v>
      </c>
      <c r="P22" s="49"/>
      <c r="T22" t="s">
        <v>21</v>
      </c>
      <c r="U22">
        <v>392181</v>
      </c>
      <c r="V22">
        <v>0.4418425527324743</v>
      </c>
      <c r="W22">
        <v>243765</v>
      </c>
      <c r="X22">
        <v>9588</v>
      </c>
      <c r="Y22">
        <v>253353</v>
      </c>
      <c r="Z22">
        <v>0.73964511916315701</v>
      </c>
      <c r="AA22">
        <v>37969</v>
      </c>
      <c r="AB22">
        <v>-3.1599736931831046E-2</v>
      </c>
      <c r="AC22">
        <v>335</v>
      </c>
      <c r="AD22">
        <v>0.29895388483653917</v>
      </c>
      <c r="AE22">
        <v>901.5</v>
      </c>
      <c r="AF22">
        <v>-0.22160673889111138</v>
      </c>
    </row>
    <row r="23" spans="1:32">
      <c r="A23" s="44" t="s">
        <v>21</v>
      </c>
      <c r="B23" s="44">
        <v>392181</v>
      </c>
      <c r="C23">
        <f t="shared" si="2"/>
        <v>0.4418425527324743</v>
      </c>
      <c r="D23" s="45">
        <v>243765</v>
      </c>
      <c r="E23" s="46">
        <v>9588</v>
      </c>
      <c r="F23">
        <f t="shared" si="0"/>
        <v>253353</v>
      </c>
      <c r="G23">
        <f t="shared" si="3"/>
        <v>0.73964511916315701</v>
      </c>
      <c r="H23" s="47">
        <v>37969</v>
      </c>
      <c r="I23">
        <f t="shared" ref="I23" si="47">100*(LN(H23)-LN(H22))</f>
        <v>-3.1599736931831046E-2</v>
      </c>
      <c r="J23" s="48">
        <v>335</v>
      </c>
      <c r="K23">
        <f t="shared" ref="K23" si="48">100*(LN(J23)-LN(J22))</f>
        <v>0.29895388483653917</v>
      </c>
      <c r="L23" s="50">
        <v>901.5</v>
      </c>
      <c r="M23">
        <f t="shared" si="1"/>
        <v>-0.22160673889111138</v>
      </c>
      <c r="N23" s="16">
        <v>61839</v>
      </c>
      <c r="O23">
        <f t="shared" ref="O23" si="49">100*(LN(N23)-LN(N22))</f>
        <v>-2.039253712935718</v>
      </c>
      <c r="P23" s="49"/>
      <c r="T23" t="s">
        <v>22</v>
      </c>
      <c r="U23">
        <v>394167</v>
      </c>
      <c r="V23">
        <v>0.50512094459040924</v>
      </c>
      <c r="W23">
        <v>244845</v>
      </c>
      <c r="X23">
        <v>9723</v>
      </c>
      <c r="Y23">
        <v>254568</v>
      </c>
      <c r="Z23">
        <v>0.47842176932384461</v>
      </c>
      <c r="AA23">
        <v>38869</v>
      </c>
      <c r="AB23">
        <v>2.3426980436228817</v>
      </c>
      <c r="AC23">
        <v>340</v>
      </c>
      <c r="AD23">
        <v>1.4815085785141235</v>
      </c>
      <c r="AE23">
        <v>897.4</v>
      </c>
      <c r="AF23">
        <v>-0.4558349101489334</v>
      </c>
    </row>
    <row r="24" spans="1:32">
      <c r="A24" s="44" t="s">
        <v>22</v>
      </c>
      <c r="B24" s="44">
        <v>394167</v>
      </c>
      <c r="C24">
        <f t="shared" si="2"/>
        <v>0.50512094459040924</v>
      </c>
      <c r="D24" s="45">
        <v>244845</v>
      </c>
      <c r="E24" s="46">
        <v>9723</v>
      </c>
      <c r="F24">
        <f t="shared" si="0"/>
        <v>254568</v>
      </c>
      <c r="G24">
        <f t="shared" si="3"/>
        <v>0.47842176932384461</v>
      </c>
      <c r="H24" s="47">
        <v>38869</v>
      </c>
      <c r="I24">
        <f t="shared" ref="I24" si="50">100*(LN(H24)-LN(H23))</f>
        <v>2.3426980436228817</v>
      </c>
      <c r="J24" s="48">
        <v>340</v>
      </c>
      <c r="K24">
        <f t="shared" ref="K24" si="51">100*(LN(J24)-LN(J23))</f>
        <v>1.4815085785141235</v>
      </c>
      <c r="L24" s="50">
        <v>897.4</v>
      </c>
      <c r="M24">
        <f t="shared" si="1"/>
        <v>-0.4558349101489334</v>
      </c>
      <c r="N24" s="16">
        <v>65179</v>
      </c>
      <c r="O24">
        <f t="shared" ref="O24" si="52">100*(LN(N24)-LN(N23))</f>
        <v>5.2603097777078389</v>
      </c>
      <c r="P24" s="49"/>
      <c r="T24" t="s">
        <v>23</v>
      </c>
      <c r="U24">
        <v>397175</v>
      </c>
      <c r="V24">
        <v>0.76023122425041834</v>
      </c>
      <c r="W24">
        <v>245738</v>
      </c>
      <c r="X24">
        <v>9927</v>
      </c>
      <c r="Y24">
        <v>255665</v>
      </c>
      <c r="Z24">
        <v>0.43000029017967734</v>
      </c>
      <c r="AA24">
        <v>39075</v>
      </c>
      <c r="AB24">
        <v>0.52858585559274474</v>
      </c>
      <c r="AC24">
        <v>342</v>
      </c>
      <c r="AD24">
        <v>0.5865119452397316</v>
      </c>
      <c r="AE24">
        <v>903.9</v>
      </c>
      <c r="AF24">
        <v>0.72170412624821267</v>
      </c>
    </row>
    <row r="25" spans="1:32">
      <c r="A25" s="44" t="s">
        <v>23</v>
      </c>
      <c r="B25" s="44">
        <v>397175</v>
      </c>
      <c r="C25">
        <f t="shared" si="2"/>
        <v>0.76023122425041834</v>
      </c>
      <c r="D25" s="45">
        <v>245738</v>
      </c>
      <c r="E25" s="46">
        <v>9927</v>
      </c>
      <c r="F25">
        <f t="shared" si="0"/>
        <v>255665</v>
      </c>
      <c r="G25">
        <f t="shared" si="3"/>
        <v>0.43000029017967734</v>
      </c>
      <c r="H25" s="47">
        <v>39075</v>
      </c>
      <c r="I25">
        <f t="shared" ref="I25" si="53">100*(LN(H25)-LN(H24))</f>
        <v>0.52858585559274474</v>
      </c>
      <c r="J25" s="48">
        <v>342</v>
      </c>
      <c r="K25">
        <f t="shared" ref="K25" si="54">100*(LN(J25)-LN(J24))</f>
        <v>0.5865119452397316</v>
      </c>
      <c r="L25" s="50">
        <v>903.9</v>
      </c>
      <c r="M25">
        <f t="shared" si="1"/>
        <v>0.72170412624821267</v>
      </c>
      <c r="N25" s="16">
        <v>66979</v>
      </c>
      <c r="O25">
        <f t="shared" ref="O25" si="55">100*(LN(N25)-LN(N24))</f>
        <v>2.7241806262569668</v>
      </c>
      <c r="P25" s="49"/>
      <c r="T25" t="s">
        <v>24</v>
      </c>
      <c r="U25">
        <v>400587</v>
      </c>
      <c r="V25">
        <v>0.85539817760604819</v>
      </c>
      <c r="W25">
        <v>247793</v>
      </c>
      <c r="X25">
        <v>10041</v>
      </c>
      <c r="Y25">
        <v>257834</v>
      </c>
      <c r="Z25">
        <v>0.84479732182387579</v>
      </c>
      <c r="AA25">
        <v>41227</v>
      </c>
      <c r="AB25">
        <v>5.3610505212404291</v>
      </c>
      <c r="AC25">
        <v>343</v>
      </c>
      <c r="AD25">
        <v>0.29197101033346939</v>
      </c>
      <c r="AE25">
        <v>905.3</v>
      </c>
      <c r="AF25">
        <v>0.15476456770295854</v>
      </c>
    </row>
    <row r="26" spans="1:32">
      <c r="A26" s="44" t="s">
        <v>24</v>
      </c>
      <c r="B26" s="44">
        <v>400587</v>
      </c>
      <c r="C26">
        <f t="shared" si="2"/>
        <v>0.85539817760604819</v>
      </c>
      <c r="D26" s="45">
        <v>247793</v>
      </c>
      <c r="E26" s="46">
        <v>10041</v>
      </c>
      <c r="F26">
        <f t="shared" si="0"/>
        <v>257834</v>
      </c>
      <c r="G26">
        <f t="shared" si="3"/>
        <v>0.84479732182387579</v>
      </c>
      <c r="H26" s="47">
        <v>41227</v>
      </c>
      <c r="I26">
        <f t="shared" ref="I26" si="56">100*(LN(H26)-LN(H25))</f>
        <v>5.3610505212404291</v>
      </c>
      <c r="J26" s="48">
        <v>343</v>
      </c>
      <c r="K26">
        <f t="shared" ref="K26" si="57">100*(LN(J26)-LN(J25))</f>
        <v>0.29197101033346939</v>
      </c>
      <c r="L26" s="50">
        <v>905.3</v>
      </c>
      <c r="M26">
        <f t="shared" si="1"/>
        <v>0.15476456770295854</v>
      </c>
      <c r="N26" s="16">
        <v>69111</v>
      </c>
      <c r="O26">
        <f t="shared" ref="O26" si="58">100*(LN(N26)-LN(N25))</f>
        <v>3.1334770259819678</v>
      </c>
      <c r="P26" s="49"/>
      <c r="T26" t="s">
        <v>25</v>
      </c>
      <c r="U26">
        <v>403246</v>
      </c>
      <c r="V26">
        <v>0.66158261691384723</v>
      </c>
      <c r="W26">
        <v>249908</v>
      </c>
      <c r="X26">
        <v>10043</v>
      </c>
      <c r="Y26">
        <v>259951</v>
      </c>
      <c r="Z26">
        <v>0.81771847246461249</v>
      </c>
      <c r="AA26">
        <v>41376</v>
      </c>
      <c r="AB26">
        <v>0.36076210695021871</v>
      </c>
      <c r="AC26">
        <v>345</v>
      </c>
      <c r="AD26">
        <v>0.58139698654207095</v>
      </c>
      <c r="AE26">
        <v>904.6</v>
      </c>
      <c r="AF26">
        <v>-7.7352343765202392E-2</v>
      </c>
    </row>
    <row r="27" spans="1:32">
      <c r="A27" s="44" t="s">
        <v>25</v>
      </c>
      <c r="B27" s="44">
        <v>403246</v>
      </c>
      <c r="C27">
        <f t="shared" si="2"/>
        <v>0.66158261691384723</v>
      </c>
      <c r="D27" s="45">
        <v>249908</v>
      </c>
      <c r="E27" s="46">
        <v>10043</v>
      </c>
      <c r="F27">
        <f t="shared" si="0"/>
        <v>259951</v>
      </c>
      <c r="G27">
        <f t="shared" si="3"/>
        <v>0.81771847246461249</v>
      </c>
      <c r="H27" s="47">
        <v>41376</v>
      </c>
      <c r="I27">
        <f t="shared" ref="I27" si="59">100*(LN(H27)-LN(H26))</f>
        <v>0.36076210695021871</v>
      </c>
      <c r="J27" s="48">
        <v>345</v>
      </c>
      <c r="K27">
        <f t="shared" ref="K27" si="60">100*(LN(J27)-LN(J26))</f>
        <v>0.58139698654207095</v>
      </c>
      <c r="L27" s="50">
        <v>904.6</v>
      </c>
      <c r="M27">
        <f t="shared" si="1"/>
        <v>-7.7352343765202392E-2</v>
      </c>
      <c r="N27" s="16">
        <v>68274</v>
      </c>
      <c r="O27">
        <f t="shared" ref="O27" si="61">100*(LN(N27)-LN(N26))</f>
        <v>-1.2184887081700069</v>
      </c>
      <c r="P27" s="49"/>
      <c r="T27" t="s">
        <v>26</v>
      </c>
      <c r="U27">
        <v>407021</v>
      </c>
      <c r="V27">
        <v>0.93179836118242321</v>
      </c>
      <c r="W27">
        <v>253279</v>
      </c>
      <c r="X27">
        <v>10203</v>
      </c>
      <c r="Y27">
        <v>263482</v>
      </c>
      <c r="Z27">
        <v>1.3491902736696204</v>
      </c>
      <c r="AA27">
        <v>39283</v>
      </c>
      <c r="AB27">
        <v>-5.1909147274166401</v>
      </c>
      <c r="AC27">
        <v>349</v>
      </c>
      <c r="AD27">
        <v>1.1527505171066821</v>
      </c>
      <c r="AE27">
        <v>907.2</v>
      </c>
      <c r="AF27">
        <v>0.28700759297448641</v>
      </c>
    </row>
    <row r="28" spans="1:32">
      <c r="A28" s="44" t="s">
        <v>26</v>
      </c>
      <c r="B28" s="44">
        <v>407021</v>
      </c>
      <c r="C28">
        <f t="shared" si="2"/>
        <v>0.93179836118242321</v>
      </c>
      <c r="D28" s="45">
        <v>253279</v>
      </c>
      <c r="E28" s="46">
        <v>10203</v>
      </c>
      <c r="F28">
        <f t="shared" si="0"/>
        <v>263482</v>
      </c>
      <c r="G28">
        <f t="shared" si="3"/>
        <v>1.3491902736696204</v>
      </c>
      <c r="H28" s="47">
        <v>39283</v>
      </c>
      <c r="I28">
        <f t="shared" ref="I28" si="62">100*(LN(H28)-LN(H27))</f>
        <v>-5.1909147274166401</v>
      </c>
      <c r="J28" s="48">
        <v>349</v>
      </c>
      <c r="K28">
        <f t="shared" ref="K28" si="63">100*(LN(J28)-LN(J27))</f>
        <v>1.1527505171066821</v>
      </c>
      <c r="L28" s="50">
        <v>907.2</v>
      </c>
      <c r="M28">
        <f t="shared" si="1"/>
        <v>0.28700759297448641</v>
      </c>
      <c r="N28" s="16">
        <v>65653</v>
      </c>
      <c r="O28">
        <f t="shared" ref="O28" si="64">100*(LN(N28)-LN(N27))</f>
        <v>-3.9145724020810846</v>
      </c>
      <c r="P28" s="49"/>
      <c r="T28" t="s">
        <v>27</v>
      </c>
      <c r="U28">
        <v>411215</v>
      </c>
      <c r="V28">
        <v>1.0251410911738645</v>
      </c>
      <c r="W28">
        <v>254933</v>
      </c>
      <c r="X28">
        <v>10349</v>
      </c>
      <c r="Y28">
        <v>265282</v>
      </c>
      <c r="Z28">
        <v>0.68083566697154652</v>
      </c>
      <c r="AA28">
        <v>38475</v>
      </c>
      <c r="AB28">
        <v>-2.0783175590338487</v>
      </c>
      <c r="AC28">
        <v>353</v>
      </c>
      <c r="AD28">
        <v>1.1396134730869534</v>
      </c>
      <c r="AE28">
        <v>908.3</v>
      </c>
      <c r="AF28">
        <v>0.12117875346806528</v>
      </c>
    </row>
    <row r="29" spans="1:32">
      <c r="A29" s="44" t="s">
        <v>27</v>
      </c>
      <c r="B29" s="44">
        <v>411215</v>
      </c>
      <c r="C29">
        <f t="shared" si="2"/>
        <v>1.0251410911738645</v>
      </c>
      <c r="D29" s="45">
        <v>254933</v>
      </c>
      <c r="E29" s="46">
        <v>10349</v>
      </c>
      <c r="F29">
        <f t="shared" si="0"/>
        <v>265282</v>
      </c>
      <c r="G29">
        <f t="shared" si="3"/>
        <v>0.68083566697154652</v>
      </c>
      <c r="H29" s="47">
        <v>38475</v>
      </c>
      <c r="I29">
        <f t="shared" ref="I29" si="65">100*(LN(H29)-LN(H28))</f>
        <v>-2.0783175590338487</v>
      </c>
      <c r="J29" s="48">
        <v>353</v>
      </c>
      <c r="K29">
        <f t="shared" ref="K29" si="66">100*(LN(J29)-LN(J28))</f>
        <v>1.1396134730869534</v>
      </c>
      <c r="L29" s="50">
        <v>908.3</v>
      </c>
      <c r="M29">
        <f t="shared" si="1"/>
        <v>0.12117875346806528</v>
      </c>
      <c r="N29" s="16">
        <v>66867</v>
      </c>
      <c r="O29">
        <f t="shared" ref="O29" si="67">100*(LN(N29)-LN(N28))</f>
        <v>1.8322275310049818</v>
      </c>
      <c r="P29" s="49"/>
      <c r="T29" t="s">
        <v>28</v>
      </c>
      <c r="U29">
        <v>414687</v>
      </c>
      <c r="V29">
        <v>0.84078267237472915</v>
      </c>
      <c r="W29">
        <v>256991</v>
      </c>
      <c r="X29">
        <v>10520</v>
      </c>
      <c r="Y29">
        <v>267511</v>
      </c>
      <c r="Z29">
        <v>0.83672758635522371</v>
      </c>
      <c r="AA29">
        <v>38321</v>
      </c>
      <c r="AB29">
        <v>-0.40106309293754805</v>
      </c>
      <c r="AC29">
        <v>357</v>
      </c>
      <c r="AD29">
        <v>1.1267724846342198</v>
      </c>
      <c r="AE29">
        <v>903.9</v>
      </c>
      <c r="AF29">
        <v>-0.48559857038030785</v>
      </c>
    </row>
    <row r="30" spans="1:32">
      <c r="A30" s="44" t="s">
        <v>28</v>
      </c>
      <c r="B30" s="44">
        <v>414687</v>
      </c>
      <c r="C30">
        <f t="shared" si="2"/>
        <v>0.84078267237472915</v>
      </c>
      <c r="D30" s="45">
        <v>256991</v>
      </c>
      <c r="E30" s="46">
        <v>10520</v>
      </c>
      <c r="F30">
        <f t="shared" si="0"/>
        <v>267511</v>
      </c>
      <c r="G30">
        <f t="shared" si="3"/>
        <v>0.83672758635522371</v>
      </c>
      <c r="H30" s="47">
        <v>38321</v>
      </c>
      <c r="I30">
        <f t="shared" ref="I30" si="68">100*(LN(H30)-LN(H29))</f>
        <v>-0.40106309293754805</v>
      </c>
      <c r="J30" s="48">
        <v>357</v>
      </c>
      <c r="K30">
        <f t="shared" ref="K30" si="69">100*(LN(J30)-LN(J29))</f>
        <v>1.1267724846342198</v>
      </c>
      <c r="L30" s="50">
        <v>903.9</v>
      </c>
      <c r="M30">
        <f t="shared" si="1"/>
        <v>-0.48559857038030785</v>
      </c>
      <c r="N30" s="16">
        <v>68606</v>
      </c>
      <c r="O30">
        <f t="shared" ref="O30" si="70">100*(LN(N30)-LN(N29))</f>
        <v>2.5674422571810851</v>
      </c>
      <c r="P30" s="49"/>
      <c r="T30" t="s">
        <v>29</v>
      </c>
      <c r="U30">
        <v>416942</v>
      </c>
      <c r="V30">
        <v>0.54231045974546532</v>
      </c>
      <c r="W30">
        <v>258309</v>
      </c>
      <c r="X30">
        <v>10630</v>
      </c>
      <c r="Y30">
        <v>268939</v>
      </c>
      <c r="Z30">
        <v>0.53239011014074578</v>
      </c>
      <c r="AA30">
        <v>38982</v>
      </c>
      <c r="AB30">
        <v>1.7101952330881076</v>
      </c>
      <c r="AC30">
        <v>358</v>
      </c>
      <c r="AD30">
        <v>0.27972046210615886</v>
      </c>
      <c r="AE30">
        <v>913.1</v>
      </c>
      <c r="AF30">
        <v>1.0126668817929563</v>
      </c>
    </row>
    <row r="31" spans="1:32">
      <c r="A31" s="44" t="s">
        <v>29</v>
      </c>
      <c r="B31" s="44">
        <v>416942</v>
      </c>
      <c r="C31">
        <f t="shared" si="2"/>
        <v>0.54231045974546532</v>
      </c>
      <c r="D31" s="45">
        <v>258309</v>
      </c>
      <c r="E31" s="46">
        <v>10630</v>
      </c>
      <c r="F31">
        <f t="shared" si="0"/>
        <v>268939</v>
      </c>
      <c r="G31">
        <f t="shared" si="3"/>
        <v>0.53239011014074578</v>
      </c>
      <c r="H31" s="47">
        <v>38982</v>
      </c>
      <c r="I31">
        <f t="shared" ref="I31" si="71">100*(LN(H31)-LN(H30))</f>
        <v>1.7101952330881076</v>
      </c>
      <c r="J31" s="48">
        <v>358</v>
      </c>
      <c r="K31">
        <f t="shared" ref="K31" si="72">100*(LN(J31)-LN(J30))</f>
        <v>0.27972046210615886</v>
      </c>
      <c r="L31" s="50">
        <v>913.1</v>
      </c>
      <c r="M31">
        <f t="shared" si="1"/>
        <v>1.0126668817929563</v>
      </c>
      <c r="N31" s="16">
        <v>72040</v>
      </c>
      <c r="O31">
        <f t="shared" ref="O31" si="73">100*(LN(N31)-LN(N30))</f>
        <v>4.8841525843778655</v>
      </c>
      <c r="P31" s="49"/>
      <c r="T31" t="s">
        <v>30</v>
      </c>
      <c r="U31">
        <v>418434</v>
      </c>
      <c r="V31">
        <v>0.35720480033756274</v>
      </c>
      <c r="W31">
        <v>261514</v>
      </c>
      <c r="X31">
        <v>10593</v>
      </c>
      <c r="Y31">
        <v>272107</v>
      </c>
      <c r="Z31">
        <v>1.1710783207055542</v>
      </c>
      <c r="AA31">
        <v>36727</v>
      </c>
      <c r="AB31">
        <v>-5.9587821733813939</v>
      </c>
      <c r="AC31">
        <v>364</v>
      </c>
      <c r="AD31">
        <v>1.6620881236040219</v>
      </c>
      <c r="AE31">
        <v>909.8</v>
      </c>
      <c r="AF31">
        <v>-0.36206084863907861</v>
      </c>
    </row>
    <row r="32" spans="1:32">
      <c r="A32" s="44" t="s">
        <v>30</v>
      </c>
      <c r="B32" s="44">
        <v>418434</v>
      </c>
      <c r="C32">
        <f t="shared" si="2"/>
        <v>0.35720480033756274</v>
      </c>
      <c r="D32" s="45">
        <v>261514</v>
      </c>
      <c r="E32" s="46">
        <v>10593</v>
      </c>
      <c r="F32">
        <f t="shared" si="0"/>
        <v>272107</v>
      </c>
      <c r="G32">
        <f t="shared" si="3"/>
        <v>1.1710783207055542</v>
      </c>
      <c r="H32" s="47">
        <v>36727</v>
      </c>
      <c r="I32">
        <f t="shared" ref="I32" si="74">100*(LN(H32)-LN(H31))</f>
        <v>-5.9587821733813939</v>
      </c>
      <c r="J32" s="48">
        <v>364</v>
      </c>
      <c r="K32">
        <f t="shared" ref="K32" si="75">100*(LN(J32)-LN(J31))</f>
        <v>1.6620881236040219</v>
      </c>
      <c r="L32" s="50">
        <v>909.8</v>
      </c>
      <c r="M32">
        <f t="shared" si="1"/>
        <v>-0.36206084863907861</v>
      </c>
      <c r="N32" s="16">
        <v>68615</v>
      </c>
      <c r="O32">
        <f t="shared" ref="O32" si="76">100*(LN(N32)-LN(N31))</f>
        <v>-4.8710350586159024</v>
      </c>
      <c r="P32" s="49"/>
      <c r="T32" t="s">
        <v>31</v>
      </c>
      <c r="U32">
        <v>419128</v>
      </c>
      <c r="V32">
        <v>0.16571911305121034</v>
      </c>
      <c r="W32">
        <v>262059</v>
      </c>
      <c r="X32">
        <v>10787</v>
      </c>
      <c r="Y32">
        <v>272846</v>
      </c>
      <c r="Z32">
        <v>0.27121621607584245</v>
      </c>
      <c r="AA32">
        <v>37003</v>
      </c>
      <c r="AB32">
        <v>0.74868110457781967</v>
      </c>
      <c r="AC32">
        <v>369</v>
      </c>
      <c r="AD32">
        <v>1.3642776403786527</v>
      </c>
      <c r="AE32">
        <v>911.9</v>
      </c>
      <c r="AF32">
        <v>0.23055398037161723</v>
      </c>
    </row>
    <row r="33" spans="1:32">
      <c r="A33" s="44" t="s">
        <v>31</v>
      </c>
      <c r="B33" s="44">
        <v>419128</v>
      </c>
      <c r="C33">
        <f t="shared" si="2"/>
        <v>0.16571911305121034</v>
      </c>
      <c r="D33" s="45">
        <v>262059</v>
      </c>
      <c r="E33" s="46">
        <v>10787</v>
      </c>
      <c r="F33">
        <f t="shared" si="0"/>
        <v>272846</v>
      </c>
      <c r="G33">
        <f t="shared" si="3"/>
        <v>0.27121621607584245</v>
      </c>
      <c r="H33" s="47">
        <v>37003</v>
      </c>
      <c r="I33">
        <f t="shared" ref="I33" si="77">100*(LN(H33)-LN(H32))</f>
        <v>0.74868110457781967</v>
      </c>
      <c r="J33" s="48">
        <v>369</v>
      </c>
      <c r="K33">
        <f t="shared" ref="K33" si="78">100*(LN(J33)-LN(J32))</f>
        <v>1.3642776403786527</v>
      </c>
      <c r="L33" s="50">
        <v>911.9</v>
      </c>
      <c r="M33">
        <f t="shared" si="1"/>
        <v>0.23055398037161723</v>
      </c>
      <c r="N33" s="16">
        <v>68445</v>
      </c>
      <c r="O33">
        <f t="shared" ref="O33" si="79">100*(LN(N33)-LN(N32))</f>
        <v>-0.24806666741206129</v>
      </c>
      <c r="P33" s="49"/>
      <c r="T33" t="s">
        <v>32</v>
      </c>
      <c r="U33">
        <v>420507</v>
      </c>
      <c r="V33">
        <v>0.32847635934967201</v>
      </c>
      <c r="W33">
        <v>265360</v>
      </c>
      <c r="X33">
        <v>11025</v>
      </c>
      <c r="Y33">
        <v>276385</v>
      </c>
      <c r="Z33">
        <v>1.2887287790636748</v>
      </c>
      <c r="AA33">
        <v>37207</v>
      </c>
      <c r="AB33">
        <v>0.54979251815616692</v>
      </c>
      <c r="AC33">
        <v>374</v>
      </c>
      <c r="AD33">
        <v>1.3459153374005162</v>
      </c>
      <c r="AE33">
        <v>923</v>
      </c>
      <c r="AF33">
        <v>1.2098899563231846</v>
      </c>
    </row>
    <row r="34" spans="1:32">
      <c r="A34" s="44" t="s">
        <v>32</v>
      </c>
      <c r="B34" s="44">
        <v>420507</v>
      </c>
      <c r="C34">
        <f t="shared" si="2"/>
        <v>0.32847635934967201</v>
      </c>
      <c r="D34" s="45">
        <v>265360</v>
      </c>
      <c r="E34" s="46">
        <v>11025</v>
      </c>
      <c r="F34">
        <f t="shared" si="0"/>
        <v>276385</v>
      </c>
      <c r="G34">
        <f t="shared" si="3"/>
        <v>1.2887287790636748</v>
      </c>
      <c r="H34" s="47">
        <v>37207</v>
      </c>
      <c r="I34">
        <f t="shared" ref="I34" si="80">100*(LN(H34)-LN(H33))</f>
        <v>0.54979251815616692</v>
      </c>
      <c r="J34" s="48">
        <v>374</v>
      </c>
      <c r="K34">
        <f t="shared" ref="K34" si="81">100*(LN(J34)-LN(J33))</f>
        <v>1.3459153374005162</v>
      </c>
      <c r="L34" s="50">
        <v>923</v>
      </c>
      <c r="M34">
        <f t="shared" si="1"/>
        <v>1.2098899563231846</v>
      </c>
      <c r="N34" s="16">
        <v>68186</v>
      </c>
      <c r="O34">
        <f t="shared" ref="O34" si="82">100*(LN(N34)-LN(N33))</f>
        <v>-0.37912378629680887</v>
      </c>
      <c r="P34" s="49"/>
      <c r="T34" t="s">
        <v>33</v>
      </c>
      <c r="U34">
        <v>424041</v>
      </c>
      <c r="V34">
        <v>0.83690225467698554</v>
      </c>
      <c r="W34">
        <v>267305</v>
      </c>
      <c r="X34">
        <v>11051</v>
      </c>
      <c r="Y34">
        <v>278356</v>
      </c>
      <c r="Z34">
        <v>0.71060487468894706</v>
      </c>
      <c r="AA34">
        <v>37450</v>
      </c>
      <c r="AB34">
        <v>0.65097943432537164</v>
      </c>
      <c r="AC34">
        <v>376</v>
      </c>
      <c r="AD34">
        <v>0.53333459753623913</v>
      </c>
      <c r="AE34">
        <v>923.8</v>
      </c>
      <c r="AF34">
        <v>8.6636349365321053E-2</v>
      </c>
    </row>
    <row r="35" spans="1:32">
      <c r="A35" s="44" t="s">
        <v>33</v>
      </c>
      <c r="B35" s="44">
        <v>424041</v>
      </c>
      <c r="C35">
        <f t="shared" si="2"/>
        <v>0.83690225467698554</v>
      </c>
      <c r="D35" s="45">
        <v>267305</v>
      </c>
      <c r="E35" s="46">
        <v>11051</v>
      </c>
      <c r="F35">
        <f t="shared" si="0"/>
        <v>278356</v>
      </c>
      <c r="G35">
        <f t="shared" si="3"/>
        <v>0.71060487468894706</v>
      </c>
      <c r="H35" s="47">
        <v>37450</v>
      </c>
      <c r="I35">
        <f t="shared" ref="I35" si="83">100*(LN(H35)-LN(H34))</f>
        <v>0.65097943432537164</v>
      </c>
      <c r="J35" s="48">
        <v>376</v>
      </c>
      <c r="K35">
        <f t="shared" ref="K35" si="84">100*(LN(J35)-LN(J34))</f>
        <v>0.53333459753623913</v>
      </c>
      <c r="L35" s="50">
        <v>923.8</v>
      </c>
      <c r="M35">
        <f t="shared" si="1"/>
        <v>8.6636349365321053E-2</v>
      </c>
      <c r="N35" s="16">
        <v>69942</v>
      </c>
      <c r="O35">
        <f t="shared" ref="O35" si="85">100*(LN(N35)-LN(N34))</f>
        <v>2.5427061981243781</v>
      </c>
      <c r="P35" s="49"/>
      <c r="T35" t="s">
        <v>34</v>
      </c>
      <c r="U35">
        <v>429313</v>
      </c>
      <c r="V35">
        <v>1.2356107956005502</v>
      </c>
      <c r="W35">
        <v>266929</v>
      </c>
      <c r="X35">
        <v>11143</v>
      </c>
      <c r="Y35">
        <v>278072</v>
      </c>
      <c r="Z35">
        <v>-0.10207970291258306</v>
      </c>
      <c r="AA35">
        <v>60200</v>
      </c>
      <c r="AB35">
        <v>47.466564235154785</v>
      </c>
      <c r="AC35">
        <v>380</v>
      </c>
      <c r="AD35">
        <v>1.0582109330536937</v>
      </c>
      <c r="AE35">
        <v>922.9</v>
      </c>
      <c r="AF35">
        <v>-9.7471172497431979E-2</v>
      </c>
    </row>
    <row r="36" spans="1:32">
      <c r="A36" s="44" t="s">
        <v>34</v>
      </c>
      <c r="B36" s="44">
        <v>429313</v>
      </c>
      <c r="C36">
        <f t="shared" si="2"/>
        <v>1.2356107956005502</v>
      </c>
      <c r="D36" s="45">
        <v>266929</v>
      </c>
      <c r="E36" s="46">
        <v>11143</v>
      </c>
      <c r="F36">
        <f t="shared" si="0"/>
        <v>278072</v>
      </c>
      <c r="G36">
        <f t="shared" si="3"/>
        <v>-0.10207970291258306</v>
      </c>
      <c r="H36" s="47">
        <v>60200</v>
      </c>
      <c r="I36">
        <f t="shared" ref="I36" si="86">100*(LN(H36)-LN(H35))</f>
        <v>47.466564235154785</v>
      </c>
      <c r="J36" s="48">
        <v>380</v>
      </c>
      <c r="K36">
        <f t="shared" ref="K36" si="87">100*(LN(J36)-LN(J35))</f>
        <v>1.0582109330536937</v>
      </c>
      <c r="L36" s="50">
        <v>922.9</v>
      </c>
      <c r="M36">
        <f t="shared" si="1"/>
        <v>-9.7471172497431979E-2</v>
      </c>
      <c r="N36" s="16">
        <v>71475</v>
      </c>
      <c r="O36">
        <f t="shared" ref="O36" si="88">100*(LN(N36)-LN(N35))</f>
        <v>2.1681411042624887</v>
      </c>
      <c r="P36" s="49"/>
      <c r="T36" t="s">
        <v>35</v>
      </c>
      <c r="U36">
        <v>434203</v>
      </c>
      <c r="V36">
        <v>1.132591005251804</v>
      </c>
      <c r="W36">
        <v>269444</v>
      </c>
      <c r="X36">
        <v>11013</v>
      </c>
      <c r="Y36">
        <v>280457</v>
      </c>
      <c r="Z36">
        <v>0.85403425652046394</v>
      </c>
      <c r="AA36">
        <v>40057</v>
      </c>
      <c r="AB36">
        <v>-40.736891254982233</v>
      </c>
      <c r="AC36">
        <v>386</v>
      </c>
      <c r="AD36">
        <v>1.5666116744399439</v>
      </c>
      <c r="AE36">
        <v>929.5</v>
      </c>
      <c r="AF36">
        <v>0.7125920889968107</v>
      </c>
    </row>
    <row r="37" spans="1:32">
      <c r="A37" s="44" t="s">
        <v>35</v>
      </c>
      <c r="B37" s="44">
        <v>434203</v>
      </c>
      <c r="C37">
        <f t="shared" si="2"/>
        <v>1.132591005251804</v>
      </c>
      <c r="D37" s="45">
        <v>269444</v>
      </c>
      <c r="E37" s="46">
        <v>11013</v>
      </c>
      <c r="F37">
        <f t="shared" si="0"/>
        <v>280457</v>
      </c>
      <c r="G37">
        <f t="shared" si="3"/>
        <v>0.85403425652046394</v>
      </c>
      <c r="H37" s="47">
        <v>40057</v>
      </c>
      <c r="I37">
        <f t="shared" ref="I37" si="89">100*(LN(H37)-LN(H36))</f>
        <v>-40.736891254982233</v>
      </c>
      <c r="J37" s="48">
        <v>386</v>
      </c>
      <c r="K37">
        <f t="shared" ref="K37" si="90">100*(LN(J37)-LN(J36))</f>
        <v>1.5666116744399439</v>
      </c>
      <c r="L37" s="50">
        <v>929.5</v>
      </c>
      <c r="M37">
        <f t="shared" si="1"/>
        <v>0.7125920889968107</v>
      </c>
      <c r="N37" s="16">
        <v>73005</v>
      </c>
      <c r="O37">
        <f t="shared" ref="O37" si="91">100*(LN(N37)-LN(N36))</f>
        <v>2.1180193745150788</v>
      </c>
      <c r="P37" s="49"/>
      <c r="T37" t="s">
        <v>36</v>
      </c>
      <c r="U37">
        <v>440716</v>
      </c>
      <c r="V37">
        <v>1.4888510387184084</v>
      </c>
      <c r="W37">
        <v>269985</v>
      </c>
      <c r="X37">
        <v>11374</v>
      </c>
      <c r="Y37">
        <v>281359</v>
      </c>
      <c r="Z37">
        <v>0.32110184651781282</v>
      </c>
      <c r="AA37">
        <v>40584</v>
      </c>
      <c r="AB37">
        <v>1.3070460499434944</v>
      </c>
      <c r="AC37">
        <v>390</v>
      </c>
      <c r="AD37">
        <v>1.03093696588612</v>
      </c>
      <c r="AE37">
        <v>929.3</v>
      </c>
      <c r="AF37">
        <v>-2.1519259820479419E-2</v>
      </c>
    </row>
    <row r="38" spans="1:32">
      <c r="A38" s="44" t="s">
        <v>36</v>
      </c>
      <c r="B38" s="44">
        <v>440716</v>
      </c>
      <c r="C38">
        <f t="shared" si="2"/>
        <v>1.4888510387184084</v>
      </c>
      <c r="D38" s="45">
        <v>269985</v>
      </c>
      <c r="E38" s="46">
        <v>11374</v>
      </c>
      <c r="F38">
        <f t="shared" si="0"/>
        <v>281359</v>
      </c>
      <c r="G38">
        <f t="shared" si="3"/>
        <v>0.32110184651781282</v>
      </c>
      <c r="H38" s="47">
        <v>40584</v>
      </c>
      <c r="I38">
        <f t="shared" ref="I38" si="92">100*(LN(H38)-LN(H37))</f>
        <v>1.3070460499434944</v>
      </c>
      <c r="J38" s="48">
        <v>390</v>
      </c>
      <c r="K38">
        <f t="shared" ref="K38" si="93">100*(LN(J38)-LN(J37))</f>
        <v>1.03093696588612</v>
      </c>
      <c r="L38" s="50">
        <v>929.3</v>
      </c>
      <c r="M38">
        <f t="shared" si="1"/>
        <v>-2.1519259820479419E-2</v>
      </c>
      <c r="N38" s="16">
        <v>72655</v>
      </c>
      <c r="O38">
        <f t="shared" ref="O38" si="94">100*(LN(N38)-LN(N37))</f>
        <v>-0.48057211808671951</v>
      </c>
      <c r="P38" s="49"/>
      <c r="T38" t="s">
        <v>37</v>
      </c>
      <c r="U38">
        <v>442476</v>
      </c>
      <c r="V38">
        <v>0.3985548623040458</v>
      </c>
      <c r="W38">
        <v>269872</v>
      </c>
      <c r="X38">
        <v>11089</v>
      </c>
      <c r="Y38">
        <v>280961</v>
      </c>
      <c r="Z38">
        <v>-0.14155643279973873</v>
      </c>
      <c r="AA38">
        <v>40974</v>
      </c>
      <c r="AB38">
        <v>0.9563818942618596</v>
      </c>
      <c r="AC38">
        <v>396</v>
      </c>
      <c r="AD38">
        <v>1.5267472130788384</v>
      </c>
      <c r="AE38">
        <v>931.7</v>
      </c>
      <c r="AF38">
        <v>0.25792598930856059</v>
      </c>
    </row>
    <row r="39" spans="1:32">
      <c r="A39" s="44" t="s">
        <v>37</v>
      </c>
      <c r="B39" s="44">
        <v>442476</v>
      </c>
      <c r="C39">
        <f t="shared" si="2"/>
        <v>0.3985548623040458</v>
      </c>
      <c r="D39" s="45">
        <v>269872</v>
      </c>
      <c r="E39" s="46">
        <v>11089</v>
      </c>
      <c r="F39">
        <f t="shared" ref="F39:F93" si="95">D39+E39</f>
        <v>280961</v>
      </c>
      <c r="G39">
        <f t="shared" si="3"/>
        <v>-0.14155643279973873</v>
      </c>
      <c r="H39" s="47">
        <v>40974</v>
      </c>
      <c r="I39">
        <f t="shared" ref="I39" si="96">100*(LN(H39)-LN(H38))</f>
        <v>0.9563818942618596</v>
      </c>
      <c r="J39" s="48">
        <v>396</v>
      </c>
      <c r="K39">
        <f t="shared" ref="K39" si="97">100*(LN(J39)-LN(J38))</f>
        <v>1.5267472130788384</v>
      </c>
      <c r="L39" s="50">
        <v>931.7</v>
      </c>
      <c r="M39">
        <f t="shared" si="1"/>
        <v>0.25792598930856059</v>
      </c>
      <c r="N39" s="16">
        <v>72801</v>
      </c>
      <c r="O39">
        <f t="shared" ref="O39" si="98">100*(LN(N39)-LN(N38))</f>
        <v>0.20074805993761657</v>
      </c>
      <c r="P39" s="49"/>
      <c r="T39" t="s">
        <v>38</v>
      </c>
      <c r="U39">
        <v>443589</v>
      </c>
      <c r="V39">
        <v>0.25122323652873035</v>
      </c>
      <c r="W39">
        <v>272551</v>
      </c>
      <c r="X39">
        <v>10775</v>
      </c>
      <c r="Y39">
        <v>283326</v>
      </c>
      <c r="Z39">
        <v>0.83823084624263799</v>
      </c>
      <c r="AA39">
        <v>41567</v>
      </c>
      <c r="AB39">
        <v>1.4368864024911332</v>
      </c>
      <c r="AC39">
        <v>399</v>
      </c>
      <c r="AD39">
        <v>0.75472056353831363</v>
      </c>
      <c r="AE39">
        <v>930.5</v>
      </c>
      <c r="AF39">
        <v>-0.12887983740741404</v>
      </c>
    </row>
    <row r="40" spans="1:32">
      <c r="A40" s="44" t="s">
        <v>38</v>
      </c>
      <c r="B40" s="44">
        <v>443589</v>
      </c>
      <c r="C40">
        <f t="shared" ref="C40:C93" si="99">100*(LN(B40)-LN(B39))</f>
        <v>0.25122323652873035</v>
      </c>
      <c r="D40" s="45">
        <v>272551</v>
      </c>
      <c r="E40" s="46">
        <v>10775</v>
      </c>
      <c r="F40">
        <f t="shared" si="95"/>
        <v>283326</v>
      </c>
      <c r="G40">
        <f t="shared" ref="G40:G93" si="100">100*(LN(F40)-LN(F39))</f>
        <v>0.83823084624263799</v>
      </c>
      <c r="H40" s="47">
        <v>41567</v>
      </c>
      <c r="I40">
        <f t="shared" ref="I40" si="101">100*(LN(H40)-LN(H39))</f>
        <v>1.4368864024911332</v>
      </c>
      <c r="J40" s="48">
        <v>399</v>
      </c>
      <c r="K40">
        <f t="shared" ref="K40" si="102">100*(LN(J40)-LN(J39))</f>
        <v>0.75472056353831363</v>
      </c>
      <c r="L40" s="50">
        <v>930.5</v>
      </c>
      <c r="M40">
        <f t="shared" si="1"/>
        <v>-0.12887983740741404</v>
      </c>
      <c r="N40" s="16">
        <v>71445</v>
      </c>
      <c r="O40">
        <f t="shared" ref="O40" si="103">100*(LN(N40)-LN(N39))</f>
        <v>-1.8801768451101708</v>
      </c>
      <c r="P40" s="49"/>
      <c r="T40" t="s">
        <v>39</v>
      </c>
      <c r="U40">
        <v>444045</v>
      </c>
      <c r="V40">
        <v>0.10274505936340717</v>
      </c>
      <c r="W40">
        <v>275237</v>
      </c>
      <c r="X40">
        <v>10629</v>
      </c>
      <c r="Y40">
        <v>285866</v>
      </c>
      <c r="Z40">
        <v>0.89249914277989006</v>
      </c>
      <c r="AA40">
        <v>43576</v>
      </c>
      <c r="AB40">
        <v>4.719995684945566</v>
      </c>
      <c r="AC40">
        <v>402</v>
      </c>
      <c r="AD40">
        <v>0.74906717291574054</v>
      </c>
      <c r="AE40">
        <v>931.8</v>
      </c>
      <c r="AF40">
        <v>0.13961233003909612</v>
      </c>
    </row>
    <row r="41" spans="1:32">
      <c r="A41" s="44" t="s">
        <v>39</v>
      </c>
      <c r="B41" s="44">
        <v>444045</v>
      </c>
      <c r="C41">
        <f t="shared" si="99"/>
        <v>0.10274505936340717</v>
      </c>
      <c r="D41" s="45">
        <v>275237</v>
      </c>
      <c r="E41" s="46">
        <v>10629</v>
      </c>
      <c r="F41">
        <f t="shared" si="95"/>
        <v>285866</v>
      </c>
      <c r="G41">
        <f t="shared" si="100"/>
        <v>0.89249914277989006</v>
      </c>
      <c r="H41" s="47">
        <v>43576</v>
      </c>
      <c r="I41">
        <f t="shared" ref="I41" si="104">100*(LN(H41)-LN(H40))</f>
        <v>4.719995684945566</v>
      </c>
      <c r="J41" s="48">
        <v>402</v>
      </c>
      <c r="K41">
        <f t="shared" ref="K41" si="105">100*(LN(J41)-LN(J40))</f>
        <v>0.74906717291574054</v>
      </c>
      <c r="L41" s="50">
        <v>931.8</v>
      </c>
      <c r="M41">
        <f t="shared" si="1"/>
        <v>0.13961233003909612</v>
      </c>
      <c r="N41" s="16">
        <v>75217</v>
      </c>
      <c r="O41">
        <f t="shared" ref="O41" si="106">100*(LN(N41)-LN(N40))</f>
        <v>5.1449346316070788</v>
      </c>
      <c r="P41" s="49"/>
      <c r="T41" t="s">
        <v>40</v>
      </c>
      <c r="U41">
        <v>446352</v>
      </c>
      <c r="V41">
        <v>0.51819697560766542</v>
      </c>
      <c r="W41">
        <v>275269</v>
      </c>
      <c r="X41">
        <v>10546</v>
      </c>
      <c r="Y41">
        <v>285815</v>
      </c>
      <c r="Z41">
        <v>-1.7842118291611087E-2</v>
      </c>
      <c r="AA41">
        <v>43679</v>
      </c>
      <c r="AB41">
        <v>0.23608973203153027</v>
      </c>
      <c r="AC41">
        <v>408</v>
      </c>
      <c r="AD41">
        <v>1.4815085785140347</v>
      </c>
      <c r="AE41">
        <v>935.6</v>
      </c>
      <c r="AF41">
        <v>0.40698353273276311</v>
      </c>
    </row>
    <row r="42" spans="1:32">
      <c r="A42" s="44" t="s">
        <v>40</v>
      </c>
      <c r="B42" s="44">
        <v>446352</v>
      </c>
      <c r="C42">
        <f t="shared" si="99"/>
        <v>0.51819697560766542</v>
      </c>
      <c r="D42" s="45">
        <v>275269</v>
      </c>
      <c r="E42" s="46">
        <v>10546</v>
      </c>
      <c r="F42">
        <f t="shared" si="95"/>
        <v>285815</v>
      </c>
      <c r="G42">
        <f t="shared" si="100"/>
        <v>-1.7842118291611087E-2</v>
      </c>
      <c r="H42" s="47">
        <v>43679</v>
      </c>
      <c r="I42">
        <f t="shared" ref="I42" si="107">100*(LN(H42)-LN(H41))</f>
        <v>0.23608973203153027</v>
      </c>
      <c r="J42" s="48">
        <v>408</v>
      </c>
      <c r="K42">
        <f t="shared" ref="K42" si="108">100*(LN(J42)-LN(J41))</f>
        <v>1.4815085785140347</v>
      </c>
      <c r="L42" s="50">
        <v>935.6</v>
      </c>
      <c r="M42">
        <f t="shared" si="1"/>
        <v>0.40698353273276311</v>
      </c>
      <c r="N42" s="16">
        <v>76658</v>
      </c>
      <c r="O42">
        <f t="shared" ref="O42" si="109">100*(LN(N42)-LN(N41))</f>
        <v>1.8976701149924224</v>
      </c>
      <c r="P42" s="49"/>
      <c r="T42" t="s">
        <v>41</v>
      </c>
      <c r="U42">
        <v>450518</v>
      </c>
      <c r="V42">
        <v>0.92901534511220518</v>
      </c>
      <c r="W42">
        <v>277117</v>
      </c>
      <c r="X42">
        <v>10389</v>
      </c>
      <c r="Y42">
        <v>287506</v>
      </c>
      <c r="Z42">
        <v>0.5898981211617027</v>
      </c>
      <c r="AA42">
        <v>44389</v>
      </c>
      <c r="AB42">
        <v>1.6124253594199445</v>
      </c>
      <c r="AC42">
        <v>421</v>
      </c>
      <c r="AD42">
        <v>3.136565927821966</v>
      </c>
      <c r="AE42">
        <v>937.1</v>
      </c>
      <c r="AF42">
        <v>0.16019654197538813</v>
      </c>
    </row>
    <row r="43" spans="1:32">
      <c r="A43" s="44" t="s">
        <v>41</v>
      </c>
      <c r="B43" s="44">
        <v>450518</v>
      </c>
      <c r="C43">
        <f t="shared" si="99"/>
        <v>0.92901534511220518</v>
      </c>
      <c r="D43" s="45">
        <v>277117</v>
      </c>
      <c r="E43" s="46">
        <v>10389</v>
      </c>
      <c r="F43">
        <f t="shared" si="95"/>
        <v>287506</v>
      </c>
      <c r="G43">
        <f t="shared" si="100"/>
        <v>0.5898981211617027</v>
      </c>
      <c r="H43" s="47">
        <v>44389</v>
      </c>
      <c r="I43">
        <f t="shared" ref="I43" si="110">100*(LN(H43)-LN(H42))</f>
        <v>1.6124253594199445</v>
      </c>
      <c r="J43" s="48">
        <v>421</v>
      </c>
      <c r="K43">
        <f t="shared" ref="K43" si="111">100*(LN(J43)-LN(J42))</f>
        <v>3.136565927821966</v>
      </c>
      <c r="L43" s="50">
        <v>937.1</v>
      </c>
      <c r="M43">
        <f t="shared" si="1"/>
        <v>0.16019654197538813</v>
      </c>
      <c r="N43" s="16">
        <v>77254</v>
      </c>
      <c r="O43">
        <f t="shared" ref="O43" si="112">100*(LN(N43)-LN(N42))</f>
        <v>0.77447239856667238</v>
      </c>
      <c r="P43" s="49"/>
      <c r="T43" t="s">
        <v>42</v>
      </c>
      <c r="U43">
        <v>453311</v>
      </c>
      <c r="V43">
        <v>0.61803922874865691</v>
      </c>
      <c r="W43">
        <v>280268</v>
      </c>
      <c r="X43">
        <v>10322</v>
      </c>
      <c r="Y43">
        <v>290590</v>
      </c>
      <c r="Z43">
        <v>1.0669609396948943</v>
      </c>
      <c r="AA43">
        <v>46502</v>
      </c>
      <c r="AB43">
        <v>4.6503631425174774</v>
      </c>
      <c r="AC43">
        <v>416</v>
      </c>
      <c r="AD43">
        <v>-1.1947573421117852</v>
      </c>
      <c r="AE43">
        <v>941.2</v>
      </c>
      <c r="AF43">
        <v>0.43656567234293675</v>
      </c>
    </row>
    <row r="44" spans="1:32">
      <c r="A44" s="44" t="s">
        <v>42</v>
      </c>
      <c r="B44" s="44">
        <v>453311</v>
      </c>
      <c r="C44">
        <f t="shared" si="99"/>
        <v>0.61803922874865691</v>
      </c>
      <c r="D44" s="45">
        <v>280268</v>
      </c>
      <c r="E44" s="46">
        <v>10322</v>
      </c>
      <c r="F44">
        <f t="shared" si="95"/>
        <v>290590</v>
      </c>
      <c r="G44">
        <f t="shared" si="100"/>
        <v>1.0669609396948943</v>
      </c>
      <c r="H44" s="47">
        <v>46502</v>
      </c>
      <c r="I44">
        <f t="shared" ref="I44" si="113">100*(LN(H44)-LN(H43))</f>
        <v>4.6503631425174774</v>
      </c>
      <c r="J44" s="48">
        <v>416</v>
      </c>
      <c r="K44">
        <f t="shared" ref="K44" si="114">100*(LN(J44)-LN(J43))</f>
        <v>-1.1947573421117852</v>
      </c>
      <c r="L44" s="50">
        <v>941.2</v>
      </c>
      <c r="M44">
        <f t="shared" si="1"/>
        <v>0.43656567234293675</v>
      </c>
      <c r="N44" s="16">
        <v>79247</v>
      </c>
      <c r="O44">
        <f t="shared" ref="O44" si="115">100*(LN(N44)-LN(N43))</f>
        <v>2.5470862778689707</v>
      </c>
      <c r="P44" s="49"/>
      <c r="T44" t="s">
        <v>43</v>
      </c>
      <c r="U44">
        <v>456830</v>
      </c>
      <c r="V44">
        <v>0.7732906298473452</v>
      </c>
      <c r="W44">
        <v>282433</v>
      </c>
      <c r="X44">
        <v>10348</v>
      </c>
      <c r="Y44">
        <v>292781</v>
      </c>
      <c r="Z44">
        <v>0.75115502894753661</v>
      </c>
      <c r="AA44">
        <v>43478</v>
      </c>
      <c r="AB44">
        <v>-6.7240259386075252</v>
      </c>
      <c r="AC44">
        <v>422</v>
      </c>
      <c r="AD44">
        <v>1.4320053774748764</v>
      </c>
      <c r="AE44">
        <v>943.1</v>
      </c>
      <c r="AF44">
        <v>0.20166646966321977</v>
      </c>
    </row>
    <row r="45" spans="1:32">
      <c r="A45" s="44" t="s">
        <v>43</v>
      </c>
      <c r="B45" s="44">
        <v>456830</v>
      </c>
      <c r="C45">
        <f t="shared" si="99"/>
        <v>0.7732906298473452</v>
      </c>
      <c r="D45" s="45">
        <v>282433</v>
      </c>
      <c r="E45" s="46">
        <v>10348</v>
      </c>
      <c r="F45">
        <f t="shared" si="95"/>
        <v>292781</v>
      </c>
      <c r="G45">
        <f t="shared" si="100"/>
        <v>0.75115502894753661</v>
      </c>
      <c r="H45" s="47">
        <v>43478</v>
      </c>
      <c r="I45">
        <f t="shared" ref="I45" si="116">100*(LN(H45)-LN(H44))</f>
        <v>-6.7240259386075252</v>
      </c>
      <c r="J45" s="48">
        <v>422</v>
      </c>
      <c r="K45">
        <f t="shared" ref="K45" si="117">100*(LN(J45)-LN(J44))</f>
        <v>1.4320053774748764</v>
      </c>
      <c r="L45" s="50">
        <v>943.1</v>
      </c>
      <c r="M45">
        <f t="shared" si="1"/>
        <v>0.20166646966321977</v>
      </c>
      <c r="N45" s="16">
        <v>76074</v>
      </c>
      <c r="O45">
        <f t="shared" ref="O45:O82" si="118">100*(LN(N45)-LN(N44))</f>
        <v>-4.0863006377419353</v>
      </c>
      <c r="P45" s="49"/>
      <c r="T45" t="s">
        <v>44</v>
      </c>
      <c r="U45">
        <v>458982</v>
      </c>
      <c r="V45">
        <v>0.46996631642830522</v>
      </c>
      <c r="W45">
        <v>281378</v>
      </c>
      <c r="X45">
        <v>10384</v>
      </c>
      <c r="Y45">
        <v>291762</v>
      </c>
      <c r="Z45">
        <v>-0.34864878450786563</v>
      </c>
      <c r="AA45">
        <v>47241</v>
      </c>
      <c r="AB45">
        <v>8.3007096571394712</v>
      </c>
      <c r="AC45">
        <v>423</v>
      </c>
      <c r="AD45">
        <v>0.23668650102655064</v>
      </c>
      <c r="AE45">
        <v>943.1</v>
      </c>
      <c r="AF45">
        <v>0</v>
      </c>
    </row>
    <row r="46" spans="1:32">
      <c r="A46" s="44" t="s">
        <v>44</v>
      </c>
      <c r="B46" s="44">
        <v>458982</v>
      </c>
      <c r="C46">
        <f t="shared" si="99"/>
        <v>0.46996631642830522</v>
      </c>
      <c r="D46" s="45">
        <v>281378</v>
      </c>
      <c r="E46" s="46">
        <v>10384</v>
      </c>
      <c r="F46">
        <f t="shared" si="95"/>
        <v>291762</v>
      </c>
      <c r="G46">
        <f t="shared" si="100"/>
        <v>-0.34864878450786563</v>
      </c>
      <c r="H46" s="47">
        <v>47241</v>
      </c>
      <c r="I46">
        <f t="shared" ref="I46" si="119">100*(LN(H46)-LN(H45))</f>
        <v>8.3007096571394712</v>
      </c>
      <c r="J46" s="48">
        <v>423</v>
      </c>
      <c r="K46">
        <f t="shared" ref="K46" si="120">100*(LN(J46)-LN(J45))</f>
        <v>0.23668650102655064</v>
      </c>
      <c r="L46" s="50">
        <v>943.1</v>
      </c>
      <c r="M46">
        <f t="shared" si="1"/>
        <v>0</v>
      </c>
      <c r="N46" s="16">
        <v>80420</v>
      </c>
      <c r="O46">
        <f t="shared" si="118"/>
        <v>5.5556350695262324</v>
      </c>
      <c r="P46" s="49"/>
      <c r="T46" t="s">
        <v>45</v>
      </c>
      <c r="U46">
        <v>461472</v>
      </c>
      <c r="V46">
        <v>0.54103867743435785</v>
      </c>
      <c r="W46">
        <v>284085</v>
      </c>
      <c r="X46">
        <v>10357</v>
      </c>
      <c r="Y46">
        <v>294442</v>
      </c>
      <c r="Z46">
        <v>0.91436382965923713</v>
      </c>
      <c r="AA46">
        <v>42756</v>
      </c>
      <c r="AB46">
        <v>-9.975262319468392</v>
      </c>
      <c r="AC46">
        <v>440</v>
      </c>
      <c r="AD46">
        <v>3.9402547866028925</v>
      </c>
      <c r="AE46">
        <v>955.1</v>
      </c>
      <c r="AF46">
        <v>1.264372549085202</v>
      </c>
    </row>
    <row r="47" spans="1:32">
      <c r="A47" s="44" t="s">
        <v>45</v>
      </c>
      <c r="B47" s="44">
        <v>461472</v>
      </c>
      <c r="C47">
        <f t="shared" si="99"/>
        <v>0.54103867743435785</v>
      </c>
      <c r="D47" s="45">
        <v>284085</v>
      </c>
      <c r="E47" s="46">
        <v>10357</v>
      </c>
      <c r="F47">
        <f t="shared" si="95"/>
        <v>294442</v>
      </c>
      <c r="G47">
        <f t="shared" si="100"/>
        <v>0.91436382965923713</v>
      </c>
      <c r="H47" s="47">
        <v>42756</v>
      </c>
      <c r="I47">
        <f t="shared" ref="I47" si="121">100*(LN(H47)-LN(H46))</f>
        <v>-9.975262319468392</v>
      </c>
      <c r="J47" s="48">
        <v>440</v>
      </c>
      <c r="K47">
        <f t="shared" ref="K47" si="122">100*(LN(J47)-LN(J46))</f>
        <v>3.9402547866028925</v>
      </c>
      <c r="L47" s="50">
        <v>955.1</v>
      </c>
      <c r="M47">
        <f t="shared" si="1"/>
        <v>1.264372549085202</v>
      </c>
      <c r="N47" s="16">
        <v>76519</v>
      </c>
      <c r="O47">
        <f t="shared" si="118"/>
        <v>-4.9723825461297722</v>
      </c>
      <c r="P47" s="49"/>
      <c r="T47" t="s">
        <v>46</v>
      </c>
      <c r="U47">
        <v>458912</v>
      </c>
      <c r="V47">
        <v>-0.55629098328573434</v>
      </c>
      <c r="W47">
        <v>282018</v>
      </c>
      <c r="X47">
        <v>10659</v>
      </c>
      <c r="Y47">
        <v>292677</v>
      </c>
      <c r="Z47">
        <v>-0.60124278620001803</v>
      </c>
      <c r="AA47">
        <v>44493</v>
      </c>
      <c r="AB47">
        <v>3.9822337016236276</v>
      </c>
      <c r="AC47">
        <v>433</v>
      </c>
      <c r="AD47">
        <v>-1.6036998909816802</v>
      </c>
      <c r="AE47">
        <v>944.6</v>
      </c>
      <c r="AF47">
        <v>-1.1054489578675053</v>
      </c>
    </row>
    <row r="48" spans="1:32">
      <c r="A48" s="44" t="s">
        <v>46</v>
      </c>
      <c r="B48" s="44">
        <v>458912</v>
      </c>
      <c r="C48">
        <f t="shared" si="99"/>
        <v>-0.55629098328573434</v>
      </c>
      <c r="D48" s="45">
        <v>282018</v>
      </c>
      <c r="E48" s="46">
        <v>10659</v>
      </c>
      <c r="F48">
        <f t="shared" si="95"/>
        <v>292677</v>
      </c>
      <c r="G48">
        <f t="shared" si="100"/>
        <v>-0.60124278620001803</v>
      </c>
      <c r="H48" s="47">
        <v>44493</v>
      </c>
      <c r="I48">
        <f t="shared" ref="I48" si="123">100*(LN(H48)-LN(H47))</f>
        <v>3.9822337016236276</v>
      </c>
      <c r="J48" s="48">
        <v>433</v>
      </c>
      <c r="K48">
        <f t="shared" ref="K48" si="124">100*(LN(J48)-LN(J47))</f>
        <v>-1.6036998909816802</v>
      </c>
      <c r="L48" s="50">
        <v>944.6</v>
      </c>
      <c r="M48">
        <f t="shared" si="1"/>
        <v>-1.1054489578675053</v>
      </c>
      <c r="N48" s="16">
        <v>75437</v>
      </c>
      <c r="O48">
        <f t="shared" si="118"/>
        <v>-1.4241205175359539</v>
      </c>
      <c r="P48" s="49"/>
      <c r="T48" t="s">
        <v>47</v>
      </c>
      <c r="U48">
        <v>451736</v>
      </c>
      <c r="V48">
        <v>-1.5760532146824602</v>
      </c>
      <c r="W48">
        <v>277233</v>
      </c>
      <c r="X48">
        <v>10788</v>
      </c>
      <c r="Y48">
        <v>288021</v>
      </c>
      <c r="Z48">
        <v>-1.6036217716473899</v>
      </c>
      <c r="AA48">
        <v>42355</v>
      </c>
      <c r="AB48">
        <v>-4.92453955444212</v>
      </c>
      <c r="AC48">
        <v>434</v>
      </c>
      <c r="AD48">
        <v>0.23068060979154481</v>
      </c>
      <c r="AE48">
        <v>945.2</v>
      </c>
      <c r="AF48">
        <v>6.3498785073612396E-2</v>
      </c>
    </row>
    <row r="49" spans="1:32">
      <c r="A49" s="44" t="s">
        <v>47</v>
      </c>
      <c r="B49" s="44">
        <v>451736</v>
      </c>
      <c r="C49">
        <f t="shared" si="99"/>
        <v>-1.5760532146824602</v>
      </c>
      <c r="D49" s="45">
        <v>277233</v>
      </c>
      <c r="E49" s="46">
        <v>10788</v>
      </c>
      <c r="F49">
        <f t="shared" si="95"/>
        <v>288021</v>
      </c>
      <c r="G49">
        <f t="shared" si="100"/>
        <v>-1.6036217716473899</v>
      </c>
      <c r="H49" s="47">
        <v>42355</v>
      </c>
      <c r="I49">
        <f t="shared" ref="I49" si="125">100*(LN(H49)-LN(H48))</f>
        <v>-4.92453955444212</v>
      </c>
      <c r="J49" s="48">
        <v>434</v>
      </c>
      <c r="K49">
        <f t="shared" ref="K49" si="126">100*(LN(J49)-LN(J48))</f>
        <v>0.23068060979154481</v>
      </c>
      <c r="L49" s="50">
        <v>945.2</v>
      </c>
      <c r="M49">
        <f t="shared" si="1"/>
        <v>6.3498785073612396E-2</v>
      </c>
      <c r="N49" s="16">
        <v>71612</v>
      </c>
      <c r="O49">
        <f t="shared" si="118"/>
        <v>-5.2035213143444281</v>
      </c>
      <c r="P49" s="49"/>
      <c r="T49" t="s">
        <v>48</v>
      </c>
      <c r="U49">
        <v>442406</v>
      </c>
      <c r="V49">
        <v>-2.0869925896841224</v>
      </c>
      <c r="W49">
        <v>272036</v>
      </c>
      <c r="X49">
        <v>11012</v>
      </c>
      <c r="Y49">
        <v>283048</v>
      </c>
      <c r="Z49">
        <v>-1.7416899576033984</v>
      </c>
      <c r="AA49">
        <v>41545</v>
      </c>
      <c r="AB49">
        <v>-1.9309300766568782</v>
      </c>
      <c r="AC49">
        <v>435</v>
      </c>
      <c r="AD49">
        <v>0.23014969882790837</v>
      </c>
      <c r="AE49">
        <v>939.5</v>
      </c>
      <c r="AF49">
        <v>-0.60487264592321566</v>
      </c>
    </row>
    <row r="50" spans="1:32">
      <c r="A50" s="44" t="s">
        <v>48</v>
      </c>
      <c r="B50" s="44">
        <v>442406</v>
      </c>
      <c r="C50">
        <f t="shared" si="99"/>
        <v>-2.0869925896841224</v>
      </c>
      <c r="D50" s="45">
        <v>272036</v>
      </c>
      <c r="E50" s="46">
        <v>11012</v>
      </c>
      <c r="F50">
        <f t="shared" si="95"/>
        <v>283048</v>
      </c>
      <c r="G50">
        <f t="shared" si="100"/>
        <v>-1.7416899576033984</v>
      </c>
      <c r="H50" s="47">
        <v>41545</v>
      </c>
      <c r="I50">
        <f t="shared" ref="I50" si="127">100*(LN(H50)-LN(H49))</f>
        <v>-1.9309300766568782</v>
      </c>
      <c r="J50" s="48">
        <v>435</v>
      </c>
      <c r="K50">
        <f t="shared" ref="K50" si="128">100*(LN(J50)-LN(J49))</f>
        <v>0.23014969882790837</v>
      </c>
      <c r="L50" s="50">
        <v>939.5</v>
      </c>
      <c r="M50">
        <f t="shared" si="1"/>
        <v>-0.60487264592321566</v>
      </c>
      <c r="N50" s="16">
        <v>69007</v>
      </c>
      <c r="O50">
        <f t="shared" si="118"/>
        <v>-3.7054708962035221</v>
      </c>
      <c r="P50" s="49"/>
      <c r="T50" t="s">
        <v>49</v>
      </c>
      <c r="U50">
        <v>434676</v>
      </c>
      <c r="V50">
        <v>-1.7627086522537638</v>
      </c>
      <c r="W50">
        <v>269726</v>
      </c>
      <c r="X50">
        <v>11069</v>
      </c>
      <c r="Y50">
        <v>280795</v>
      </c>
      <c r="Z50">
        <v>-0.79916288429711102</v>
      </c>
      <c r="AA50">
        <v>37467</v>
      </c>
      <c r="AB50">
        <v>-10.331663156788728</v>
      </c>
      <c r="AC50">
        <v>429</v>
      </c>
      <c r="AD50">
        <v>-1.3889112160667239</v>
      </c>
      <c r="AE50">
        <v>923.5</v>
      </c>
      <c r="AF50">
        <v>-1.7177019214225986</v>
      </c>
    </row>
    <row r="51" spans="1:32">
      <c r="A51" s="44" t="s">
        <v>49</v>
      </c>
      <c r="B51" s="44">
        <v>434676</v>
      </c>
      <c r="C51">
        <f t="shared" si="99"/>
        <v>-1.7627086522537638</v>
      </c>
      <c r="D51" s="45">
        <v>269726</v>
      </c>
      <c r="E51" s="46">
        <v>11069</v>
      </c>
      <c r="F51">
        <f t="shared" si="95"/>
        <v>280795</v>
      </c>
      <c r="G51">
        <f t="shared" si="100"/>
        <v>-0.79916288429711102</v>
      </c>
      <c r="H51" s="47">
        <v>37467</v>
      </c>
      <c r="I51">
        <f t="shared" ref="I51" si="129">100*(LN(H51)-LN(H50))</f>
        <v>-10.331663156788728</v>
      </c>
      <c r="J51" s="48">
        <v>429</v>
      </c>
      <c r="K51">
        <f t="shared" ref="K51" si="130">100*(LN(J51)-LN(J50))</f>
        <v>-1.3889112160667239</v>
      </c>
      <c r="L51" s="50">
        <v>923.5</v>
      </c>
      <c r="M51">
        <f t="shared" si="1"/>
        <v>-1.7177019214225986</v>
      </c>
      <c r="N51" s="16">
        <v>63526</v>
      </c>
      <c r="O51">
        <f t="shared" si="118"/>
        <v>-8.2758677810740977</v>
      </c>
      <c r="P51" s="49"/>
      <c r="T51" t="s">
        <v>50</v>
      </c>
      <c r="U51">
        <v>433618</v>
      </c>
      <c r="V51">
        <v>-0.24369638016707995</v>
      </c>
      <c r="W51">
        <v>268375</v>
      </c>
      <c r="X51">
        <v>11205</v>
      </c>
      <c r="Y51">
        <v>279580</v>
      </c>
      <c r="Z51">
        <v>-0.43363886823328812</v>
      </c>
      <c r="AA51">
        <v>36307</v>
      </c>
      <c r="AB51">
        <v>-3.1449985403442682</v>
      </c>
      <c r="AC51">
        <v>437</v>
      </c>
      <c r="AD51">
        <v>1.8476276167572969</v>
      </c>
      <c r="AE51">
        <v>920.1</v>
      </c>
      <c r="AF51">
        <v>-0.36884398509791083</v>
      </c>
    </row>
    <row r="52" spans="1:32">
      <c r="A52" s="44" t="s">
        <v>50</v>
      </c>
      <c r="B52" s="44">
        <v>433618</v>
      </c>
      <c r="C52">
        <f t="shared" si="99"/>
        <v>-0.24369638016707995</v>
      </c>
      <c r="D52" s="45">
        <v>268375</v>
      </c>
      <c r="E52" s="46">
        <v>11205</v>
      </c>
      <c r="F52">
        <f t="shared" si="95"/>
        <v>279580</v>
      </c>
      <c r="G52">
        <f t="shared" si="100"/>
        <v>-0.43363886823328812</v>
      </c>
      <c r="H52" s="47">
        <v>36307</v>
      </c>
      <c r="I52">
        <f t="shared" ref="I52" si="131">100*(LN(H52)-LN(H51))</f>
        <v>-3.1449985403442682</v>
      </c>
      <c r="J52" s="48">
        <v>437</v>
      </c>
      <c r="K52">
        <f t="shared" ref="K52" si="132">100*(LN(J52)-LN(J51))</f>
        <v>1.8476276167572969</v>
      </c>
      <c r="L52" s="50">
        <v>920.1</v>
      </c>
      <c r="M52">
        <f t="shared" si="1"/>
        <v>-0.36884398509791083</v>
      </c>
      <c r="N52" s="16">
        <v>59837</v>
      </c>
      <c r="O52">
        <f t="shared" si="118"/>
        <v>-5.9825072196604268</v>
      </c>
      <c r="P52" s="49"/>
      <c r="T52" t="s">
        <v>51</v>
      </c>
      <c r="U52">
        <v>433926</v>
      </c>
      <c r="V52">
        <v>7.1005047107774999E-2</v>
      </c>
      <c r="W52">
        <v>270125</v>
      </c>
      <c r="X52">
        <v>11464</v>
      </c>
      <c r="Y52">
        <v>281589</v>
      </c>
      <c r="Z52">
        <v>0.71600839779453196</v>
      </c>
      <c r="AA52">
        <v>35436</v>
      </c>
      <c r="AB52">
        <v>-2.4282307595829167</v>
      </c>
      <c r="AC52">
        <v>437</v>
      </c>
      <c r="AD52">
        <v>0</v>
      </c>
      <c r="AE52">
        <v>915.2</v>
      </c>
      <c r="AF52">
        <v>-0.53397391627818536</v>
      </c>
    </row>
    <row r="53" spans="1:32">
      <c r="A53" s="44" t="s">
        <v>51</v>
      </c>
      <c r="B53" s="44">
        <v>433926</v>
      </c>
      <c r="C53">
        <f t="shared" si="99"/>
        <v>7.1005047107774999E-2</v>
      </c>
      <c r="D53" s="45">
        <v>270125</v>
      </c>
      <c r="E53" s="46">
        <v>11464</v>
      </c>
      <c r="F53">
        <f t="shared" si="95"/>
        <v>281589</v>
      </c>
      <c r="G53">
        <f t="shared" si="100"/>
        <v>0.71600839779453196</v>
      </c>
      <c r="H53" s="47">
        <v>35436</v>
      </c>
      <c r="I53">
        <f t="shared" ref="I53" si="133">100*(LN(H53)-LN(H52))</f>
        <v>-2.4282307595829167</v>
      </c>
      <c r="J53" s="48">
        <v>437</v>
      </c>
      <c r="K53">
        <f t="shared" ref="K53" si="134">100*(LN(J53)-LN(J52))</f>
        <v>0</v>
      </c>
      <c r="L53" s="50">
        <v>915.2</v>
      </c>
      <c r="M53">
        <f t="shared" si="1"/>
        <v>-0.53397391627818536</v>
      </c>
      <c r="N53" s="16">
        <v>62668</v>
      </c>
      <c r="O53">
        <f t="shared" si="118"/>
        <v>4.6226751811595079</v>
      </c>
      <c r="P53" s="49"/>
      <c r="T53" t="s">
        <v>52</v>
      </c>
      <c r="U53">
        <v>435228</v>
      </c>
      <c r="V53">
        <v>0.29960190574058743</v>
      </c>
      <c r="W53">
        <v>273013</v>
      </c>
      <c r="X53">
        <v>11604</v>
      </c>
      <c r="Y53">
        <v>284617</v>
      </c>
      <c r="Z53">
        <v>1.0695855809419896</v>
      </c>
      <c r="AA53">
        <v>35195</v>
      </c>
      <c r="AB53">
        <v>-0.68242254896908605</v>
      </c>
      <c r="AC53">
        <v>438</v>
      </c>
      <c r="AD53">
        <v>0.22857152808564152</v>
      </c>
      <c r="AE53">
        <v>915.6</v>
      </c>
      <c r="AF53">
        <v>4.3696745287835626E-2</v>
      </c>
    </row>
    <row r="54" spans="1:32">
      <c r="A54" s="44" t="s">
        <v>52</v>
      </c>
      <c r="B54" s="44">
        <v>435228</v>
      </c>
      <c r="C54">
        <f t="shared" si="99"/>
        <v>0.29960190574058743</v>
      </c>
      <c r="D54" s="45">
        <v>273013</v>
      </c>
      <c r="E54" s="46">
        <v>11604</v>
      </c>
      <c r="F54">
        <f t="shared" si="95"/>
        <v>284617</v>
      </c>
      <c r="G54">
        <f t="shared" si="100"/>
        <v>1.0695855809419896</v>
      </c>
      <c r="H54" s="47">
        <v>35195</v>
      </c>
      <c r="I54">
        <f t="shared" ref="I54" si="135">100*(LN(H54)-LN(H53))</f>
        <v>-0.68242254896908605</v>
      </c>
      <c r="J54" s="48">
        <v>438</v>
      </c>
      <c r="K54">
        <f t="shared" ref="K54" si="136">100*(LN(J54)-LN(J53))</f>
        <v>0.22857152808564152</v>
      </c>
      <c r="L54" s="50">
        <v>915.6</v>
      </c>
      <c r="M54">
        <f t="shared" si="1"/>
        <v>4.3696745287835626E-2</v>
      </c>
      <c r="N54" s="16">
        <v>62068</v>
      </c>
      <c r="O54">
        <f t="shared" si="118"/>
        <v>-0.96203923100031119</v>
      </c>
      <c r="P54" s="49"/>
      <c r="T54" t="s">
        <v>53</v>
      </c>
      <c r="U54">
        <v>438001</v>
      </c>
      <c r="V54">
        <v>0.63511617714517854</v>
      </c>
      <c r="W54">
        <v>270238</v>
      </c>
      <c r="X54">
        <v>11664</v>
      </c>
      <c r="Y54">
        <v>281902</v>
      </c>
      <c r="Z54">
        <v>-0.95849240210110764</v>
      </c>
      <c r="AA54">
        <v>36477</v>
      </c>
      <c r="AB54">
        <v>3.577789792229602</v>
      </c>
      <c r="AC54">
        <v>441</v>
      </c>
      <c r="AD54">
        <v>0.68259650703996755</v>
      </c>
      <c r="AE54">
        <v>914.4</v>
      </c>
      <c r="AF54">
        <v>-0.13114755978111958</v>
      </c>
    </row>
    <row r="55" spans="1:32">
      <c r="A55" s="44" t="s">
        <v>53</v>
      </c>
      <c r="B55" s="44">
        <v>438001</v>
      </c>
      <c r="C55">
        <f t="shared" si="99"/>
        <v>0.63511617714517854</v>
      </c>
      <c r="D55" s="45">
        <v>270238</v>
      </c>
      <c r="E55" s="46">
        <v>11664</v>
      </c>
      <c r="F55">
        <f t="shared" si="95"/>
        <v>281902</v>
      </c>
      <c r="G55">
        <f t="shared" si="100"/>
        <v>-0.95849240210110764</v>
      </c>
      <c r="H55" s="47">
        <v>36477</v>
      </c>
      <c r="I55">
        <f t="shared" ref="I55" si="137">100*(LN(H55)-LN(H54))</f>
        <v>3.577789792229602</v>
      </c>
      <c r="J55" s="48">
        <v>441</v>
      </c>
      <c r="K55">
        <f t="shared" ref="K55" si="138">100*(LN(J55)-LN(J54))</f>
        <v>0.68259650703996755</v>
      </c>
      <c r="L55" s="50">
        <v>914.4</v>
      </c>
      <c r="M55">
        <f t="shared" si="1"/>
        <v>-0.13114755978111958</v>
      </c>
      <c r="N55" s="16">
        <v>63119</v>
      </c>
      <c r="O55">
        <f t="shared" si="118"/>
        <v>1.6791275351843993</v>
      </c>
      <c r="P55" s="49"/>
      <c r="T55" t="s">
        <v>54</v>
      </c>
      <c r="U55">
        <v>442390</v>
      </c>
      <c r="V55">
        <v>0.99706524954878972</v>
      </c>
      <c r="W55">
        <v>274176</v>
      </c>
      <c r="X55">
        <v>11760</v>
      </c>
      <c r="Y55">
        <v>285936</v>
      </c>
      <c r="Z55">
        <v>1.4208516745103594</v>
      </c>
      <c r="AA55">
        <v>35875</v>
      </c>
      <c r="AB55">
        <v>-1.6641250902605265</v>
      </c>
      <c r="AC55">
        <v>444</v>
      </c>
      <c r="AD55">
        <v>0.67796869853786745</v>
      </c>
      <c r="AE55">
        <v>922.3</v>
      </c>
      <c r="AF55">
        <v>0.86024377610725011</v>
      </c>
    </row>
    <row r="56" spans="1:32">
      <c r="A56" s="44" t="s">
        <v>54</v>
      </c>
      <c r="B56" s="44">
        <v>442390</v>
      </c>
      <c r="C56">
        <f t="shared" si="99"/>
        <v>0.99706524954878972</v>
      </c>
      <c r="D56" s="45">
        <v>274176</v>
      </c>
      <c r="E56" s="46">
        <v>11760</v>
      </c>
      <c r="F56">
        <f t="shared" si="95"/>
        <v>285936</v>
      </c>
      <c r="G56">
        <f t="shared" si="100"/>
        <v>1.4208516745103594</v>
      </c>
      <c r="H56" s="47">
        <v>35875</v>
      </c>
      <c r="I56">
        <f t="shared" ref="I56" si="139">100*(LN(H56)-LN(H55))</f>
        <v>-1.6641250902605265</v>
      </c>
      <c r="J56" s="48">
        <v>444</v>
      </c>
      <c r="K56">
        <f t="shared" ref="K56" si="140">100*(LN(J56)-LN(J55))</f>
        <v>0.67796869853786745</v>
      </c>
      <c r="L56" s="50">
        <v>922.3</v>
      </c>
      <c r="M56">
        <f t="shared" si="1"/>
        <v>0.86024377610725011</v>
      </c>
      <c r="N56" s="16">
        <v>63483</v>
      </c>
      <c r="O56">
        <f t="shared" si="118"/>
        <v>0.57503199476620637</v>
      </c>
      <c r="P56" s="49"/>
      <c r="T56" t="s">
        <v>55</v>
      </c>
      <c r="U56">
        <v>445324</v>
      </c>
      <c r="V56">
        <v>0.66102611506746456</v>
      </c>
      <c r="W56">
        <v>274324</v>
      </c>
      <c r="X56">
        <v>11778</v>
      </c>
      <c r="Y56">
        <v>286102</v>
      </c>
      <c r="Z56">
        <v>5.8038103992963386E-2</v>
      </c>
      <c r="AA56">
        <v>37167</v>
      </c>
      <c r="AB56">
        <v>3.5380596721925173</v>
      </c>
      <c r="AC56">
        <v>445</v>
      </c>
      <c r="AD56">
        <v>0.22497197340154429</v>
      </c>
      <c r="AE56">
        <v>926.9</v>
      </c>
      <c r="AF56">
        <v>0.49751346401141205</v>
      </c>
    </row>
    <row r="57" spans="1:32">
      <c r="A57" s="44" t="s">
        <v>55</v>
      </c>
      <c r="B57" s="44">
        <v>445324</v>
      </c>
      <c r="C57">
        <f t="shared" si="99"/>
        <v>0.66102611506746456</v>
      </c>
      <c r="D57" s="45">
        <v>274324</v>
      </c>
      <c r="E57" s="46">
        <v>11778</v>
      </c>
      <c r="F57">
        <f t="shared" si="95"/>
        <v>286102</v>
      </c>
      <c r="G57">
        <f t="shared" si="100"/>
        <v>5.8038103992963386E-2</v>
      </c>
      <c r="H57" s="47">
        <v>37167</v>
      </c>
      <c r="I57">
        <f t="shared" ref="I57" si="141">100*(LN(H57)-LN(H56))</f>
        <v>3.5380596721925173</v>
      </c>
      <c r="J57" s="48">
        <v>445</v>
      </c>
      <c r="K57">
        <f t="shared" ref="K57" si="142">100*(LN(J57)-LN(J56))</f>
        <v>0.22497197340154429</v>
      </c>
      <c r="L57" s="50">
        <v>926.9</v>
      </c>
      <c r="M57">
        <f t="shared" si="1"/>
        <v>0.49751346401141205</v>
      </c>
      <c r="N57" s="16">
        <v>66637</v>
      </c>
      <c r="O57">
        <f t="shared" si="118"/>
        <v>4.8487825317298672</v>
      </c>
      <c r="P57" s="49"/>
      <c r="T57" t="s">
        <v>56</v>
      </c>
      <c r="U57">
        <v>445606</v>
      </c>
      <c r="V57">
        <v>6.3304638841898964E-2</v>
      </c>
      <c r="W57">
        <v>274832</v>
      </c>
      <c r="X57">
        <v>11845</v>
      </c>
      <c r="Y57">
        <v>286677</v>
      </c>
      <c r="Z57">
        <v>0.20077558470408263</v>
      </c>
      <c r="AA57">
        <v>39318</v>
      </c>
      <c r="AB57">
        <v>5.6261158483703611</v>
      </c>
      <c r="AC57">
        <v>448</v>
      </c>
      <c r="AD57">
        <v>0.67189502487448038</v>
      </c>
      <c r="AE57">
        <v>930.9</v>
      </c>
      <c r="AF57">
        <v>0.43061752406572396</v>
      </c>
    </row>
    <row r="58" spans="1:32">
      <c r="A58" s="44" t="s">
        <v>56</v>
      </c>
      <c r="B58" s="44">
        <v>445606</v>
      </c>
      <c r="C58">
        <f t="shared" si="99"/>
        <v>6.3304638841898964E-2</v>
      </c>
      <c r="D58" s="45">
        <v>274832</v>
      </c>
      <c r="E58" s="46">
        <v>11845</v>
      </c>
      <c r="F58">
        <f t="shared" si="95"/>
        <v>286677</v>
      </c>
      <c r="G58">
        <f t="shared" si="100"/>
        <v>0.20077558470408263</v>
      </c>
      <c r="H58" s="47">
        <v>39318</v>
      </c>
      <c r="I58">
        <f t="shared" ref="I58" si="143">100*(LN(H58)-LN(H57))</f>
        <v>5.6261158483703611</v>
      </c>
      <c r="J58" s="48">
        <v>448</v>
      </c>
      <c r="K58">
        <f t="shared" ref="K58" si="144">100*(LN(J58)-LN(J57))</f>
        <v>0.67189502487448038</v>
      </c>
      <c r="L58" s="50">
        <v>930.9</v>
      </c>
      <c r="M58">
        <f t="shared" si="1"/>
        <v>0.43061752406572396</v>
      </c>
      <c r="N58" s="16">
        <v>67157</v>
      </c>
      <c r="O58">
        <f t="shared" si="118"/>
        <v>0.777318292748852</v>
      </c>
      <c r="P58" s="49"/>
      <c r="T58" t="s">
        <v>57</v>
      </c>
      <c r="U58">
        <v>448411</v>
      </c>
      <c r="V58">
        <v>0.62750690518171837</v>
      </c>
      <c r="W58">
        <v>273192</v>
      </c>
      <c r="X58">
        <v>11869</v>
      </c>
      <c r="Y58">
        <v>285061</v>
      </c>
      <c r="Z58">
        <v>-0.56529539872833823</v>
      </c>
      <c r="AA58">
        <v>35783</v>
      </c>
      <c r="AB58">
        <v>-9.4209508995829694</v>
      </c>
      <c r="AC58">
        <v>453</v>
      </c>
      <c r="AD58">
        <v>1.1098893068049343</v>
      </c>
      <c r="AE58">
        <v>931.3</v>
      </c>
      <c r="AF58">
        <v>4.2959940516773543E-2</v>
      </c>
    </row>
    <row r="59" spans="1:32">
      <c r="A59" s="44" t="s">
        <v>57</v>
      </c>
      <c r="B59" s="44">
        <v>448411</v>
      </c>
      <c r="C59">
        <f t="shared" si="99"/>
        <v>0.62750690518171837</v>
      </c>
      <c r="D59" s="45">
        <v>273192</v>
      </c>
      <c r="E59" s="46">
        <v>11869</v>
      </c>
      <c r="F59">
        <f t="shared" si="95"/>
        <v>285061</v>
      </c>
      <c r="G59">
        <f t="shared" si="100"/>
        <v>-0.56529539872833823</v>
      </c>
      <c r="H59" s="47">
        <v>35783</v>
      </c>
      <c r="I59">
        <f t="shared" ref="I59" si="145">100*(LN(H59)-LN(H58))</f>
        <v>-9.4209508995829694</v>
      </c>
      <c r="J59" s="48">
        <v>453</v>
      </c>
      <c r="K59">
        <f t="shared" ref="K59" si="146">100*(LN(J59)-LN(J58))</f>
        <v>1.1098893068049343</v>
      </c>
      <c r="L59" s="50">
        <v>931.3</v>
      </c>
      <c r="M59">
        <f t="shared" si="1"/>
        <v>4.2959940516773543E-2</v>
      </c>
      <c r="N59" s="16">
        <v>65669</v>
      </c>
      <c r="O59">
        <f t="shared" si="118"/>
        <v>-2.2406189332009774</v>
      </c>
      <c r="P59" s="49"/>
      <c r="T59" t="s">
        <v>58</v>
      </c>
      <c r="U59">
        <v>448857</v>
      </c>
      <c r="V59">
        <v>9.941289263224462E-2</v>
      </c>
      <c r="W59">
        <v>272339</v>
      </c>
      <c r="X59">
        <v>12115</v>
      </c>
      <c r="Y59">
        <v>284454</v>
      </c>
      <c r="Z59">
        <v>-0.21316391309955662</v>
      </c>
      <c r="AA59">
        <v>36608</v>
      </c>
      <c r="AB59">
        <v>2.2793875467748137</v>
      </c>
      <c r="AC59">
        <v>454</v>
      </c>
      <c r="AD59">
        <v>0.22050725583140363</v>
      </c>
      <c r="AE59">
        <v>921.4</v>
      </c>
      <c r="AF59">
        <v>-1.0687207025795509</v>
      </c>
    </row>
    <row r="60" spans="1:32">
      <c r="A60" s="44" t="s">
        <v>58</v>
      </c>
      <c r="B60" s="44">
        <v>448857</v>
      </c>
      <c r="C60">
        <f t="shared" si="99"/>
        <v>9.941289263224462E-2</v>
      </c>
      <c r="D60" s="45">
        <v>272339</v>
      </c>
      <c r="E60" s="46">
        <v>12115</v>
      </c>
      <c r="F60">
        <f t="shared" si="95"/>
        <v>284454</v>
      </c>
      <c r="G60">
        <f t="shared" si="100"/>
        <v>-0.21316391309955662</v>
      </c>
      <c r="H60" s="47">
        <v>36608</v>
      </c>
      <c r="I60">
        <f t="shared" ref="I60" si="147">100*(LN(H60)-LN(H59))</f>
        <v>2.2793875467748137</v>
      </c>
      <c r="J60" s="48">
        <v>454</v>
      </c>
      <c r="K60">
        <f t="shared" ref="K60" si="148">100*(LN(J60)-LN(J59))</f>
        <v>0.22050725583140363</v>
      </c>
      <c r="L60" s="50">
        <v>921.4</v>
      </c>
      <c r="M60">
        <f t="shared" si="1"/>
        <v>-1.0687207025795509</v>
      </c>
      <c r="N60" s="16">
        <v>64578</v>
      </c>
      <c r="O60">
        <f t="shared" si="118"/>
        <v>-1.6753176923305801</v>
      </c>
      <c r="P60" s="49"/>
      <c r="T60" t="s">
        <v>59</v>
      </c>
      <c r="U60">
        <v>450249</v>
      </c>
      <c r="V60">
        <v>0.30964115736740183</v>
      </c>
      <c r="W60">
        <v>272619</v>
      </c>
      <c r="X60">
        <v>11980</v>
      </c>
      <c r="Y60">
        <v>284599</v>
      </c>
      <c r="Z60">
        <v>5.0961862300269445E-2</v>
      </c>
      <c r="AA60">
        <v>37760</v>
      </c>
      <c r="AB60">
        <v>3.0983545519966071</v>
      </c>
      <c r="AC60">
        <v>455</v>
      </c>
      <c r="AD60">
        <v>0.22002209096019243</v>
      </c>
      <c r="AE60">
        <v>927</v>
      </c>
      <c r="AF60">
        <v>0.60593130640382853</v>
      </c>
    </row>
    <row r="61" spans="1:32">
      <c r="A61" s="44" t="s">
        <v>59</v>
      </c>
      <c r="B61" s="44">
        <v>450249</v>
      </c>
      <c r="C61">
        <f t="shared" si="99"/>
        <v>0.30964115736740183</v>
      </c>
      <c r="D61" s="45">
        <v>272619</v>
      </c>
      <c r="E61" s="46">
        <v>11980</v>
      </c>
      <c r="F61">
        <f t="shared" si="95"/>
        <v>284599</v>
      </c>
      <c r="G61">
        <f t="shared" si="100"/>
        <v>5.0961862300269445E-2</v>
      </c>
      <c r="H61" s="47">
        <v>37760</v>
      </c>
      <c r="I61">
        <f t="shared" ref="I61" si="149">100*(LN(H61)-LN(H60))</f>
        <v>3.0983545519966071</v>
      </c>
      <c r="J61" s="48">
        <v>455</v>
      </c>
      <c r="K61">
        <f t="shared" ref="K61" si="150">100*(LN(J61)-LN(J60))</f>
        <v>0.22002209096019243</v>
      </c>
      <c r="L61" s="50">
        <v>927</v>
      </c>
      <c r="M61">
        <f t="shared" si="1"/>
        <v>0.60593130640382853</v>
      </c>
      <c r="N61" s="16">
        <v>66861</v>
      </c>
      <c r="O61">
        <f t="shared" si="118"/>
        <v>3.4742041995672324</v>
      </c>
      <c r="P61" s="49"/>
      <c r="T61" t="s">
        <v>60</v>
      </c>
      <c r="U61">
        <v>451086</v>
      </c>
      <c r="V61">
        <v>0.18572456203145293</v>
      </c>
      <c r="W61">
        <v>274310</v>
      </c>
      <c r="X61">
        <v>12091</v>
      </c>
      <c r="Y61">
        <v>286401</v>
      </c>
      <c r="Z61">
        <v>0.63117547543711794</v>
      </c>
      <c r="AA61">
        <v>39190</v>
      </c>
      <c r="AB61">
        <v>3.7171270934241107</v>
      </c>
      <c r="AC61">
        <v>457</v>
      </c>
      <c r="AD61">
        <v>0.43859719432548516</v>
      </c>
      <c r="AE61">
        <v>926</v>
      </c>
      <c r="AF61">
        <v>-0.10793309196754919</v>
      </c>
    </row>
    <row r="62" spans="1:32">
      <c r="A62" s="44" t="s">
        <v>60</v>
      </c>
      <c r="B62" s="44">
        <v>451086</v>
      </c>
      <c r="C62">
        <f t="shared" si="99"/>
        <v>0.18572456203145293</v>
      </c>
      <c r="D62" s="45">
        <v>274310</v>
      </c>
      <c r="E62" s="46">
        <v>12091</v>
      </c>
      <c r="F62">
        <f t="shared" si="95"/>
        <v>286401</v>
      </c>
      <c r="G62">
        <f t="shared" si="100"/>
        <v>0.63117547543711794</v>
      </c>
      <c r="H62" s="47">
        <v>39190</v>
      </c>
      <c r="I62">
        <f t="shared" ref="I62" si="151">100*(LN(H62)-LN(H61))</f>
        <v>3.7171270934241107</v>
      </c>
      <c r="J62" s="48">
        <v>457</v>
      </c>
      <c r="K62">
        <f t="shared" ref="K62" si="152">100*(LN(J62)-LN(J61))</f>
        <v>0.43859719432548516</v>
      </c>
      <c r="L62" s="50">
        <v>926</v>
      </c>
      <c r="M62">
        <f t="shared" si="1"/>
        <v>-0.10793309196754919</v>
      </c>
      <c r="N62" s="16">
        <v>68219</v>
      </c>
      <c r="O62">
        <f t="shared" si="118"/>
        <v>2.010728091924463</v>
      </c>
      <c r="P62" s="49"/>
      <c r="T62" t="s">
        <v>61</v>
      </c>
      <c r="U62">
        <v>453989</v>
      </c>
      <c r="V62">
        <v>0.64149599873566387</v>
      </c>
      <c r="W62">
        <v>274891</v>
      </c>
      <c r="X62">
        <v>12222</v>
      </c>
      <c r="Y62">
        <v>287113</v>
      </c>
      <c r="Z62">
        <v>0.24829397914949425</v>
      </c>
      <c r="AA62">
        <v>39813</v>
      </c>
      <c r="AB62">
        <v>1.5771879911682163</v>
      </c>
      <c r="AC62">
        <v>456</v>
      </c>
      <c r="AD62">
        <v>-0.21905813798186458</v>
      </c>
      <c r="AE62">
        <v>934.9</v>
      </c>
      <c r="AF62">
        <v>0.95653370510904168</v>
      </c>
    </row>
    <row r="63" spans="1:32">
      <c r="A63" s="44" t="s">
        <v>61</v>
      </c>
      <c r="B63" s="44">
        <v>453989</v>
      </c>
      <c r="C63">
        <f t="shared" si="99"/>
        <v>0.64149599873566387</v>
      </c>
      <c r="D63" s="45">
        <v>274891</v>
      </c>
      <c r="E63" s="46">
        <v>12222</v>
      </c>
      <c r="F63">
        <f t="shared" si="95"/>
        <v>287113</v>
      </c>
      <c r="G63">
        <f t="shared" si="100"/>
        <v>0.24829397914949425</v>
      </c>
      <c r="H63" s="47">
        <v>39813</v>
      </c>
      <c r="I63">
        <f t="shared" ref="I63" si="153">100*(LN(H63)-LN(H62))</f>
        <v>1.5771879911682163</v>
      </c>
      <c r="J63" s="48">
        <v>456</v>
      </c>
      <c r="K63">
        <f t="shared" ref="K63" si="154">100*(LN(J63)-LN(J62))</f>
        <v>-0.21905813798186458</v>
      </c>
      <c r="L63" s="50">
        <v>934.9</v>
      </c>
      <c r="M63">
        <f t="shared" si="1"/>
        <v>0.95653370510904168</v>
      </c>
      <c r="N63" s="16">
        <v>68890</v>
      </c>
      <c r="O63">
        <f t="shared" si="118"/>
        <v>0.97879111799716867</v>
      </c>
      <c r="P63" s="49"/>
      <c r="T63" t="s">
        <v>62</v>
      </c>
      <c r="U63">
        <v>453631</v>
      </c>
      <c r="V63">
        <v>-7.8887644293068604E-2</v>
      </c>
      <c r="W63">
        <v>276263</v>
      </c>
      <c r="X63">
        <v>12190</v>
      </c>
      <c r="Y63">
        <v>288453</v>
      </c>
      <c r="Z63">
        <v>0.46562945728307881</v>
      </c>
      <c r="AA63">
        <v>38377</v>
      </c>
      <c r="AB63">
        <v>-3.673517031007556</v>
      </c>
      <c r="AC63">
        <v>461</v>
      </c>
      <c r="AD63">
        <v>1.0905233482262133</v>
      </c>
      <c r="AE63">
        <v>941.3</v>
      </c>
      <c r="AF63">
        <v>0.68223268559046701</v>
      </c>
    </row>
    <row r="64" spans="1:32">
      <c r="A64" s="44" t="s">
        <v>62</v>
      </c>
      <c r="B64" s="44">
        <v>453631</v>
      </c>
      <c r="C64">
        <f t="shared" si="99"/>
        <v>-7.8887644293068604E-2</v>
      </c>
      <c r="D64" s="45">
        <v>276263</v>
      </c>
      <c r="E64" s="46">
        <v>12190</v>
      </c>
      <c r="F64">
        <f t="shared" si="95"/>
        <v>288453</v>
      </c>
      <c r="G64">
        <f t="shared" si="100"/>
        <v>0.46562945728307881</v>
      </c>
      <c r="H64" s="47">
        <v>38377</v>
      </c>
      <c r="I64">
        <f t="shared" ref="I64" si="155">100*(LN(H64)-LN(H63))</f>
        <v>-3.673517031007556</v>
      </c>
      <c r="J64" s="48">
        <v>461</v>
      </c>
      <c r="K64">
        <f t="shared" ref="K64" si="156">100*(LN(J64)-LN(J63))</f>
        <v>1.0905233482262133</v>
      </c>
      <c r="L64" s="50">
        <v>941.3</v>
      </c>
      <c r="M64">
        <f t="shared" si="1"/>
        <v>0.68223268559046701</v>
      </c>
      <c r="N64" s="16">
        <v>67146</v>
      </c>
      <c r="O64">
        <f t="shared" si="118"/>
        <v>-2.5641676541159342</v>
      </c>
      <c r="P64" s="49"/>
      <c r="T64" t="s">
        <v>63</v>
      </c>
      <c r="U64">
        <v>459145</v>
      </c>
      <c r="V64">
        <v>1.2081972082773618</v>
      </c>
      <c r="W64">
        <v>278223</v>
      </c>
      <c r="X64">
        <v>12271</v>
      </c>
      <c r="Y64">
        <v>290494</v>
      </c>
      <c r="Z64">
        <v>0.70507609690864115</v>
      </c>
      <c r="AA64">
        <v>38961</v>
      </c>
      <c r="AB64">
        <v>1.5102823982916291</v>
      </c>
      <c r="AC64">
        <v>463</v>
      </c>
      <c r="AD64">
        <v>0.43290110895854994</v>
      </c>
      <c r="AE64">
        <v>950.8</v>
      </c>
      <c r="AF64">
        <v>1.0041836932864534</v>
      </c>
    </row>
    <row r="65" spans="1:32">
      <c r="A65" s="44" t="s">
        <v>63</v>
      </c>
      <c r="B65" s="44">
        <v>459145</v>
      </c>
      <c r="C65">
        <f t="shared" si="99"/>
        <v>1.2081972082773618</v>
      </c>
      <c r="D65" s="45">
        <v>278223</v>
      </c>
      <c r="E65" s="46">
        <v>12271</v>
      </c>
      <c r="F65">
        <f t="shared" si="95"/>
        <v>290494</v>
      </c>
      <c r="G65">
        <f t="shared" si="100"/>
        <v>0.70507609690864115</v>
      </c>
      <c r="H65" s="47">
        <v>38961</v>
      </c>
      <c r="I65">
        <f t="shared" ref="I65" si="157">100*(LN(H65)-LN(H64))</f>
        <v>1.5102823982916291</v>
      </c>
      <c r="J65" s="48">
        <v>463</v>
      </c>
      <c r="K65">
        <f t="shared" ref="K65" si="158">100*(LN(J65)-LN(J64))</f>
        <v>0.43290110895854994</v>
      </c>
      <c r="L65" s="50">
        <v>950.8</v>
      </c>
      <c r="M65">
        <f t="shared" si="1"/>
        <v>1.0041836932864534</v>
      </c>
      <c r="N65" s="16">
        <v>66258</v>
      </c>
      <c r="O65">
        <f t="shared" si="118"/>
        <v>-1.3313140770895515</v>
      </c>
      <c r="P65" s="49"/>
      <c r="T65" t="s">
        <v>64</v>
      </c>
      <c r="U65">
        <v>458439</v>
      </c>
      <c r="V65">
        <v>-0.15388239971851903</v>
      </c>
      <c r="W65">
        <v>280953</v>
      </c>
      <c r="X65">
        <v>11712</v>
      </c>
      <c r="Y65">
        <v>292665</v>
      </c>
      <c r="Z65">
        <v>0.74456881560536203</v>
      </c>
      <c r="AA65">
        <v>42322</v>
      </c>
      <c r="AB65">
        <v>8.2745899616515572</v>
      </c>
      <c r="AC65">
        <v>462</v>
      </c>
      <c r="AD65">
        <v>-0.21621630044954543</v>
      </c>
      <c r="AE65">
        <v>953.7</v>
      </c>
      <c r="AF65">
        <v>0.30454210988279939</v>
      </c>
    </row>
    <row r="66" spans="1:32">
      <c r="A66" s="44" t="s">
        <v>64</v>
      </c>
      <c r="B66" s="44">
        <v>458439</v>
      </c>
      <c r="C66">
        <f t="shared" si="99"/>
        <v>-0.15388239971851903</v>
      </c>
      <c r="D66" s="45">
        <v>280953</v>
      </c>
      <c r="E66" s="46">
        <v>11712</v>
      </c>
      <c r="F66">
        <f t="shared" si="95"/>
        <v>292665</v>
      </c>
      <c r="G66">
        <f t="shared" si="100"/>
        <v>0.74456881560536203</v>
      </c>
      <c r="H66" s="47">
        <v>42322</v>
      </c>
      <c r="I66">
        <f t="shared" ref="I66" si="159">100*(LN(H66)-LN(H65))</f>
        <v>8.2745899616515572</v>
      </c>
      <c r="J66" s="48">
        <v>462</v>
      </c>
      <c r="K66">
        <f t="shared" ref="K66" si="160">100*(LN(J66)-LN(J65))</f>
        <v>-0.21621630044954543</v>
      </c>
      <c r="L66" s="50">
        <v>953.7</v>
      </c>
      <c r="M66">
        <f t="shared" ref="M66:M92" si="161">100*(LN(L66)-LN(L65))</f>
        <v>0.30454210988279939</v>
      </c>
      <c r="N66" s="16">
        <v>69240</v>
      </c>
      <c r="O66">
        <f t="shared" si="118"/>
        <v>4.4022518014958933</v>
      </c>
      <c r="P66" s="49"/>
      <c r="T66" t="s">
        <v>65</v>
      </c>
      <c r="U66">
        <v>461394</v>
      </c>
      <c r="V66">
        <v>0.64251014383440719</v>
      </c>
      <c r="W66">
        <v>282890</v>
      </c>
      <c r="X66">
        <v>11832</v>
      </c>
      <c r="Y66">
        <v>294722</v>
      </c>
      <c r="Z66">
        <v>0.70039289560082096</v>
      </c>
      <c r="AA66">
        <v>39954</v>
      </c>
      <c r="AB66">
        <v>-5.7578253056037809</v>
      </c>
      <c r="AC66">
        <v>459</v>
      </c>
      <c r="AD66">
        <v>-0.6514681021193347</v>
      </c>
      <c r="AE66">
        <v>954.5</v>
      </c>
      <c r="AF66">
        <v>8.3848658093543804E-2</v>
      </c>
    </row>
    <row r="67" spans="1:32">
      <c r="A67" s="44" t="s">
        <v>65</v>
      </c>
      <c r="B67" s="44">
        <v>461394</v>
      </c>
      <c r="C67">
        <f t="shared" si="99"/>
        <v>0.64251014383440719</v>
      </c>
      <c r="D67" s="45">
        <v>282890</v>
      </c>
      <c r="E67" s="46">
        <v>11832</v>
      </c>
      <c r="F67">
        <f t="shared" si="95"/>
        <v>294722</v>
      </c>
      <c r="G67">
        <f t="shared" si="100"/>
        <v>0.70039289560082096</v>
      </c>
      <c r="H67" s="47">
        <v>39954</v>
      </c>
      <c r="I67">
        <f t="shared" ref="I67" si="162">100*(LN(H67)-LN(H66))</f>
        <v>-5.7578253056037809</v>
      </c>
      <c r="J67" s="48">
        <v>459</v>
      </c>
      <c r="K67">
        <f t="shared" ref="K67" si="163">100*(LN(J67)-LN(J66))</f>
        <v>-0.6514681021193347</v>
      </c>
      <c r="L67" s="50">
        <v>954.5</v>
      </c>
      <c r="M67">
        <f t="shared" si="161"/>
        <v>8.3848658093543804E-2</v>
      </c>
      <c r="N67" s="16">
        <v>67521</v>
      </c>
      <c r="O67">
        <f t="shared" si="118"/>
        <v>-2.5140069703439849</v>
      </c>
      <c r="P67" s="49"/>
      <c r="T67" t="s">
        <v>66</v>
      </c>
      <c r="U67">
        <v>463867</v>
      </c>
      <c r="V67">
        <v>0.53455314527859343</v>
      </c>
      <c r="W67">
        <v>284348</v>
      </c>
      <c r="X67">
        <v>11485</v>
      </c>
      <c r="Y67">
        <v>295833</v>
      </c>
      <c r="Z67">
        <v>0.37625667742826607</v>
      </c>
      <c r="AA67">
        <v>41024</v>
      </c>
      <c r="AB67">
        <v>2.6428468941663397</v>
      </c>
      <c r="AC67">
        <v>471</v>
      </c>
      <c r="AD67">
        <v>2.5807883955872413</v>
      </c>
      <c r="AE67">
        <v>957.1</v>
      </c>
      <c r="AF67">
        <v>0.272023603605831</v>
      </c>
    </row>
    <row r="68" spans="1:32">
      <c r="A68" s="44" t="s">
        <v>66</v>
      </c>
      <c r="B68" s="44">
        <v>463867</v>
      </c>
      <c r="C68">
        <f t="shared" si="99"/>
        <v>0.53455314527859343</v>
      </c>
      <c r="D68" s="45">
        <v>284348</v>
      </c>
      <c r="E68" s="46">
        <v>11485</v>
      </c>
      <c r="F68">
        <f t="shared" si="95"/>
        <v>295833</v>
      </c>
      <c r="G68">
        <f t="shared" si="100"/>
        <v>0.37625667742826607</v>
      </c>
      <c r="H68" s="47">
        <v>41024</v>
      </c>
      <c r="I68">
        <f t="shared" ref="I68" si="164">100*(LN(H68)-LN(H67))</f>
        <v>2.6428468941663397</v>
      </c>
      <c r="J68" s="48">
        <v>471</v>
      </c>
      <c r="K68">
        <f t="shared" ref="K68" si="165">100*(LN(J68)-LN(J67))</f>
        <v>2.5807883955872413</v>
      </c>
      <c r="L68" s="50">
        <v>957.1</v>
      </c>
      <c r="M68">
        <f t="shared" si="161"/>
        <v>0.272023603605831</v>
      </c>
      <c r="N68" s="16">
        <v>68700</v>
      </c>
      <c r="O68">
        <f t="shared" si="118"/>
        <v>1.7310538623734217</v>
      </c>
      <c r="P68" s="49"/>
      <c r="T68" t="s">
        <v>67</v>
      </c>
      <c r="U68">
        <v>468254</v>
      </c>
      <c r="V68">
        <v>0.94130105262681951</v>
      </c>
      <c r="W68">
        <v>287509</v>
      </c>
      <c r="X68">
        <v>11400</v>
      </c>
      <c r="Y68">
        <v>298909</v>
      </c>
      <c r="Z68">
        <v>1.0344073321137515</v>
      </c>
      <c r="AA68">
        <v>41895</v>
      </c>
      <c r="AB68">
        <v>2.1009226767045419</v>
      </c>
      <c r="AC68">
        <v>466</v>
      </c>
      <c r="AD68">
        <v>-1.0672459890772146</v>
      </c>
      <c r="AE68">
        <v>968.4</v>
      </c>
      <c r="AF68">
        <v>1.1737345862042226</v>
      </c>
    </row>
    <row r="69" spans="1:32">
      <c r="A69" s="44" t="s">
        <v>67</v>
      </c>
      <c r="B69" s="44">
        <v>468254</v>
      </c>
      <c r="C69">
        <f t="shared" si="99"/>
        <v>0.94130105262681951</v>
      </c>
      <c r="D69" s="45">
        <v>287509</v>
      </c>
      <c r="E69" s="46">
        <v>11400</v>
      </c>
      <c r="F69">
        <f t="shared" si="95"/>
        <v>298909</v>
      </c>
      <c r="G69">
        <f t="shared" si="100"/>
        <v>1.0344073321137515</v>
      </c>
      <c r="H69" s="47">
        <v>41895</v>
      </c>
      <c r="I69">
        <f t="shared" ref="I69" si="166">100*(LN(H69)-LN(H68))</f>
        <v>2.1009226767045419</v>
      </c>
      <c r="J69" s="48">
        <v>466</v>
      </c>
      <c r="K69">
        <f t="shared" ref="K69" si="167">100*(LN(J69)-LN(J68))</f>
        <v>-1.0672459890772146</v>
      </c>
      <c r="L69" s="50">
        <v>968.4</v>
      </c>
      <c r="M69">
        <f t="shared" si="161"/>
        <v>1.1737345862042226</v>
      </c>
      <c r="N69" s="16">
        <v>71070</v>
      </c>
      <c r="O69">
        <f t="shared" si="118"/>
        <v>3.3916107610501456</v>
      </c>
      <c r="P69" s="49"/>
      <c r="T69" t="s">
        <v>68</v>
      </c>
      <c r="U69">
        <v>470740</v>
      </c>
      <c r="V69">
        <v>0.5295040880824331</v>
      </c>
      <c r="W69">
        <v>288993</v>
      </c>
      <c r="X69">
        <v>11303</v>
      </c>
      <c r="Y69">
        <v>300296</v>
      </c>
      <c r="Z69">
        <v>0.46294756458529207</v>
      </c>
      <c r="AA69">
        <v>41820</v>
      </c>
      <c r="AB69">
        <v>-0.17917940647613761</v>
      </c>
      <c r="AC69">
        <v>467</v>
      </c>
      <c r="AD69">
        <v>0.21436235432519268</v>
      </c>
      <c r="AE69">
        <v>970.1</v>
      </c>
      <c r="AF69">
        <v>0.17539339033350032</v>
      </c>
    </row>
    <row r="70" spans="1:32">
      <c r="A70" s="44" t="s">
        <v>68</v>
      </c>
      <c r="B70" s="44">
        <v>470740</v>
      </c>
      <c r="C70">
        <f t="shared" si="99"/>
        <v>0.5295040880824331</v>
      </c>
      <c r="D70" s="45">
        <v>288993</v>
      </c>
      <c r="E70" s="46">
        <v>11303</v>
      </c>
      <c r="F70">
        <f t="shared" si="95"/>
        <v>300296</v>
      </c>
      <c r="G70">
        <f t="shared" si="100"/>
        <v>0.46294756458529207</v>
      </c>
      <c r="H70" s="47">
        <v>41820</v>
      </c>
      <c r="I70">
        <f t="shared" ref="I70" si="168">100*(LN(H70)-LN(H69))</f>
        <v>-0.17917940647613761</v>
      </c>
      <c r="J70" s="48">
        <v>467</v>
      </c>
      <c r="K70">
        <f t="shared" ref="K70" si="169">100*(LN(J70)-LN(J69))</f>
        <v>0.21436235432519268</v>
      </c>
      <c r="L70" s="50">
        <v>970.1</v>
      </c>
      <c r="M70">
        <f t="shared" si="161"/>
        <v>0.17539339033350032</v>
      </c>
      <c r="N70" s="16">
        <v>72933</v>
      </c>
      <c r="O70">
        <f t="shared" si="118"/>
        <v>2.5875904646555981</v>
      </c>
      <c r="P70" s="49"/>
      <c r="T70" t="s">
        <v>69</v>
      </c>
      <c r="U70">
        <v>473842</v>
      </c>
      <c r="V70">
        <v>0.65680081800287837</v>
      </c>
      <c r="W70">
        <v>290323</v>
      </c>
      <c r="X70">
        <v>11298</v>
      </c>
      <c r="Y70">
        <v>301621</v>
      </c>
      <c r="Z70">
        <v>0.44026074698013673</v>
      </c>
      <c r="AA70">
        <v>42475</v>
      </c>
      <c r="AB70">
        <v>1.5540973557508053</v>
      </c>
      <c r="AC70">
        <v>467</v>
      </c>
      <c r="AD70">
        <v>0</v>
      </c>
      <c r="AE70">
        <v>978.9</v>
      </c>
      <c r="AF70">
        <v>0.90303333001466868</v>
      </c>
    </row>
    <row r="71" spans="1:32">
      <c r="A71" s="44" t="s">
        <v>69</v>
      </c>
      <c r="B71" s="44">
        <v>473842</v>
      </c>
      <c r="C71">
        <f t="shared" si="99"/>
        <v>0.65680081800287837</v>
      </c>
      <c r="D71" s="45">
        <v>290323</v>
      </c>
      <c r="E71" s="46">
        <v>11298</v>
      </c>
      <c r="F71">
        <f t="shared" si="95"/>
        <v>301621</v>
      </c>
      <c r="G71">
        <f t="shared" si="100"/>
        <v>0.44026074698013673</v>
      </c>
      <c r="H71" s="47">
        <v>42475</v>
      </c>
      <c r="I71">
        <f t="shared" ref="I71" si="170">100*(LN(H71)-LN(H70))</f>
        <v>1.5540973557508053</v>
      </c>
      <c r="J71" s="48">
        <v>467</v>
      </c>
      <c r="K71">
        <f t="shared" ref="K71" si="171">100*(LN(J71)-LN(J70))</f>
        <v>0</v>
      </c>
      <c r="L71" s="50">
        <v>978.9</v>
      </c>
      <c r="M71">
        <f t="shared" si="161"/>
        <v>0.90303333001466868</v>
      </c>
      <c r="N71" s="16">
        <v>74953</v>
      </c>
      <c r="O71">
        <f t="shared" si="118"/>
        <v>2.7320038946657021</v>
      </c>
      <c r="P71" s="49"/>
      <c r="T71" t="s">
        <v>70</v>
      </c>
      <c r="U71">
        <v>476949</v>
      </c>
      <c r="V71">
        <v>0.65356341393467687</v>
      </c>
      <c r="W71">
        <v>291752</v>
      </c>
      <c r="X71">
        <v>11073</v>
      </c>
      <c r="Y71">
        <v>302825</v>
      </c>
      <c r="Z71">
        <v>0.39838185458105357</v>
      </c>
      <c r="AA71">
        <v>44035</v>
      </c>
      <c r="AB71">
        <v>3.6069104699427257</v>
      </c>
      <c r="AC71">
        <v>469</v>
      </c>
      <c r="AD71">
        <v>0.42735107773816949</v>
      </c>
      <c r="AE71">
        <v>988.4</v>
      </c>
      <c r="AF71">
        <v>0.96579818470701184</v>
      </c>
    </row>
    <row r="72" spans="1:32">
      <c r="A72" s="44" t="s">
        <v>70</v>
      </c>
      <c r="B72" s="44">
        <v>476949</v>
      </c>
      <c r="C72">
        <f t="shared" si="99"/>
        <v>0.65356341393467687</v>
      </c>
      <c r="D72" s="45">
        <v>291752</v>
      </c>
      <c r="E72" s="46">
        <v>11073</v>
      </c>
      <c r="F72">
        <f t="shared" si="95"/>
        <v>302825</v>
      </c>
      <c r="G72">
        <f t="shared" si="100"/>
        <v>0.39838185458105357</v>
      </c>
      <c r="H72" s="47">
        <v>44035</v>
      </c>
      <c r="I72">
        <f t="shared" ref="I72" si="172">100*(LN(H72)-LN(H71))</f>
        <v>3.6069104699427257</v>
      </c>
      <c r="J72" s="48">
        <v>469</v>
      </c>
      <c r="K72">
        <f t="shared" ref="K72" si="173">100*(LN(J72)-LN(J71))</f>
        <v>0.42735107773816949</v>
      </c>
      <c r="L72" s="50">
        <v>988.4</v>
      </c>
      <c r="M72">
        <f t="shared" si="161"/>
        <v>0.96579818470701184</v>
      </c>
      <c r="N72" s="16">
        <v>73762</v>
      </c>
      <c r="O72">
        <f t="shared" si="118"/>
        <v>-1.6017556583820536</v>
      </c>
      <c r="P72" s="49"/>
      <c r="T72" t="s">
        <v>71</v>
      </c>
      <c r="U72">
        <v>479696</v>
      </c>
      <c r="V72">
        <v>0.5743002995142632</v>
      </c>
      <c r="W72">
        <v>294363</v>
      </c>
      <c r="X72">
        <v>11220</v>
      </c>
      <c r="Y72">
        <v>305583</v>
      </c>
      <c r="Z72">
        <v>0.90663465699396539</v>
      </c>
      <c r="AA72">
        <v>43893</v>
      </c>
      <c r="AB72">
        <v>-0.32299181932895493</v>
      </c>
      <c r="AC72">
        <v>470</v>
      </c>
      <c r="AD72">
        <v>0.21299262578251543</v>
      </c>
      <c r="AE72">
        <v>991.6</v>
      </c>
      <c r="AF72">
        <v>0.32323260465805248</v>
      </c>
    </row>
    <row r="73" spans="1:32">
      <c r="A73" s="44" t="s">
        <v>71</v>
      </c>
      <c r="B73" s="44">
        <v>479696</v>
      </c>
      <c r="C73">
        <f t="shared" si="99"/>
        <v>0.5743002995142632</v>
      </c>
      <c r="D73" s="45">
        <v>294363</v>
      </c>
      <c r="E73" s="46">
        <v>11220</v>
      </c>
      <c r="F73">
        <f t="shared" si="95"/>
        <v>305583</v>
      </c>
      <c r="G73">
        <f t="shared" si="100"/>
        <v>0.90663465699396539</v>
      </c>
      <c r="H73" s="47">
        <v>43893</v>
      </c>
      <c r="I73">
        <f t="shared" ref="I73" si="174">100*(LN(H73)-LN(H72))</f>
        <v>-0.32299181932895493</v>
      </c>
      <c r="J73" s="48">
        <v>470</v>
      </c>
      <c r="K73">
        <f t="shared" ref="K73" si="175">100*(LN(J73)-LN(J72))</f>
        <v>0.21299262578251543</v>
      </c>
      <c r="L73" s="50">
        <v>991.6</v>
      </c>
      <c r="M73">
        <f t="shared" si="161"/>
        <v>0.32323260465805248</v>
      </c>
      <c r="N73" s="16">
        <v>74821</v>
      </c>
      <c r="O73">
        <f t="shared" si="118"/>
        <v>1.425490039280497</v>
      </c>
      <c r="P73" s="49"/>
      <c r="T73" t="s">
        <v>72</v>
      </c>
      <c r="U73">
        <v>482379</v>
      </c>
      <c r="V73">
        <v>0.55775421987789287</v>
      </c>
      <c r="W73">
        <v>295586</v>
      </c>
      <c r="X73">
        <v>11385</v>
      </c>
      <c r="Y73">
        <v>306971</v>
      </c>
      <c r="Z73">
        <v>0.45318531118088146</v>
      </c>
      <c r="AA73">
        <v>44855</v>
      </c>
      <c r="AB73">
        <v>2.1680210947112144</v>
      </c>
      <c r="AC73">
        <v>476</v>
      </c>
      <c r="AD73">
        <v>1.2685159527316081</v>
      </c>
      <c r="AE73">
        <v>997.5</v>
      </c>
      <c r="AF73">
        <v>0.59323486029834172</v>
      </c>
    </row>
    <row r="74" spans="1:32">
      <c r="A74" s="44" t="s">
        <v>72</v>
      </c>
      <c r="B74" s="44">
        <v>482379</v>
      </c>
      <c r="C74">
        <f t="shared" si="99"/>
        <v>0.55775421987789287</v>
      </c>
      <c r="D74" s="45">
        <v>295586</v>
      </c>
      <c r="E74" s="46">
        <v>11385</v>
      </c>
      <c r="F74">
        <f t="shared" si="95"/>
        <v>306971</v>
      </c>
      <c r="G74">
        <f t="shared" si="100"/>
        <v>0.45318531118088146</v>
      </c>
      <c r="H74" s="47">
        <v>44855</v>
      </c>
      <c r="I74">
        <f t="shared" ref="I74" si="176">100*(LN(H74)-LN(H73))</f>
        <v>2.1680210947112144</v>
      </c>
      <c r="J74" s="48">
        <v>476</v>
      </c>
      <c r="K74">
        <f t="shared" ref="K74" si="177">100*(LN(J74)-LN(J73))</f>
        <v>1.2685159527316081</v>
      </c>
      <c r="L74" s="50">
        <v>997.5</v>
      </c>
      <c r="M74">
        <f t="shared" si="161"/>
        <v>0.59323486029834172</v>
      </c>
      <c r="N74" s="16">
        <v>75336</v>
      </c>
      <c r="O74">
        <f t="shared" si="118"/>
        <v>0.68595139667610994</v>
      </c>
      <c r="P74" s="49"/>
      <c r="T74" t="s">
        <v>73</v>
      </c>
      <c r="U74">
        <v>484920</v>
      </c>
      <c r="V74">
        <v>0.52538167512761191</v>
      </c>
      <c r="W74">
        <v>297699</v>
      </c>
      <c r="X74">
        <v>11533</v>
      </c>
      <c r="Y74">
        <v>309232</v>
      </c>
      <c r="Z74">
        <v>0.73385236584986302</v>
      </c>
      <c r="AA74">
        <v>46651</v>
      </c>
      <c r="AB74">
        <v>3.9259298279578303</v>
      </c>
      <c r="AC74">
        <v>478</v>
      </c>
      <c r="AD74">
        <v>0.41928782600360037</v>
      </c>
      <c r="AE74">
        <v>1000.3</v>
      </c>
      <c r="AF74">
        <v>0.28030852271161422</v>
      </c>
    </row>
    <row r="75" spans="1:32">
      <c r="A75" s="44" t="s">
        <v>73</v>
      </c>
      <c r="B75" s="44">
        <v>484920</v>
      </c>
      <c r="C75">
        <f t="shared" si="99"/>
        <v>0.52538167512761191</v>
      </c>
      <c r="D75" s="45">
        <v>297699</v>
      </c>
      <c r="E75" s="46">
        <v>11533</v>
      </c>
      <c r="F75">
        <f t="shared" si="95"/>
        <v>309232</v>
      </c>
      <c r="G75">
        <f t="shared" si="100"/>
        <v>0.73385236584986302</v>
      </c>
      <c r="H75" s="47">
        <v>46651</v>
      </c>
      <c r="I75">
        <f t="shared" ref="I75" si="178">100*(LN(H75)-LN(H74))</f>
        <v>3.9259298279578303</v>
      </c>
      <c r="J75" s="48">
        <v>478</v>
      </c>
      <c r="K75">
        <f t="shared" ref="K75" si="179">100*(LN(J75)-LN(J74))</f>
        <v>0.41928782600360037</v>
      </c>
      <c r="L75" s="50">
        <v>1000.3</v>
      </c>
      <c r="M75">
        <f t="shared" si="161"/>
        <v>0.28030852271161422</v>
      </c>
      <c r="N75" s="16">
        <v>76447</v>
      </c>
      <c r="O75">
        <f t="shared" si="118"/>
        <v>1.4639582063141532</v>
      </c>
      <c r="P75" s="49"/>
      <c r="T75" t="s">
        <v>74</v>
      </c>
      <c r="U75">
        <v>488378</v>
      </c>
      <c r="V75">
        <v>0.71057672985634923</v>
      </c>
      <c r="W75">
        <v>301373</v>
      </c>
      <c r="X75">
        <v>11776</v>
      </c>
      <c r="Y75">
        <v>313149</v>
      </c>
      <c r="Z75">
        <v>1.2587311365395593</v>
      </c>
      <c r="AA75">
        <v>46853</v>
      </c>
      <c r="AB75">
        <v>0.43206774950554916</v>
      </c>
      <c r="AC75">
        <v>481</v>
      </c>
      <c r="AD75">
        <v>0.62565376143046691</v>
      </c>
      <c r="AE75">
        <v>999</v>
      </c>
      <c r="AF75">
        <v>-0.13004553425810528</v>
      </c>
    </row>
    <row r="76" spans="1:32">
      <c r="A76" s="44" t="s">
        <v>74</v>
      </c>
      <c r="B76" s="44">
        <v>488378</v>
      </c>
      <c r="C76">
        <f t="shared" si="99"/>
        <v>0.71057672985634923</v>
      </c>
      <c r="D76" s="45">
        <v>301373</v>
      </c>
      <c r="E76" s="46">
        <v>11776</v>
      </c>
      <c r="F76">
        <f t="shared" si="95"/>
        <v>313149</v>
      </c>
      <c r="G76">
        <f t="shared" si="100"/>
        <v>1.2587311365395593</v>
      </c>
      <c r="H76" s="47">
        <v>46853</v>
      </c>
      <c r="I76">
        <f t="shared" ref="I76" si="180">100*(LN(H76)-LN(H75))</f>
        <v>0.43206774950554916</v>
      </c>
      <c r="J76" s="48">
        <v>481</v>
      </c>
      <c r="K76">
        <f t="shared" ref="K76" si="181">100*(LN(J76)-LN(J75))</f>
        <v>0.62565376143046691</v>
      </c>
      <c r="L76" s="50">
        <v>999</v>
      </c>
      <c r="M76">
        <f t="shared" si="161"/>
        <v>-0.13004553425810528</v>
      </c>
      <c r="N76" s="16">
        <v>77394</v>
      </c>
      <c r="O76">
        <f t="shared" si="118"/>
        <v>1.2311567940150425</v>
      </c>
      <c r="P76" s="49"/>
      <c r="T76" t="s">
        <v>75</v>
      </c>
      <c r="U76">
        <v>490478</v>
      </c>
      <c r="V76">
        <v>0.42907296309397935</v>
      </c>
      <c r="W76">
        <v>304241</v>
      </c>
      <c r="X76">
        <v>11736</v>
      </c>
      <c r="Y76">
        <v>315977</v>
      </c>
      <c r="Z76">
        <v>0.89903105193354094</v>
      </c>
      <c r="AA76">
        <v>46629</v>
      </c>
      <c r="AB76">
        <v>-0.47923756170096254</v>
      </c>
      <c r="AC76">
        <v>484</v>
      </c>
      <c r="AD76">
        <v>0.62176366108710468</v>
      </c>
      <c r="AE76">
        <v>999.3</v>
      </c>
      <c r="AF76">
        <v>3.00255219189971E-2</v>
      </c>
    </row>
    <row r="77" spans="1:32">
      <c r="A77" s="44" t="s">
        <v>75</v>
      </c>
      <c r="B77" s="44">
        <v>490478</v>
      </c>
      <c r="C77">
        <f t="shared" si="99"/>
        <v>0.42907296309397935</v>
      </c>
      <c r="D77" s="45">
        <v>304241</v>
      </c>
      <c r="E77" s="46">
        <v>11736</v>
      </c>
      <c r="F77">
        <f t="shared" si="95"/>
        <v>315977</v>
      </c>
      <c r="G77">
        <f t="shared" si="100"/>
        <v>0.89903105193354094</v>
      </c>
      <c r="H77" s="47">
        <v>46629</v>
      </c>
      <c r="I77">
        <f t="shared" ref="I77" si="182">100*(LN(H77)-LN(H76))</f>
        <v>-0.47923756170096254</v>
      </c>
      <c r="J77" s="48">
        <v>484</v>
      </c>
      <c r="K77">
        <f t="shared" ref="K77" si="183">100*(LN(J77)-LN(J76))</f>
        <v>0.62176366108710468</v>
      </c>
      <c r="L77" s="50">
        <v>999.3</v>
      </c>
      <c r="M77">
        <f t="shared" si="161"/>
        <v>3.00255219189971E-2</v>
      </c>
      <c r="N77" s="16">
        <v>78003</v>
      </c>
      <c r="O77">
        <f t="shared" si="118"/>
        <v>0.78380292773729821</v>
      </c>
      <c r="P77" s="49"/>
      <c r="T77" t="s">
        <v>76</v>
      </c>
      <c r="U77">
        <v>494144</v>
      </c>
      <c r="V77">
        <v>0.74465468784641331</v>
      </c>
      <c r="W77">
        <v>303183</v>
      </c>
      <c r="X77">
        <v>11785</v>
      </c>
      <c r="Y77">
        <v>314968</v>
      </c>
      <c r="Z77">
        <v>-0.31983797641359502</v>
      </c>
      <c r="AA77">
        <v>47775</v>
      </c>
      <c r="AB77">
        <v>2.4279824957465834</v>
      </c>
      <c r="AC77">
        <v>485</v>
      </c>
      <c r="AD77">
        <v>0.20639842208511894</v>
      </c>
      <c r="AE77">
        <v>1019</v>
      </c>
      <c r="AF77">
        <v>1.9521999354981112</v>
      </c>
    </row>
    <row r="78" spans="1:32">
      <c r="A78" s="44" t="s">
        <v>76</v>
      </c>
      <c r="B78" s="44">
        <v>494144</v>
      </c>
      <c r="C78">
        <f t="shared" si="99"/>
        <v>0.74465468784641331</v>
      </c>
      <c r="D78" s="45">
        <v>303183</v>
      </c>
      <c r="E78" s="46">
        <v>11785</v>
      </c>
      <c r="F78">
        <f t="shared" si="95"/>
        <v>314968</v>
      </c>
      <c r="G78">
        <f t="shared" si="100"/>
        <v>-0.31983797641359502</v>
      </c>
      <c r="H78" s="47">
        <v>47775</v>
      </c>
      <c r="I78">
        <f t="shared" ref="I78" si="184">100*(LN(H78)-LN(H77))</f>
        <v>2.4279824957465834</v>
      </c>
      <c r="J78" s="48">
        <v>485</v>
      </c>
      <c r="K78">
        <f t="shared" ref="K78" si="185">100*(LN(J78)-LN(J77))</f>
        <v>0.20639842208511894</v>
      </c>
      <c r="L78" s="50">
        <v>1019</v>
      </c>
      <c r="M78">
        <f t="shared" si="161"/>
        <v>1.9521999354981112</v>
      </c>
      <c r="N78" s="16">
        <v>77300</v>
      </c>
      <c r="O78">
        <f t="shared" si="118"/>
        <v>-0.90533318950516417</v>
      </c>
      <c r="P78" s="49"/>
      <c r="T78" t="s">
        <v>77</v>
      </c>
      <c r="U78">
        <v>494966</v>
      </c>
      <c r="V78">
        <v>0.1662100654602483</v>
      </c>
      <c r="W78">
        <v>307634</v>
      </c>
      <c r="X78">
        <v>11758</v>
      </c>
      <c r="Y78">
        <v>319392</v>
      </c>
      <c r="Z78">
        <v>1.3948142140469244</v>
      </c>
      <c r="AA78">
        <v>48473</v>
      </c>
      <c r="AB78">
        <v>1.4504451770619653</v>
      </c>
      <c r="AC78">
        <v>488</v>
      </c>
      <c r="AD78">
        <v>0.61665149156642229</v>
      </c>
      <c r="AE78">
        <v>1013.9</v>
      </c>
      <c r="AF78">
        <v>-0.50174732641909969</v>
      </c>
    </row>
    <row r="79" spans="1:32">
      <c r="A79" s="44" t="s">
        <v>77</v>
      </c>
      <c r="B79" s="44">
        <v>494966</v>
      </c>
      <c r="C79">
        <f t="shared" si="99"/>
        <v>0.1662100654602483</v>
      </c>
      <c r="D79" s="45">
        <v>307634</v>
      </c>
      <c r="E79" s="46">
        <v>11758</v>
      </c>
      <c r="F79">
        <f t="shared" si="95"/>
        <v>319392</v>
      </c>
      <c r="G79">
        <f t="shared" si="100"/>
        <v>1.3948142140469244</v>
      </c>
      <c r="H79" s="47">
        <v>48473</v>
      </c>
      <c r="I79">
        <f t="shared" ref="I79" si="186">100*(LN(H79)-LN(H78))</f>
        <v>1.4504451770619653</v>
      </c>
      <c r="J79" s="48">
        <v>488</v>
      </c>
      <c r="K79">
        <f t="shared" ref="K79" si="187">100*(LN(J79)-LN(J78))</f>
        <v>0.61665149156642229</v>
      </c>
      <c r="L79" s="50">
        <v>1013.9</v>
      </c>
      <c r="M79">
        <f t="shared" si="161"/>
        <v>-0.50174732641909969</v>
      </c>
      <c r="N79" s="16">
        <v>77320</v>
      </c>
      <c r="O79">
        <f t="shared" si="118"/>
        <v>2.5869874675343851E-2</v>
      </c>
      <c r="P79" s="49"/>
      <c r="T79" t="s">
        <v>78</v>
      </c>
      <c r="U79">
        <v>497593</v>
      </c>
      <c r="V79">
        <v>0.52934004609515029</v>
      </c>
      <c r="W79">
        <v>312091</v>
      </c>
      <c r="X79">
        <v>11543</v>
      </c>
      <c r="Y79">
        <v>323634</v>
      </c>
      <c r="Z79">
        <v>1.31940591460733</v>
      </c>
      <c r="AA79">
        <v>48954</v>
      </c>
      <c r="AB79">
        <v>0.98741397777626361</v>
      </c>
      <c r="AC79">
        <v>494</v>
      </c>
      <c r="AD79">
        <v>1.2220111334775297</v>
      </c>
      <c r="AE79">
        <v>1016.5</v>
      </c>
      <c r="AF79">
        <v>0.25610731098675288</v>
      </c>
    </row>
    <row r="80" spans="1:32">
      <c r="A80" s="44" t="s">
        <v>78</v>
      </c>
      <c r="B80" s="44">
        <v>497593</v>
      </c>
      <c r="C80">
        <f t="shared" si="99"/>
        <v>0.52934004609515029</v>
      </c>
      <c r="D80" s="45">
        <v>312091</v>
      </c>
      <c r="E80" s="46">
        <v>11543</v>
      </c>
      <c r="F80">
        <f t="shared" si="95"/>
        <v>323634</v>
      </c>
      <c r="G80">
        <f t="shared" si="100"/>
        <v>1.31940591460733</v>
      </c>
      <c r="H80" s="47">
        <v>48954</v>
      </c>
      <c r="I80">
        <f t="shared" ref="I80" si="188">100*(LN(H80)-LN(H79))</f>
        <v>0.98741397777626361</v>
      </c>
      <c r="J80" s="48">
        <v>494</v>
      </c>
      <c r="K80">
        <f t="shared" ref="K80" si="189">100*(LN(J80)-LN(J79))</f>
        <v>1.2220111334775297</v>
      </c>
      <c r="L80" s="50">
        <v>1016.5</v>
      </c>
      <c r="M80">
        <f t="shared" si="161"/>
        <v>0.25610731098675288</v>
      </c>
      <c r="N80" s="16">
        <v>77501</v>
      </c>
      <c r="O80">
        <f t="shared" si="118"/>
        <v>0.23381851617330085</v>
      </c>
      <c r="P80" s="49"/>
      <c r="T80" t="s">
        <v>79</v>
      </c>
      <c r="U80">
        <v>499836</v>
      </c>
      <c r="V80">
        <v>0.44975708165218009</v>
      </c>
      <c r="W80">
        <v>315828</v>
      </c>
      <c r="X80">
        <v>11429</v>
      </c>
      <c r="Y80">
        <v>327257</v>
      </c>
      <c r="Z80">
        <v>1.1132547285320982</v>
      </c>
      <c r="AA80">
        <v>49745</v>
      </c>
      <c r="AB80">
        <v>1.6028874366604384</v>
      </c>
      <c r="AC80">
        <v>495</v>
      </c>
      <c r="AD80">
        <v>0.20222453807674512</v>
      </c>
      <c r="AE80">
        <v>1018.9</v>
      </c>
      <c r="AF80">
        <v>0.23582599118379122</v>
      </c>
    </row>
    <row r="81" spans="1:32">
      <c r="A81" s="44" t="s">
        <v>79</v>
      </c>
      <c r="B81" s="44">
        <v>499836</v>
      </c>
      <c r="C81">
        <f t="shared" si="99"/>
        <v>0.44975708165218009</v>
      </c>
      <c r="D81" s="45">
        <v>315828</v>
      </c>
      <c r="E81" s="46">
        <v>11429</v>
      </c>
      <c r="F81">
        <f t="shared" si="95"/>
        <v>327257</v>
      </c>
      <c r="G81">
        <f t="shared" si="100"/>
        <v>1.1132547285320982</v>
      </c>
      <c r="H81" s="47">
        <v>49745</v>
      </c>
      <c r="I81">
        <f t="shared" ref="I81" si="190">100*(LN(H81)-LN(H80))</f>
        <v>1.6028874366604384</v>
      </c>
      <c r="J81" s="48">
        <v>495</v>
      </c>
      <c r="K81">
        <f t="shared" ref="K81" si="191">100*(LN(J81)-LN(J80))</f>
        <v>0.20222453807674512</v>
      </c>
      <c r="L81" s="50">
        <v>1018.9</v>
      </c>
      <c r="M81">
        <f t="shared" si="161"/>
        <v>0.23582599118379122</v>
      </c>
      <c r="N81" s="16">
        <v>77941</v>
      </c>
      <c r="O81">
        <f t="shared" si="118"/>
        <v>0.5661290708736999</v>
      </c>
      <c r="P81" s="49"/>
      <c r="T81" t="s">
        <v>80</v>
      </c>
      <c r="U81">
        <v>503083</v>
      </c>
      <c r="V81">
        <v>0.647512180902865</v>
      </c>
      <c r="W81">
        <v>317381</v>
      </c>
      <c r="X81">
        <v>11387</v>
      </c>
      <c r="Y81">
        <v>328768</v>
      </c>
      <c r="Z81">
        <v>0.46065399092327652</v>
      </c>
      <c r="AA81">
        <v>48801</v>
      </c>
      <c r="AB81">
        <v>-1.915915158889625</v>
      </c>
      <c r="AC81">
        <v>497</v>
      </c>
      <c r="AD81">
        <v>0.40322635279386176</v>
      </c>
      <c r="AE81">
        <v>1022.9</v>
      </c>
      <c r="AF81">
        <v>0.39181164827226667</v>
      </c>
    </row>
    <row r="82" spans="1:32">
      <c r="A82" s="44" t="s">
        <v>80</v>
      </c>
      <c r="B82" s="44">
        <v>503083</v>
      </c>
      <c r="C82">
        <f t="shared" si="99"/>
        <v>0.647512180902865</v>
      </c>
      <c r="D82" s="45">
        <v>317381</v>
      </c>
      <c r="E82" s="46">
        <v>11387</v>
      </c>
      <c r="F82">
        <f t="shared" si="95"/>
        <v>328768</v>
      </c>
      <c r="G82">
        <f t="shared" si="100"/>
        <v>0.46065399092327652</v>
      </c>
      <c r="H82" s="47">
        <v>48801</v>
      </c>
      <c r="I82">
        <f t="shared" ref="I82" si="192">100*(LN(H82)-LN(H81))</f>
        <v>-1.915915158889625</v>
      </c>
      <c r="J82" s="48">
        <v>497</v>
      </c>
      <c r="K82">
        <f t="shared" ref="K82" si="193">100*(LN(J82)-LN(J81))</f>
        <v>0.40322635279386176</v>
      </c>
      <c r="L82" s="50">
        <v>1022.9</v>
      </c>
      <c r="M82">
        <f t="shared" si="161"/>
        <v>0.39181164827226667</v>
      </c>
      <c r="N82" s="16">
        <v>78054</v>
      </c>
      <c r="O82">
        <f t="shared" si="118"/>
        <v>0.14487646368781526</v>
      </c>
      <c r="P82" s="49"/>
      <c r="T82" t="s">
        <v>81</v>
      </c>
      <c r="U82">
        <v>505983</v>
      </c>
      <c r="V82">
        <v>0.57479054576798916</v>
      </c>
      <c r="W82">
        <v>318897</v>
      </c>
      <c r="X82">
        <v>11466</v>
      </c>
      <c r="Y82">
        <v>330363</v>
      </c>
      <c r="Z82">
        <v>0.48397150590240301</v>
      </c>
      <c r="AA82">
        <v>49910</v>
      </c>
      <c r="AB82">
        <v>2.2470579029091553</v>
      </c>
      <c r="AC82">
        <v>500</v>
      </c>
      <c r="AD82">
        <v>0.60180723255625068</v>
      </c>
      <c r="AE82">
        <v>1029.3</v>
      </c>
      <c r="AF82">
        <v>0.62372290695513755</v>
      </c>
    </row>
    <row r="83" spans="1:32">
      <c r="A83" s="44" t="s">
        <v>81</v>
      </c>
      <c r="B83" s="44">
        <v>505983</v>
      </c>
      <c r="C83">
        <f t="shared" si="99"/>
        <v>0.57479054576798916</v>
      </c>
      <c r="D83" s="45">
        <v>318897</v>
      </c>
      <c r="E83" s="46">
        <v>11466</v>
      </c>
      <c r="F83">
        <f t="shared" si="95"/>
        <v>330363</v>
      </c>
      <c r="G83">
        <f t="shared" si="100"/>
        <v>0.48397150590240301</v>
      </c>
      <c r="H83" s="47">
        <v>49910</v>
      </c>
      <c r="I83">
        <f t="shared" ref="I83" si="194">100*(LN(H83)-LN(H82))</f>
        <v>2.2470579029091553</v>
      </c>
      <c r="J83" s="48">
        <v>500</v>
      </c>
      <c r="K83">
        <f t="shared" ref="K83" si="195">100*(LN(J83)-LN(J82))</f>
        <v>0.60180723255625068</v>
      </c>
      <c r="L83" s="50">
        <v>1029.3</v>
      </c>
      <c r="M83">
        <f t="shared" si="161"/>
        <v>0.62372290695513755</v>
      </c>
      <c r="N83" s="12"/>
      <c r="P83" s="49"/>
      <c r="T83" t="s">
        <v>82</v>
      </c>
      <c r="U83">
        <v>507255</v>
      </c>
      <c r="V83">
        <v>0.25107638446577596</v>
      </c>
      <c r="W83">
        <v>319788</v>
      </c>
      <c r="X83">
        <v>11519</v>
      </c>
      <c r="Y83">
        <v>331307</v>
      </c>
      <c r="Z83">
        <v>0.28533880650165599</v>
      </c>
      <c r="AA83">
        <v>50490</v>
      </c>
      <c r="AB83">
        <v>1.1553913389306558</v>
      </c>
      <c r="AC83">
        <v>505</v>
      </c>
      <c r="AD83">
        <v>0.99503308531687651</v>
      </c>
      <c r="AE83">
        <v>1034.8</v>
      </c>
      <c r="AF83">
        <v>0.5329211779360854</v>
      </c>
    </row>
    <row r="84" spans="1:32">
      <c r="A84" s="44" t="s">
        <v>82</v>
      </c>
      <c r="B84" s="44">
        <v>507255</v>
      </c>
      <c r="C84">
        <f t="shared" si="99"/>
        <v>0.25107638446577596</v>
      </c>
      <c r="D84" s="45">
        <v>319788</v>
      </c>
      <c r="E84" s="46">
        <v>11519</v>
      </c>
      <c r="F84">
        <f t="shared" si="95"/>
        <v>331307</v>
      </c>
      <c r="G84">
        <f t="shared" si="100"/>
        <v>0.28533880650165599</v>
      </c>
      <c r="H84" s="47">
        <v>50490</v>
      </c>
      <c r="I84">
        <f t="shared" ref="I84" si="196">100*(LN(H84)-LN(H83))</f>
        <v>1.1553913389306558</v>
      </c>
      <c r="J84" s="48">
        <v>505</v>
      </c>
      <c r="K84">
        <f t="shared" ref="K84" si="197">100*(LN(J84)-LN(J83))</f>
        <v>0.99503308531687651</v>
      </c>
      <c r="L84" s="50">
        <v>1034.8</v>
      </c>
      <c r="M84">
        <f t="shared" si="161"/>
        <v>0.5329211779360854</v>
      </c>
      <c r="N84" s="12"/>
      <c r="P84" s="49"/>
      <c r="T84" t="s">
        <v>83</v>
      </c>
      <c r="U84">
        <v>508982</v>
      </c>
      <c r="V84">
        <v>0.33988167376683975</v>
      </c>
      <c r="W84">
        <v>321032</v>
      </c>
      <c r="X84">
        <v>11489</v>
      </c>
      <c r="Y84">
        <v>332521</v>
      </c>
      <c r="Z84">
        <v>0.3657578027425501</v>
      </c>
      <c r="AA84">
        <v>50603</v>
      </c>
      <c r="AB84">
        <v>0.22355662026480871</v>
      </c>
      <c r="AC84">
        <v>506</v>
      </c>
      <c r="AD84">
        <v>0.19782400121055588</v>
      </c>
      <c r="AE84">
        <v>1024.5</v>
      </c>
      <c r="AF84">
        <v>-1.0003482632919614</v>
      </c>
    </row>
    <row r="85" spans="1:32">
      <c r="A85" s="44" t="s">
        <v>83</v>
      </c>
      <c r="B85" s="44">
        <v>508982</v>
      </c>
      <c r="C85">
        <f t="shared" si="99"/>
        <v>0.33988167376683975</v>
      </c>
      <c r="D85" s="45">
        <v>321032</v>
      </c>
      <c r="E85" s="46">
        <v>11489</v>
      </c>
      <c r="F85">
        <f t="shared" si="95"/>
        <v>332521</v>
      </c>
      <c r="G85">
        <f t="shared" si="100"/>
        <v>0.3657578027425501</v>
      </c>
      <c r="H85" s="47">
        <v>50603</v>
      </c>
      <c r="I85">
        <f t="shared" ref="I85" si="198">100*(LN(H85)-LN(H84))</f>
        <v>0.22355662026480871</v>
      </c>
      <c r="J85" s="48">
        <v>506</v>
      </c>
      <c r="K85">
        <f t="shared" ref="K85" si="199">100*(LN(J85)-LN(J84))</f>
        <v>0.19782400121055588</v>
      </c>
      <c r="L85" s="50">
        <v>1024.5</v>
      </c>
      <c r="M85">
        <f t="shared" si="161"/>
        <v>-1.0003482632919614</v>
      </c>
      <c r="N85" s="12"/>
      <c r="P85" s="49"/>
      <c r="T85" t="s">
        <v>84</v>
      </c>
      <c r="U85">
        <v>511014</v>
      </c>
      <c r="V85">
        <v>0.39843346212187214</v>
      </c>
      <c r="W85">
        <v>322005</v>
      </c>
      <c r="X85">
        <v>11568</v>
      </c>
      <c r="Y85">
        <v>333573</v>
      </c>
      <c r="Z85">
        <v>0.31587159610886317</v>
      </c>
      <c r="AA85">
        <v>50705</v>
      </c>
      <c r="AB85">
        <v>0.20136619904871367</v>
      </c>
      <c r="AC85">
        <v>510</v>
      </c>
      <c r="AD85">
        <v>0.78740564309054406</v>
      </c>
      <c r="AE85">
        <v>1026.9000000000001</v>
      </c>
      <c r="AF85">
        <v>0.23398665252942763</v>
      </c>
    </row>
    <row r="86" spans="1:32">
      <c r="A86" s="44" t="s">
        <v>84</v>
      </c>
      <c r="B86" s="44">
        <v>511014</v>
      </c>
      <c r="C86">
        <f t="shared" si="99"/>
        <v>0.39843346212187214</v>
      </c>
      <c r="D86" s="45">
        <v>322005</v>
      </c>
      <c r="E86" s="46">
        <v>11568</v>
      </c>
      <c r="F86">
        <f t="shared" si="95"/>
        <v>333573</v>
      </c>
      <c r="G86">
        <f t="shared" si="100"/>
        <v>0.31587159610886317</v>
      </c>
      <c r="H86" s="47">
        <v>50705</v>
      </c>
      <c r="I86">
        <f t="shared" ref="I86" si="200">100*(LN(H86)-LN(H85))</f>
        <v>0.20136619904871367</v>
      </c>
      <c r="J86" s="48">
        <v>510</v>
      </c>
      <c r="K86">
        <f t="shared" ref="K86" si="201">100*(LN(J86)-LN(J85))</f>
        <v>0.78740564309054406</v>
      </c>
      <c r="L86" s="50">
        <v>1026.9000000000001</v>
      </c>
      <c r="M86">
        <f t="shared" si="161"/>
        <v>0.23398665252942763</v>
      </c>
      <c r="N86" s="12"/>
      <c r="P86" s="49"/>
      <c r="T86" t="s">
        <v>85</v>
      </c>
      <c r="U86">
        <v>511300</v>
      </c>
      <c r="V86">
        <v>5.5951499727413534E-2</v>
      </c>
      <c r="W86">
        <v>323731</v>
      </c>
      <c r="X86">
        <v>11652</v>
      </c>
      <c r="Y86">
        <v>335383</v>
      </c>
      <c r="Z86">
        <v>0.54114303988246348</v>
      </c>
      <c r="AA86">
        <v>50188</v>
      </c>
      <c r="AB86">
        <v>-1.0248570766506759</v>
      </c>
      <c r="AC86">
        <v>513</v>
      </c>
      <c r="AD86">
        <v>0.58651194523982042</v>
      </c>
      <c r="AE86">
        <v>1031.9000000000001</v>
      </c>
      <c r="AF86">
        <v>0.48572079174196148</v>
      </c>
    </row>
    <row r="87" spans="1:32">
      <c r="A87" s="44" t="s">
        <v>85</v>
      </c>
      <c r="B87" s="44">
        <v>511300</v>
      </c>
      <c r="C87">
        <f t="shared" si="99"/>
        <v>5.5951499727413534E-2</v>
      </c>
      <c r="D87" s="45">
        <v>323731</v>
      </c>
      <c r="E87" s="46">
        <v>11652</v>
      </c>
      <c r="F87">
        <f t="shared" si="95"/>
        <v>335383</v>
      </c>
      <c r="G87">
        <f t="shared" si="100"/>
        <v>0.54114303988246348</v>
      </c>
      <c r="H87" s="47">
        <v>50188</v>
      </c>
      <c r="I87">
        <f t="shared" ref="I87" si="202">100*(LN(H87)-LN(H86))</f>
        <v>-1.0248570766506759</v>
      </c>
      <c r="J87" s="48">
        <v>513</v>
      </c>
      <c r="K87">
        <f t="shared" ref="K87" si="203">100*(LN(J87)-LN(J86))</f>
        <v>0.58651194523982042</v>
      </c>
      <c r="L87" s="50">
        <v>1031.9000000000001</v>
      </c>
      <c r="M87">
        <f t="shared" si="161"/>
        <v>0.48572079174196148</v>
      </c>
      <c r="N87" s="12"/>
      <c r="P87" s="49"/>
      <c r="T87" t="s">
        <v>86</v>
      </c>
      <c r="U87">
        <v>514017</v>
      </c>
      <c r="V87">
        <v>0.52998367522416601</v>
      </c>
      <c r="W87">
        <v>325480</v>
      </c>
      <c r="X87">
        <v>11554</v>
      </c>
      <c r="Y87">
        <v>337034</v>
      </c>
      <c r="Z87">
        <v>0.49106531148197519</v>
      </c>
      <c r="AA87">
        <v>49882</v>
      </c>
      <c r="AB87">
        <v>-0.61157380584955234</v>
      </c>
      <c r="AC87">
        <v>517</v>
      </c>
      <c r="AD87">
        <v>0.77670293376597144</v>
      </c>
      <c r="AE87">
        <v>1033.5999999999999</v>
      </c>
      <c r="AF87">
        <v>0.16460909066688956</v>
      </c>
    </row>
    <row r="88" spans="1:32">
      <c r="A88" s="44" t="s">
        <v>86</v>
      </c>
      <c r="B88" s="44">
        <v>514017</v>
      </c>
      <c r="C88">
        <f t="shared" si="99"/>
        <v>0.52998367522416601</v>
      </c>
      <c r="D88" s="45">
        <v>325480</v>
      </c>
      <c r="E88" s="46">
        <v>11554</v>
      </c>
      <c r="F88">
        <f t="shared" si="95"/>
        <v>337034</v>
      </c>
      <c r="G88">
        <f t="shared" si="100"/>
        <v>0.49106531148197519</v>
      </c>
      <c r="H88" s="47">
        <v>49882</v>
      </c>
      <c r="I88">
        <f t="shared" ref="I88" si="204">100*(LN(H88)-LN(H87))</f>
        <v>-0.61157380584955234</v>
      </c>
      <c r="J88" s="48">
        <v>517</v>
      </c>
      <c r="K88">
        <f t="shared" ref="K88" si="205">100*(LN(J88)-LN(J87))</f>
        <v>0.77670293376597144</v>
      </c>
      <c r="L88" s="50">
        <v>1033.5999999999999</v>
      </c>
      <c r="M88">
        <f t="shared" si="161"/>
        <v>0.16460909066688956</v>
      </c>
      <c r="N88" s="12"/>
      <c r="P88" s="49"/>
      <c r="T88" t="s">
        <v>87</v>
      </c>
      <c r="U88">
        <v>517221</v>
      </c>
      <c r="V88">
        <v>0.6213910483477747</v>
      </c>
      <c r="W88">
        <v>326303</v>
      </c>
      <c r="X88">
        <v>11586</v>
      </c>
      <c r="Y88">
        <v>337889</v>
      </c>
      <c r="Z88">
        <v>0.25336237092865588</v>
      </c>
      <c r="AA88">
        <v>49463</v>
      </c>
      <c r="AB88">
        <v>-0.84353009103246279</v>
      </c>
      <c r="AC88">
        <v>522</v>
      </c>
      <c r="AD88">
        <v>0.96247133742100033</v>
      </c>
      <c r="AE88">
        <v>1042.7</v>
      </c>
      <c r="AF88">
        <v>0.8765648767210088</v>
      </c>
    </row>
    <row r="89" spans="1:32">
      <c r="A89" s="44" t="s">
        <v>87</v>
      </c>
      <c r="B89" s="44">
        <v>517221</v>
      </c>
      <c r="C89">
        <f t="shared" si="99"/>
        <v>0.6213910483477747</v>
      </c>
      <c r="D89" s="45">
        <v>326303</v>
      </c>
      <c r="E89" s="46">
        <v>11586</v>
      </c>
      <c r="F89">
        <f t="shared" si="95"/>
        <v>337889</v>
      </c>
      <c r="G89">
        <f t="shared" si="100"/>
        <v>0.25336237092865588</v>
      </c>
      <c r="H89" s="47">
        <v>49463</v>
      </c>
      <c r="I89">
        <f t="shared" ref="I89" si="206">100*(LN(H89)-LN(H88))</f>
        <v>-0.84353009103246279</v>
      </c>
      <c r="J89" s="48">
        <v>522</v>
      </c>
      <c r="K89">
        <f t="shared" ref="K89" si="207">100*(LN(J89)-LN(J88))</f>
        <v>0.96247133742100033</v>
      </c>
      <c r="L89" s="50">
        <v>1042.7</v>
      </c>
      <c r="M89">
        <f t="shared" si="161"/>
        <v>0.8765648767210088</v>
      </c>
      <c r="N89" s="12"/>
      <c r="P89" s="49"/>
      <c r="T89" t="s">
        <v>88</v>
      </c>
      <c r="U89">
        <v>518870</v>
      </c>
      <c r="V89">
        <v>0.31831207728671984</v>
      </c>
      <c r="W89">
        <v>326883</v>
      </c>
      <c r="X89">
        <v>11595</v>
      </c>
      <c r="Y89">
        <v>338478</v>
      </c>
      <c r="Z89">
        <v>0.17416584454537087</v>
      </c>
      <c r="AA89">
        <v>48956</v>
      </c>
      <c r="AB89">
        <v>-1.0302979808541224</v>
      </c>
      <c r="AC89">
        <v>527</v>
      </c>
      <c r="AD89">
        <v>0.95329606587233329</v>
      </c>
      <c r="AE89">
        <v>1042</v>
      </c>
      <c r="AF89">
        <v>-6.7155948223529549E-2</v>
      </c>
    </row>
    <row r="90" spans="1:32">
      <c r="A90" s="44" t="s">
        <v>88</v>
      </c>
      <c r="B90" s="44">
        <v>518870</v>
      </c>
      <c r="C90">
        <f t="shared" si="99"/>
        <v>0.31831207728671984</v>
      </c>
      <c r="D90" s="45">
        <v>326883</v>
      </c>
      <c r="E90" s="46">
        <v>11595</v>
      </c>
      <c r="F90">
        <f t="shared" si="95"/>
        <v>338478</v>
      </c>
      <c r="G90">
        <f t="shared" si="100"/>
        <v>0.17416584454537087</v>
      </c>
      <c r="H90" s="47">
        <v>48956</v>
      </c>
      <c r="I90">
        <f t="shared" ref="I90" si="208">100*(LN(H90)-LN(H89))</f>
        <v>-1.0302979808541224</v>
      </c>
      <c r="J90" s="48">
        <v>527</v>
      </c>
      <c r="K90">
        <f t="shared" ref="K90" si="209">100*(LN(J90)-LN(J89))</f>
        <v>0.95329606587233329</v>
      </c>
      <c r="L90" s="50">
        <v>1042</v>
      </c>
      <c r="M90">
        <f t="shared" si="161"/>
        <v>-6.7155948223529549E-2</v>
      </c>
      <c r="N90" s="12"/>
      <c r="P90" s="49"/>
      <c r="T90" t="s">
        <v>89</v>
      </c>
      <c r="U90">
        <v>521873</v>
      </c>
      <c r="V90">
        <v>0.57708931679059106</v>
      </c>
      <c r="W90">
        <v>327866</v>
      </c>
      <c r="X90">
        <v>11585</v>
      </c>
      <c r="Y90">
        <v>339451</v>
      </c>
      <c r="Z90">
        <v>0.28705090595391169</v>
      </c>
      <c r="AA90">
        <v>49362</v>
      </c>
      <c r="AB90">
        <v>0.8258961894755501</v>
      </c>
      <c r="AC90">
        <v>530</v>
      </c>
      <c r="AD90">
        <v>0.56764580048049851</v>
      </c>
      <c r="AE90">
        <v>1052.9000000000001</v>
      </c>
      <c r="AF90">
        <v>1.0406318549401661</v>
      </c>
    </row>
    <row r="91" spans="1:32">
      <c r="A91" s="44" t="s">
        <v>89</v>
      </c>
      <c r="B91" s="44">
        <v>521873</v>
      </c>
      <c r="C91">
        <f t="shared" si="99"/>
        <v>0.57708931679059106</v>
      </c>
      <c r="D91" s="45">
        <v>327866</v>
      </c>
      <c r="E91" s="46">
        <v>11585</v>
      </c>
      <c r="F91">
        <f t="shared" si="95"/>
        <v>339451</v>
      </c>
      <c r="G91">
        <f t="shared" si="100"/>
        <v>0.28705090595391169</v>
      </c>
      <c r="H91" s="47">
        <v>49362</v>
      </c>
      <c r="I91">
        <f t="shared" ref="I91" si="210">100*(LN(H91)-LN(H90))</f>
        <v>0.8258961894755501</v>
      </c>
      <c r="J91" s="48">
        <v>530</v>
      </c>
      <c r="K91">
        <f t="shared" ref="K91" si="211">100*(LN(J91)-LN(J90))</f>
        <v>0.56764580048049851</v>
      </c>
      <c r="L91" s="50">
        <v>1052.9000000000001</v>
      </c>
      <c r="M91">
        <f t="shared" si="161"/>
        <v>1.0406318549401661</v>
      </c>
      <c r="N91" s="12"/>
      <c r="P91" s="49"/>
      <c r="T91" t="s">
        <v>514</v>
      </c>
      <c r="U91">
        <v>520735</v>
      </c>
      <c r="V91">
        <v>-0.21829881449626498</v>
      </c>
      <c r="W91">
        <v>329036</v>
      </c>
      <c r="X91">
        <v>11452</v>
      </c>
      <c r="Y91">
        <v>340488</v>
      </c>
      <c r="Z91">
        <v>0.30502759925123968</v>
      </c>
      <c r="AA91">
        <v>49174</v>
      </c>
      <c r="AB91">
        <v>-0.38158688828442422</v>
      </c>
      <c r="AC91">
        <v>537</v>
      </c>
      <c r="AD91">
        <v>1.3121087962697509</v>
      </c>
      <c r="AE91">
        <v>1052.5999999999999</v>
      </c>
      <c r="AF91">
        <v>-2.8496794303567441E-2</v>
      </c>
    </row>
    <row r="92" spans="1:32">
      <c r="A92" s="44" t="s">
        <v>514</v>
      </c>
      <c r="B92" s="44">
        <v>520735</v>
      </c>
      <c r="C92">
        <f t="shared" si="99"/>
        <v>-0.21829881449626498</v>
      </c>
      <c r="D92" s="45">
        <v>329036</v>
      </c>
      <c r="E92" s="46">
        <v>11452</v>
      </c>
      <c r="F92">
        <f t="shared" si="95"/>
        <v>340488</v>
      </c>
      <c r="G92">
        <f t="shared" si="100"/>
        <v>0.30502759925123968</v>
      </c>
      <c r="H92" s="47">
        <v>49174</v>
      </c>
      <c r="I92">
        <f t="shared" ref="I92" si="212">100*(LN(H92)-LN(H91))</f>
        <v>-0.38158688828442422</v>
      </c>
      <c r="J92" s="48">
        <v>537</v>
      </c>
      <c r="K92">
        <f t="shared" ref="K92" si="213">100*(LN(J92)-LN(J91))</f>
        <v>1.3121087962697509</v>
      </c>
      <c r="L92" s="50">
        <v>1052.5999999999999</v>
      </c>
      <c r="M92">
        <f t="shared" si="161"/>
        <v>-2.8496794303567441E-2</v>
      </c>
      <c r="N92" s="12"/>
      <c r="P92" s="49"/>
      <c r="T92" t="s">
        <v>515</v>
      </c>
      <c r="U92">
        <v>522247</v>
      </c>
      <c r="V92">
        <v>0.28993809273938353</v>
      </c>
      <c r="W92">
        <v>330321</v>
      </c>
      <c r="X92">
        <v>11508</v>
      </c>
      <c r="Y92">
        <v>341829</v>
      </c>
      <c r="Z92">
        <v>0.39307293431285473</v>
      </c>
      <c r="AA92">
        <v>49151</v>
      </c>
      <c r="AB92">
        <v>-4.6783626584279148E-2</v>
      </c>
      <c r="AC92">
        <v>541</v>
      </c>
      <c r="AD92">
        <v>0.74211843376161823</v>
      </c>
    </row>
    <row r="93" spans="1:32">
      <c r="A93" s="44" t="s">
        <v>515</v>
      </c>
      <c r="B93" s="44">
        <v>522247</v>
      </c>
      <c r="C93">
        <f t="shared" si="99"/>
        <v>0.28993809273938353</v>
      </c>
      <c r="D93" s="45">
        <v>330321</v>
      </c>
      <c r="E93" s="46">
        <v>11508</v>
      </c>
      <c r="F93">
        <f t="shared" si="95"/>
        <v>341829</v>
      </c>
      <c r="G93">
        <f t="shared" si="100"/>
        <v>0.39307293431285473</v>
      </c>
      <c r="H93" s="47">
        <v>49151</v>
      </c>
      <c r="I93">
        <f t="shared" ref="I93" si="214">100*(LN(H93)-LN(H92))</f>
        <v>-4.6783626584279148E-2</v>
      </c>
      <c r="J93" s="48">
        <v>541</v>
      </c>
      <c r="K93">
        <f t="shared" ref="K93" si="215">100*(LN(J93)-LN(J92))</f>
        <v>0.74211843376161823</v>
      </c>
      <c r="N93" s="12"/>
      <c r="P93" s="49"/>
    </row>
    <row r="94" spans="1:32">
      <c r="H94" s="16"/>
      <c r="N94" s="12"/>
      <c r="P94" s="16"/>
    </row>
    <row r="95" spans="1:32">
      <c r="H95" s="16"/>
      <c r="N95" s="12"/>
      <c r="P95" s="16"/>
    </row>
    <row r="96" spans="1:32">
      <c r="H96" s="16"/>
      <c r="N96" s="12"/>
      <c r="P96" s="16"/>
    </row>
    <row r="97" spans="1:20">
      <c r="H97" s="16"/>
      <c r="N97" s="12"/>
      <c r="P97" s="16"/>
    </row>
    <row r="98" spans="1:20">
      <c r="H98" s="16"/>
      <c r="N98" s="12"/>
      <c r="P98" s="16"/>
    </row>
    <row r="99" spans="1:20">
      <c r="H99" s="16"/>
      <c r="N99" s="12"/>
      <c r="P99" s="16"/>
      <c r="T99" t="s">
        <v>526</v>
      </c>
    </row>
    <row r="100" spans="1:20">
      <c r="A100" t="s">
        <v>526</v>
      </c>
      <c r="H100" s="16"/>
      <c r="N100" s="12"/>
      <c r="P100" s="16"/>
    </row>
    <row r="101" spans="1:20">
      <c r="H101" s="16"/>
      <c r="N101" s="12"/>
      <c r="P101" s="16"/>
    </row>
    <row r="102" spans="1:20">
      <c r="H102" s="16"/>
      <c r="N102" s="12"/>
      <c r="P102" s="16"/>
    </row>
    <row r="103" spans="1:20">
      <c r="H103" s="16"/>
      <c r="N103" s="12"/>
      <c r="P103" s="16"/>
    </row>
    <row r="104" spans="1:20">
      <c r="H104" s="16"/>
      <c r="N104" s="12"/>
      <c r="P104" s="16"/>
    </row>
    <row r="105" spans="1:20">
      <c r="H105" s="16"/>
      <c r="N105" s="12"/>
      <c r="P105" s="16"/>
    </row>
    <row r="106" spans="1:20">
      <c r="H106" s="16"/>
      <c r="N106" s="12"/>
      <c r="P106" s="16"/>
    </row>
    <row r="107" spans="1:20">
      <c r="H107" s="16"/>
      <c r="N107" s="12"/>
      <c r="P107" s="16"/>
    </row>
    <row r="108" spans="1:20">
      <c r="H108" s="16"/>
      <c r="N108" s="12"/>
      <c r="P108" s="16"/>
    </row>
    <row r="109" spans="1:20">
      <c r="H109" s="16"/>
      <c r="N109" s="12"/>
      <c r="P109" s="16"/>
    </row>
    <row r="110" spans="1:20">
      <c r="H110" s="16"/>
      <c r="N110" s="12"/>
      <c r="P110" s="16"/>
    </row>
    <row r="111" spans="1:20">
      <c r="H111" s="16"/>
      <c r="N111" s="12"/>
      <c r="P111" s="16"/>
    </row>
    <row r="112" spans="1:20">
      <c r="H112" s="16"/>
      <c r="N112" s="12"/>
      <c r="P112" s="16"/>
    </row>
    <row r="113" spans="8:16">
      <c r="H113" s="16"/>
      <c r="N113" s="12"/>
      <c r="P113" s="16"/>
    </row>
    <row r="114" spans="8:16">
      <c r="H114" s="16"/>
      <c r="N114" s="12"/>
      <c r="P114" s="16"/>
    </row>
    <row r="115" spans="8:16">
      <c r="H115" s="16"/>
      <c r="P115" s="16"/>
    </row>
    <row r="116" spans="8:16">
      <c r="H116" s="16"/>
      <c r="P116" s="16"/>
    </row>
    <row r="117" spans="8:16">
      <c r="H117" s="16"/>
      <c r="P117" s="16"/>
    </row>
    <row r="118" spans="8:16">
      <c r="H118" s="16"/>
      <c r="P118" s="16"/>
    </row>
    <row r="119" spans="8:16">
      <c r="H119" s="16"/>
      <c r="P119" s="16"/>
    </row>
    <row r="120" spans="8:16">
      <c r="H120" s="16"/>
      <c r="P120" s="16"/>
    </row>
    <row r="121" spans="8:16">
      <c r="H121" s="16"/>
      <c r="P121" s="16"/>
    </row>
    <row r="122" spans="8:16">
      <c r="H122" s="16"/>
      <c r="P122" s="16"/>
    </row>
    <row r="123" spans="8:16">
      <c r="H123" s="16"/>
      <c r="P123" s="16"/>
    </row>
    <row r="124" spans="8:16">
      <c r="H124" s="16"/>
      <c r="P124" s="16"/>
    </row>
    <row r="125" spans="8:16">
      <c r="H125" s="16"/>
      <c r="P125" s="16"/>
    </row>
    <row r="126" spans="8:16">
      <c r="H126" s="16"/>
      <c r="P126" s="16"/>
    </row>
    <row r="127" spans="8:16">
      <c r="H127" s="16"/>
      <c r="P127" s="16"/>
    </row>
    <row r="128" spans="8:16">
      <c r="H128" s="16"/>
      <c r="P128" s="16"/>
    </row>
    <row r="129" spans="8:16">
      <c r="H129" s="16"/>
      <c r="P129" s="16"/>
    </row>
    <row r="130" spans="8:16">
      <c r="H130" s="16"/>
      <c r="P130" s="16"/>
    </row>
    <row r="131" spans="8:16">
      <c r="H131" s="16"/>
      <c r="P131" s="16"/>
    </row>
    <row r="132" spans="8:16">
      <c r="H132" s="16"/>
      <c r="P132" s="16"/>
    </row>
    <row r="133" spans="8:16">
      <c r="H133" s="16"/>
      <c r="P133" s="16"/>
    </row>
    <row r="134" spans="8:16">
      <c r="H134" s="16"/>
      <c r="P134" s="16"/>
    </row>
    <row r="135" spans="8:16">
      <c r="H135" s="16"/>
      <c r="P135" s="16"/>
    </row>
    <row r="136" spans="8:16">
      <c r="H136" s="16"/>
      <c r="P136" s="16"/>
    </row>
    <row r="137" spans="8:16">
      <c r="H137" s="16"/>
      <c r="P137" s="16"/>
    </row>
    <row r="138" spans="8:16">
      <c r="H138" s="16"/>
      <c r="P138" s="16"/>
    </row>
    <row r="139" spans="8:16">
      <c r="H139" s="16"/>
      <c r="P139" s="16"/>
    </row>
    <row r="140" spans="8:16">
      <c r="H140" s="16"/>
      <c r="P140" s="16"/>
    </row>
    <row r="141" spans="8:16">
      <c r="H141" s="16"/>
      <c r="P1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interest rates</vt:lpstr>
      <vt:lpstr>notes</vt:lpstr>
      <vt:lpstr>real side levels</vt:lpstr>
      <vt:lpstr>real_side_levels_update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 Ozden</cp:lastModifiedBy>
  <dcterms:created xsi:type="dcterms:W3CDTF">2019-08-29T09:01:42Z</dcterms:created>
  <dcterms:modified xsi:type="dcterms:W3CDTF">2020-01-17T10:50:22Z</dcterms:modified>
</cp:coreProperties>
</file>