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manas\fldredir$\m1fxl02\Desktop\"/>
    </mc:Choice>
  </mc:AlternateContent>
  <bookViews>
    <workbookView xWindow="0" yWindow="0" windowWidth="22110" windowHeight="7785"/>
  </bookViews>
  <sheets>
    <sheet name="2 Reg" sheetId="3" r:id="rId1"/>
    <sheet name="2 Reg Gamma with const" sheetId="4" r:id="rId2"/>
    <sheet name="2 Reg Normal with const" sheetId="5" r:id="rId3"/>
    <sheet name="2 Reg Loose Normal with const" sheetId="6" r:id="rId4"/>
    <sheet name="3 Reg" sheetId="8" r:id="rId5"/>
    <sheet name="Data" sheetId="2" r:id="rId6"/>
    <sheet name="Pablo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5" i="8" l="1"/>
  <c r="S25" i="8"/>
  <c r="T25" i="8"/>
  <c r="U25" i="8"/>
  <c r="V25" i="8"/>
  <c r="W25" i="8"/>
  <c r="R26" i="8"/>
  <c r="S26" i="8"/>
  <c r="T26" i="8"/>
  <c r="U26" i="8"/>
  <c r="V26" i="8"/>
  <c r="W26" i="8"/>
  <c r="R27" i="8"/>
  <c r="S27" i="8"/>
  <c r="T27" i="8"/>
  <c r="U27" i="8"/>
  <c r="V27" i="8"/>
  <c r="W27" i="8"/>
  <c r="R28" i="8"/>
  <c r="S28" i="8"/>
  <c r="T28" i="8"/>
  <c r="U28" i="8"/>
  <c r="V28" i="8"/>
  <c r="W28" i="8"/>
  <c r="R29" i="8"/>
  <c r="S29" i="8"/>
  <c r="T29" i="8"/>
  <c r="U29" i="8"/>
  <c r="V29" i="8"/>
  <c r="W29" i="8"/>
  <c r="R30" i="8"/>
  <c r="S30" i="8"/>
  <c r="T30" i="8"/>
  <c r="U30" i="8"/>
  <c r="V30" i="8"/>
  <c r="W30" i="8"/>
  <c r="R31" i="8"/>
  <c r="S31" i="8"/>
  <c r="T31" i="8"/>
  <c r="U31" i="8"/>
  <c r="V31" i="8"/>
  <c r="W31" i="8"/>
  <c r="R32" i="8"/>
  <c r="S32" i="8"/>
  <c r="T32" i="8"/>
  <c r="U32" i="8"/>
  <c r="V32" i="8"/>
  <c r="W32" i="8"/>
  <c r="R33" i="8"/>
  <c r="S33" i="8"/>
  <c r="T33" i="8"/>
  <c r="U33" i="8"/>
  <c r="V33" i="8"/>
  <c r="W33" i="8"/>
  <c r="R34" i="8"/>
  <c r="S34" i="8"/>
  <c r="T34" i="8"/>
  <c r="U34" i="8"/>
  <c r="V34" i="8"/>
  <c r="W34" i="8"/>
  <c r="R35" i="8"/>
  <c r="S35" i="8"/>
  <c r="T35" i="8"/>
  <c r="U35" i="8"/>
  <c r="V35" i="8"/>
  <c r="W35" i="8"/>
  <c r="R36" i="8"/>
  <c r="S36" i="8"/>
  <c r="T36" i="8"/>
  <c r="U36" i="8"/>
  <c r="V36" i="8"/>
  <c r="W36" i="8"/>
  <c r="R37" i="8"/>
  <c r="S37" i="8"/>
  <c r="T37" i="8"/>
  <c r="U37" i="8"/>
  <c r="V37" i="8"/>
  <c r="W37" i="8"/>
  <c r="R38" i="8"/>
  <c r="S38" i="8"/>
  <c r="T38" i="8"/>
  <c r="U38" i="8"/>
  <c r="V38" i="8"/>
  <c r="W38" i="8"/>
  <c r="R39" i="8"/>
  <c r="S39" i="8"/>
  <c r="T39" i="8"/>
  <c r="U39" i="8"/>
  <c r="V39" i="8"/>
  <c r="W39" i="8"/>
  <c r="R40" i="8"/>
  <c r="S40" i="8"/>
  <c r="T40" i="8"/>
  <c r="U40" i="8"/>
  <c r="V40" i="8"/>
  <c r="W40" i="8"/>
  <c r="R41" i="8"/>
  <c r="S41" i="8"/>
  <c r="T41" i="8"/>
  <c r="U41" i="8"/>
  <c r="V41" i="8"/>
  <c r="W41" i="8"/>
  <c r="R42" i="8"/>
  <c r="S42" i="8"/>
  <c r="T42" i="8"/>
  <c r="U42" i="8"/>
  <c r="V42" i="8"/>
  <c r="W42" i="8"/>
  <c r="R43" i="8"/>
  <c r="S43" i="8"/>
  <c r="T43" i="8"/>
  <c r="U43" i="8"/>
  <c r="V43" i="8"/>
  <c r="W43" i="8"/>
  <c r="R44" i="8"/>
  <c r="S44" i="8"/>
  <c r="T44" i="8"/>
  <c r="U44" i="8"/>
  <c r="V44" i="8"/>
  <c r="W44" i="8"/>
  <c r="W24" i="8"/>
  <c r="V24" i="8"/>
  <c r="U24" i="8"/>
  <c r="T24" i="8"/>
  <c r="S24" i="8"/>
  <c r="R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24" i="8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24" i="3"/>
  <c r="H25" i="3"/>
  <c r="I25" i="3"/>
  <c r="K25" i="3"/>
  <c r="H26" i="3"/>
  <c r="I26" i="3"/>
  <c r="K26" i="3"/>
  <c r="H27" i="3"/>
  <c r="I27" i="3"/>
  <c r="K27" i="3"/>
  <c r="H28" i="3"/>
  <c r="I28" i="3"/>
  <c r="K28" i="3"/>
  <c r="H29" i="3"/>
  <c r="I29" i="3"/>
  <c r="K29" i="3"/>
  <c r="H30" i="3"/>
  <c r="I30" i="3"/>
  <c r="K30" i="3"/>
  <c r="H31" i="3"/>
  <c r="I31" i="3"/>
  <c r="K31" i="3"/>
  <c r="H32" i="3"/>
  <c r="I32" i="3"/>
  <c r="K32" i="3"/>
  <c r="H33" i="3"/>
  <c r="I33" i="3"/>
  <c r="K33" i="3"/>
  <c r="H34" i="3"/>
  <c r="I34" i="3"/>
  <c r="K34" i="3"/>
  <c r="H35" i="3"/>
  <c r="I35" i="3"/>
  <c r="K35" i="3"/>
  <c r="H36" i="3"/>
  <c r="I36" i="3"/>
  <c r="K36" i="3"/>
  <c r="H37" i="3"/>
  <c r="I37" i="3"/>
  <c r="K37" i="3"/>
  <c r="H38" i="3"/>
  <c r="I38" i="3"/>
  <c r="K38" i="3"/>
  <c r="H39" i="3"/>
  <c r="I39" i="3"/>
  <c r="K39" i="3"/>
  <c r="H40" i="3"/>
  <c r="I40" i="3"/>
  <c r="K40" i="3"/>
  <c r="H41" i="3"/>
  <c r="I41" i="3"/>
  <c r="K41" i="3"/>
  <c r="H42" i="3"/>
  <c r="I42" i="3"/>
  <c r="K42" i="3"/>
  <c r="H43" i="3"/>
  <c r="I43" i="3"/>
  <c r="K43" i="3"/>
  <c r="H44" i="3"/>
  <c r="I44" i="3"/>
  <c r="K44" i="3"/>
  <c r="K24" i="3"/>
  <c r="I24" i="3"/>
  <c r="H24" i="3"/>
  <c r="N8" i="3"/>
  <c r="L8" i="3"/>
  <c r="I8" i="3"/>
  <c r="G8" i="3"/>
  <c r="J8" i="8"/>
  <c r="J13" i="8"/>
  <c r="M8" i="8"/>
  <c r="J18" i="8"/>
  <c r="M13" i="8"/>
  <c r="M18" i="8"/>
  <c r="J12" i="8"/>
  <c r="J11" i="8"/>
  <c r="J7" i="8"/>
  <c r="J6" i="8"/>
  <c r="M7" i="8"/>
  <c r="M6" i="8"/>
  <c r="J17" i="8"/>
  <c r="J16" i="8"/>
  <c r="M12" i="8"/>
  <c r="M11" i="8"/>
  <c r="M17" i="8"/>
  <c r="M16" i="8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F47" i="3"/>
  <c r="E47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F24" i="3"/>
  <c r="E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4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47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D18" i="3"/>
  <c r="B18" i="3"/>
  <c r="D8" i="3"/>
  <c r="B8" i="3"/>
  <c r="E18" i="1" l="1"/>
  <c r="C18" i="1"/>
  <c r="E8" i="1"/>
  <c r="C8" i="1"/>
  <c r="L18" i="1"/>
  <c r="I18" i="1"/>
  <c r="I13" i="1"/>
  <c r="L13" i="1"/>
  <c r="L8" i="1"/>
  <c r="I8" i="1"/>
</calcChain>
</file>

<file path=xl/sharedStrings.xml><?xml version="1.0" encoding="utf-8"?>
<sst xmlns="http://schemas.openxmlformats.org/spreadsheetml/2006/main" count="308" uniqueCount="131">
  <si>
    <t>ff</t>
  </si>
  <si>
    <t>mf</t>
  </si>
  <si>
    <t>b12</t>
  </si>
  <si>
    <t>c12</t>
  </si>
  <si>
    <t>b13</t>
  </si>
  <si>
    <t>c13</t>
  </si>
  <si>
    <t>b23</t>
  </si>
  <si>
    <t>c23</t>
  </si>
  <si>
    <t>b21</t>
  </si>
  <si>
    <t>c21</t>
  </si>
  <si>
    <t>b31</t>
  </si>
  <si>
    <t>c31</t>
  </si>
  <si>
    <t>b32</t>
  </si>
  <si>
    <t>c32</t>
  </si>
  <si>
    <t>p12</t>
  </si>
  <si>
    <t>p21</t>
  </si>
  <si>
    <t>p13</t>
  </si>
  <si>
    <t>p31</t>
  </si>
  <si>
    <t>p23</t>
  </si>
  <si>
    <t>p32</t>
  </si>
  <si>
    <t>good-to-normal</t>
  </si>
  <si>
    <t>good-to-bad</t>
  </si>
  <si>
    <t>normal-to-good</t>
  </si>
  <si>
    <t>bad-to-good</t>
  </si>
  <si>
    <t>normal-to-bad</t>
  </si>
  <si>
    <t>bad-to-normal</t>
  </si>
  <si>
    <t>a1</t>
  </si>
  <si>
    <t>b1</t>
  </si>
  <si>
    <t>Transitions to a worse state</t>
  </si>
  <si>
    <t>Transitions to a better state</t>
  </si>
  <si>
    <t>2 states+1 chain (Constant)</t>
  </si>
  <si>
    <t>2 states+1 chain (No Constant)</t>
  </si>
  <si>
    <t>3 states+2 chains (No constant)</t>
  </si>
  <si>
    <t>MF</t>
  </si>
  <si>
    <t>FF</t>
  </si>
  <si>
    <t>X</t>
  </si>
  <si>
    <t>MF Normal to Bad</t>
  </si>
  <si>
    <t>MF Bad to Normal</t>
  </si>
  <si>
    <t>Dates</t>
  </si>
  <si>
    <t>MF_US</t>
  </si>
  <si>
    <t>FF Bad to Normal</t>
  </si>
  <si>
    <t>FF Normal to Bad</t>
  </si>
  <si>
    <t>gamma</t>
  </si>
  <si>
    <t>normal</t>
  </si>
  <si>
    <t>loose normal</t>
  </si>
  <si>
    <t xml:space="preserve">              a12: 2.1463</t>
  </si>
  <si>
    <t xml:space="preserve">              a21: 2.6909</t>
  </si>
  <si>
    <t xml:space="preserve">              b12: -0.0757</t>
  </si>
  <si>
    <t xml:space="preserve">              c12: 0.0175</t>
  </si>
  <si>
    <t xml:space="preserve">              b21: 0.1886</t>
  </si>
  <si>
    <t xml:space="preserve">              c21: -0.2539</t>
  </si>
  <si>
    <t xml:space="preserve">              a12: 2.9358</t>
  </si>
  <si>
    <t xml:space="preserve">              a21: 3.4023</t>
  </si>
  <si>
    <t xml:space="preserve">              b12: 0.0066</t>
  </si>
  <si>
    <t xml:space="preserve">              c12: -0.5515</t>
  </si>
  <si>
    <t xml:space="preserve">              b21: 0.1516</t>
  </si>
  <si>
    <t xml:space="preserve">              c21: -0.2732</t>
  </si>
  <si>
    <t xml:space="preserve">              a12: 2.6912</t>
  </si>
  <si>
    <t xml:space="preserve">              a21: 2.1340</t>
  </si>
  <si>
    <t xml:space="preserve">              b12: 0.2284</t>
  </si>
  <si>
    <t xml:space="preserve">              c12: 0.2477</t>
  </si>
  <si>
    <t xml:space="preserve">              b21: 0.1983</t>
  </si>
  <si>
    <t xml:space="preserve">              c21: 0.2132</t>
  </si>
  <si>
    <t>2=bad</t>
  </si>
  <si>
    <t>1=bad</t>
  </si>
  <si>
    <t>2=good</t>
  </si>
  <si>
    <t>1=good</t>
  </si>
  <si>
    <t>MODEL  STRUCTURAL FORM</t>
  </si>
  <si>
    <t xml:space="preserve">Regime    1 : const = 1 &amp; sync = 1 </t>
  </si>
  <si>
    <t xml:space="preserve">                       FF            MF         GDPGH  </t>
  </si>
  <si>
    <t xml:space="preserve">                   __________    __________    ________</t>
  </si>
  <si>
    <t xml:space="preserve">    constant       -0.0031214    -0.0037285    -0.99681</t>
  </si>
  <si>
    <t xml:space="preserve">    FF                      1             0     0.28739</t>
  </si>
  <si>
    <t xml:space="preserve">    MF                0.10091             1     -0.6277</t>
  </si>
  <si>
    <t xml:space="preserve">    GDPGH                   0             0           1</t>
  </si>
  <si>
    <t xml:space="preserve">    FF{-1}            0.87999     -0.065664           0</t>
  </si>
  <si>
    <t xml:space="preserve">    MF{-1}           0.047351       0.82315           0</t>
  </si>
  <si>
    <t xml:space="preserve">    GDPGH{-1}               0             0           0</t>
  </si>
  <si>
    <t xml:space="preserve">    shock_stdev       0.63384       0.33559      2.5948</t>
  </si>
  <si>
    <t xml:space="preserve">Regime    2 : const = 1 &amp; sync = 2 </t>
  </si>
  <si>
    <t xml:space="preserve">    constant       -0.0031214    -0.0037285     0.58512</t>
  </si>
  <si>
    <t xml:space="preserve">    FF                      1             0    0.025025</t>
  </si>
  <si>
    <t xml:space="preserve">    MF                0.10091             1    -0.28226</t>
  </si>
  <si>
    <t xml:space="preserve">    shock_stdev       0.63384       0.33559     0.63832</t>
  </si>
  <si>
    <t xml:space="preserve">    constant       -0.0031215    -0.0037286    -0.98768</t>
  </si>
  <si>
    <t xml:space="preserve">    FF                      1             0     0.28907</t>
  </si>
  <si>
    <t xml:space="preserve">    MF                0.10091             1    -0.68858</t>
  </si>
  <si>
    <t xml:space="preserve">    shock_stdev       0.63384       0.33559      2.6118</t>
  </si>
  <si>
    <t xml:space="preserve">    constant       -0.0031215    -0.0037286     0.56926</t>
  </si>
  <si>
    <t xml:space="preserve">    FF                      1             0    0.023889</t>
  </si>
  <si>
    <t xml:space="preserve">    MF                0.10091             1    -0.25595</t>
  </si>
  <si>
    <t xml:space="preserve">    shock_stdev       0.63384       0.33559     0.65058</t>
  </si>
  <si>
    <t xml:space="preserve">                       FF            MF         GDPGH</t>
  </si>
  <si>
    <t xml:space="preserve">                       FF            MF         GDPGH </t>
  </si>
  <si>
    <t xml:space="preserve">    constant       -0.0031215    -0.0037285     0.58706</t>
  </si>
  <si>
    <t xml:space="preserve">    FF                      1             0    0.022291</t>
  </si>
  <si>
    <t xml:space="preserve">    MF                0.10091             1    -0.28578</t>
  </si>
  <si>
    <t xml:space="preserve">    shock_stdev       0.63384       0.33559     0.63754</t>
  </si>
  <si>
    <t xml:space="preserve">    constant       -0.0031215    -0.0037285    -0.99128</t>
  </si>
  <si>
    <t xml:space="preserve">    FF                      1             0     0.28859</t>
  </si>
  <si>
    <t xml:space="preserve">    MF                0.10091             1     -0.5428</t>
  </si>
  <si>
    <t xml:space="preserve">    shock_stdev       0.63384       0.33559      2.6014</t>
  </si>
  <si>
    <t>2 states + 1 chain (Constant)</t>
  </si>
  <si>
    <t>no constant normal</t>
  </si>
  <si>
    <t>constant normal</t>
  </si>
  <si>
    <t>looks awful</t>
  </si>
  <si>
    <t>no constant gamma</t>
  </si>
  <si>
    <t>see results in paper</t>
  </si>
  <si>
    <t>3 reg and one chain</t>
  </si>
  <si>
    <t xml:space="preserve">                'sync_tp_1_2=(1/(1+exp(+b12*(FF)-c12*(MF))))*(1/3)'</t>
  </si>
  <si>
    <t xml:space="preserve">                'sync_tp_1_3=(1/(1+exp(+b13*(FF)-c13*(MF))))*(1/3)'</t>
  </si>
  <si>
    <t xml:space="preserve">                'sync_tp_2_1=(1/(1+exp(-b21*(FF)+c21*(MF))))*(1/3)'</t>
  </si>
  <si>
    <t xml:space="preserve">                'sync_tp_2_3=(1/(1+exp(+b23*(FF)-c23*(MF))))*(1/3)'</t>
  </si>
  <si>
    <t xml:space="preserve">                'sync_tp_3_1=(1/(1+exp(-b31*(FF)+c31*(MF))))*(1/3)'</t>
  </si>
  <si>
    <t xml:space="preserve">                'sync_tp_3_2=(1/(1+exp(-b32*(FF)+c32*(MF))))*(1/3)'</t>
  </si>
  <si>
    <t>1 = bad</t>
  </si>
  <si>
    <t>2 = normal</t>
  </si>
  <si>
    <t>3 = good</t>
  </si>
  <si>
    <t>b12:</t>
  </si>
  <si>
    <t>c12:</t>
  </si>
  <si>
    <t>b13:</t>
  </si>
  <si>
    <t>c13:</t>
  </si>
  <si>
    <t>b21:</t>
  </si>
  <si>
    <t>c21:</t>
  </si>
  <si>
    <t>b23:</t>
  </si>
  <si>
    <t>c23:</t>
  </si>
  <si>
    <t>b31:</t>
  </si>
  <si>
    <t>c31:</t>
  </si>
  <si>
    <t>b32:</t>
  </si>
  <si>
    <t>c32:</t>
  </si>
  <si>
    <t>2 states+1 chain (Constant Gamma)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</si>
</sst>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[$-409]m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5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6" fontId="1" fillId="0" borderId="0" xfId="0" applyNumberFormat="1" applyFont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66" fontId="0" fillId="0" borderId="0" xfId="0" applyNumberFormat="1"/>
    <xf numFmtId="2" fontId="0" fillId="0" borderId="0" xfId="0" applyNumberFormat="1"/>
    <xf numFmtId="2" fontId="1" fillId="5" borderId="0" xfId="0" applyNumberFormat="1" applyFont="1" applyFill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/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/>
    <xf numFmtId="164" fontId="0" fillId="0" borderId="1" xfId="0" applyNumberFormat="1" applyFill="1" applyBorder="1"/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/>
    <xf numFmtId="164" fontId="0" fillId="0" borderId="0" xfId="0" applyNumberFormat="1" applyFill="1" applyBorder="1"/>
    <xf numFmtId="0" fontId="0" fillId="0" borderId="0" xfId="0" applyFont="1" applyFill="1" applyBorder="1"/>
  </cellXfs>
  <cellStyles count="1">
    <cellStyle name="Normal" xfId="0" builtinId="0"/>
  </cellStyles>
  <dxfs count="1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Without Constant -</a:t>
            </a:r>
            <a:r>
              <a:rPr lang="en-US" baseline="0"/>
              <a:t> MF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Reg'!$B$46</c:f>
              <c:strCache>
                <c:ptCount val="1"/>
                <c:pt idx="0">
                  <c:v>MF Normal to 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Reg'!$A$24:$A$44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Reg'!$B$47:$B$67</c:f>
              <c:numCache>
                <c:formatCode>General</c:formatCode>
                <c:ptCount val="21"/>
                <c:pt idx="0">
                  <c:v>0.9370266439430035</c:v>
                </c:pt>
                <c:pt idx="1">
                  <c:v>0.91908653278453467</c:v>
                </c:pt>
                <c:pt idx="2">
                  <c:v>0.89659954854175039</c:v>
                </c:pt>
                <c:pt idx="3">
                  <c:v>0.86875553056147681</c:v>
                </c:pt>
                <c:pt idx="4">
                  <c:v>0.83479512980938542</c:v>
                </c:pt>
                <c:pt idx="5">
                  <c:v>0.79412962819905275</c:v>
                </c:pt>
                <c:pt idx="6">
                  <c:v>0.74649398333766215</c:v>
                </c:pt>
                <c:pt idx="7">
                  <c:v>0.69210950430178819</c:v>
                </c:pt>
                <c:pt idx="8">
                  <c:v>0.63181241773610164</c:v>
                </c:pt>
                <c:pt idx="9">
                  <c:v>0.56709290496545428</c:v>
                </c:pt>
                <c:pt idx="10">
                  <c:v>0.5</c:v>
                </c:pt>
                <c:pt idx="11">
                  <c:v>0.43290709503454572</c:v>
                </c:pt>
                <c:pt idx="12">
                  <c:v>0.36818758226389831</c:v>
                </c:pt>
                <c:pt idx="13">
                  <c:v>0.30789049569821181</c:v>
                </c:pt>
                <c:pt idx="14">
                  <c:v>0.2535060166623378</c:v>
                </c:pt>
                <c:pt idx="15">
                  <c:v>0.20587037180094733</c:v>
                </c:pt>
                <c:pt idx="16">
                  <c:v>0.16520487019061461</c:v>
                </c:pt>
                <c:pt idx="17">
                  <c:v>0.1312444694385233</c:v>
                </c:pt>
                <c:pt idx="18">
                  <c:v>0.10340045145824957</c:v>
                </c:pt>
                <c:pt idx="19">
                  <c:v>8.0913467215465343E-2</c:v>
                </c:pt>
                <c:pt idx="20">
                  <c:v>6.2973356056996485E-2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6-4828-B90D-B758D147F8D8}"/>
            </c:ext>
          </c:extLst>
        </c:ser>
        <c:ser>
          <c:idx val="1"/>
          <c:order val="1"/>
          <c:tx>
            <c:strRef>
              <c:f>'2 Reg'!$E$46</c:f>
              <c:strCache>
                <c:ptCount val="1"/>
                <c:pt idx="0">
                  <c:v>MF Bad to 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Reg'!$A$24:$A$44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Reg'!$E$47:$E$67</c:f>
              <c:numCache>
                <c:formatCode>General</c:formatCode>
                <c:ptCount val="21"/>
                <c:pt idx="0">
                  <c:v>0.24973989440488234</c:v>
                </c:pt>
                <c:pt idx="1">
                  <c:v>0.27091207765069353</c:v>
                </c:pt>
                <c:pt idx="2">
                  <c:v>0.29317777890643243</c:v>
                </c:pt>
                <c:pt idx="3">
                  <c:v>0.31647910626368436</c:v>
                </c:pt>
                <c:pt idx="4">
                  <c:v>0.34073961154861454</c:v>
                </c:pt>
                <c:pt idx="5">
                  <c:v>0.36586440898919936</c:v>
                </c:pt>
                <c:pt idx="6">
                  <c:v>0.39174096925348562</c:v>
                </c:pt>
                <c:pt idx="7">
                  <c:v>0.41824062315816379</c:v>
                </c:pt>
                <c:pt idx="8">
                  <c:v>0.44522076489278523</c:v>
                </c:pt>
                <c:pt idx="9">
                  <c:v>0.47252769565540637</c:v>
                </c:pt>
                <c:pt idx="10">
                  <c:v>0.5</c:v>
                </c:pt>
                <c:pt idx="11">
                  <c:v>0.52747230434459369</c:v>
                </c:pt>
                <c:pt idx="12">
                  <c:v>0.55477923510721483</c:v>
                </c:pt>
                <c:pt idx="13">
                  <c:v>0.58175937684183632</c:v>
                </c:pt>
                <c:pt idx="14">
                  <c:v>0.60825903074651433</c:v>
                </c:pt>
                <c:pt idx="15">
                  <c:v>0.63413559101080075</c:v>
                </c:pt>
                <c:pt idx="16">
                  <c:v>0.65926038845138546</c:v>
                </c:pt>
                <c:pt idx="17">
                  <c:v>0.68352089373631564</c:v>
                </c:pt>
                <c:pt idx="18">
                  <c:v>0.70682222109356763</c:v>
                </c:pt>
                <c:pt idx="19">
                  <c:v>0.72908792234930653</c:v>
                </c:pt>
                <c:pt idx="20">
                  <c:v>0.75026010559511769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6-4828-B90D-B758D147F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403600"/>
        <c:axId val="1860399440"/>
      </c:lineChart>
      <c:catAx>
        <c:axId val="18604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99440"/>
        <c:crosses val="autoZero"/>
        <c:auto val="1"/>
        <c:lblAlgn val="ctr"/>
        <c:lblOffset val="100"/>
        <c:noMultiLvlLbl val="0"/>
      </c:catAx>
      <c:valAx>
        <c:axId val="1860399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Without Constant - 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 Reg'!$C$46</c:f>
              <c:strCache>
                <c:ptCount val="1"/>
                <c:pt idx="0">
                  <c:v>FF Normal to 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Reg'!$A$47:$A$67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Reg'!$C$47:$C$67</c:f>
              <c:numCache>
                <c:formatCode>General</c:formatCode>
                <c:ptCount val="21"/>
                <c:pt idx="0">
                  <c:v>0.18242552380635635</c:v>
                </c:pt>
                <c:pt idx="1">
                  <c:v>0.20587037180094736</c:v>
                </c:pt>
                <c:pt idx="2">
                  <c:v>0.23147521650098238</c:v>
                </c:pt>
                <c:pt idx="3">
                  <c:v>0.259225100817846</c:v>
                </c:pt>
                <c:pt idx="4">
                  <c:v>0.28905049737499605</c:v>
                </c:pt>
                <c:pt idx="5">
                  <c:v>0.32082130082460703</c:v>
                </c:pt>
                <c:pt idx="6">
                  <c:v>0.35434369377420455</c:v>
                </c:pt>
                <c:pt idx="7">
                  <c:v>0.38936076605077802</c:v>
                </c:pt>
                <c:pt idx="8">
                  <c:v>0.42555748318834102</c:v>
                </c:pt>
                <c:pt idx="9">
                  <c:v>0.46257015465625045</c:v>
                </c:pt>
                <c:pt idx="10">
                  <c:v>0.5</c:v>
                </c:pt>
                <c:pt idx="11">
                  <c:v>0.5374298453437496</c:v>
                </c:pt>
                <c:pt idx="12">
                  <c:v>0.57444251681165903</c:v>
                </c:pt>
                <c:pt idx="13">
                  <c:v>0.61063923394922204</c:v>
                </c:pt>
                <c:pt idx="14">
                  <c:v>0.6456563062257954</c:v>
                </c:pt>
                <c:pt idx="15">
                  <c:v>0.67917869917539297</c:v>
                </c:pt>
                <c:pt idx="16">
                  <c:v>0.71094950262500389</c:v>
                </c:pt>
                <c:pt idx="17">
                  <c:v>0.740774899182154</c:v>
                </c:pt>
                <c:pt idx="18">
                  <c:v>0.76852478349901754</c:v>
                </c:pt>
                <c:pt idx="19">
                  <c:v>0.79412962819905253</c:v>
                </c:pt>
                <c:pt idx="20">
                  <c:v>0.81757447619364365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0-4B1B-A494-534C2760B4D7}"/>
            </c:ext>
          </c:extLst>
        </c:ser>
        <c:ser>
          <c:idx val="0"/>
          <c:order val="1"/>
          <c:tx>
            <c:strRef>
              <c:f>'2 Reg'!$F$46</c:f>
              <c:strCache>
                <c:ptCount val="1"/>
                <c:pt idx="0">
                  <c:v>FF Bad to 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Reg'!$A$47:$A$67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Reg'!$F$47:$F$67</c:f>
              <c:numCache>
                <c:formatCode>General</c:formatCode>
                <c:ptCount val="21"/>
                <c:pt idx="0">
                  <c:v>0.62245933120185459</c:v>
                </c:pt>
                <c:pt idx="1">
                  <c:v>0.61063923394922204</c:v>
                </c:pt>
                <c:pt idx="2">
                  <c:v>0.598687660112452</c:v>
                </c:pt>
                <c:pt idx="3">
                  <c:v>0.58661757891733013</c:v>
                </c:pt>
                <c:pt idx="4">
                  <c:v>0.57444251681165903</c:v>
                </c:pt>
                <c:pt idx="5">
                  <c:v>0.56217650088579807</c:v>
                </c:pt>
                <c:pt idx="6">
                  <c:v>0.54983399731247795</c:v>
                </c:pt>
                <c:pt idx="7">
                  <c:v>0.5374298453437496</c:v>
                </c:pt>
                <c:pt idx="8">
                  <c:v>0.52497918747894001</c:v>
                </c:pt>
                <c:pt idx="9">
                  <c:v>0.51249739648421033</c:v>
                </c:pt>
                <c:pt idx="10">
                  <c:v>0.5</c:v>
                </c:pt>
                <c:pt idx="11">
                  <c:v>0.48750260351578961</c:v>
                </c:pt>
                <c:pt idx="12">
                  <c:v>0.47502081252105999</c:v>
                </c:pt>
                <c:pt idx="13">
                  <c:v>0.46257015465625045</c:v>
                </c:pt>
                <c:pt idx="14">
                  <c:v>0.45016600268752216</c:v>
                </c:pt>
                <c:pt idx="15">
                  <c:v>0.43782349911420193</c:v>
                </c:pt>
                <c:pt idx="16">
                  <c:v>0.42555748318834102</c:v>
                </c:pt>
                <c:pt idx="17">
                  <c:v>0.41338242108266998</c:v>
                </c:pt>
                <c:pt idx="18">
                  <c:v>0.401312339887548</c:v>
                </c:pt>
                <c:pt idx="19">
                  <c:v>0.38936076605077802</c:v>
                </c:pt>
                <c:pt idx="20">
                  <c:v>0.37754066879814541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0-4B1B-A494-534C2760B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403600"/>
        <c:axId val="1860399440"/>
      </c:lineChart>
      <c:catAx>
        <c:axId val="18604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99440"/>
        <c:crosses val="autoZero"/>
        <c:auto val="1"/>
        <c:lblAlgn val="ctr"/>
        <c:lblOffset val="100"/>
        <c:noMultiLvlLbl val="0"/>
      </c:catAx>
      <c:valAx>
        <c:axId val="1860399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 Constant (Gamma) -</a:t>
            </a:r>
            <a:r>
              <a:rPr lang="en-US" baseline="0"/>
              <a:t> MF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Reg'!$B$23</c:f>
              <c:strCache>
                <c:ptCount val="1"/>
                <c:pt idx="0">
                  <c:v>MF Normal to Bad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Reg'!$A$24:$A$44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Reg'!$B$24:$B$44</c:f>
              <c:numCache>
                <c:formatCode>General</c:formatCode>
                <c:ptCount val="21"/>
                <c:pt idx="0">
                  <c:v>0.42800386706848137</c:v>
                </c:pt>
                <c:pt idx="1">
                  <c:v>0.37051688803260519</c:v>
                </c:pt>
                <c:pt idx="2">
                  <c:v>0.31647910626368436</c:v>
                </c:pt>
                <c:pt idx="3">
                  <c:v>0.26697985076114245</c:v>
                </c:pt>
                <c:pt idx="4">
                  <c:v>0.22270013882530884</c:v>
                </c:pt>
                <c:pt idx="5">
                  <c:v>0.18392172741950427</c:v>
                </c:pt>
                <c:pt idx="6">
                  <c:v>0.15058757974584394</c:v>
                </c:pt>
                <c:pt idx="7">
                  <c:v>0.12238888682304887</c:v>
                </c:pt>
                <c:pt idx="8">
                  <c:v>9.8856073178169385E-2</c:v>
                </c:pt>
                <c:pt idx="9">
                  <c:v>7.9438549183978358E-2</c:v>
                </c:pt>
                <c:pt idx="10">
                  <c:v>6.3566018335055277E-2</c:v>
                </c:pt>
                <c:pt idx="11">
                  <c:v>5.0690324931250676E-2</c:v>
                </c:pt>
                <c:pt idx="12">
                  <c:v>4.0310415422709224E-2</c:v>
                </c:pt>
                <c:pt idx="13">
                  <c:v>3.1984397489533252E-2</c:v>
                </c:pt>
                <c:pt idx="14">
                  <c:v>2.5332703226871731E-2</c:v>
                </c:pt>
                <c:pt idx="15">
                  <c:v>2.0035709033629671E-2</c:v>
                </c:pt>
                <c:pt idx="16">
                  <c:v>1.5828313967089842E-2</c:v>
                </c:pt>
                <c:pt idx="17">
                  <c:v>1.2493186263129554E-2</c:v>
                </c:pt>
                <c:pt idx="18">
                  <c:v>9.8537555232312713E-3</c:v>
                </c:pt>
                <c:pt idx="19">
                  <c:v>7.7675700780150047E-3</c:v>
                </c:pt>
                <c:pt idx="20">
                  <c:v>6.1203307685799308E-3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9-4121-8B27-FF63D2549609}"/>
            </c:ext>
          </c:extLst>
        </c:ser>
        <c:ser>
          <c:idx val="1"/>
          <c:order val="1"/>
          <c:tx>
            <c:strRef>
              <c:f>'2 Reg'!$E$23</c:f>
              <c:strCache>
                <c:ptCount val="1"/>
                <c:pt idx="0">
                  <c:v>MF Bad to 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Reg'!$A$24:$A$44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Reg'!$E$24:$E$44</c:f>
              <c:numCache>
                <c:formatCode>General</c:formatCode>
                <c:ptCount val="21"/>
                <c:pt idx="0">
                  <c:v>1.4343656063488086E-2</c:v>
                </c:pt>
                <c:pt idx="1">
                  <c:v>1.7636340339722684E-2</c:v>
                </c:pt>
                <c:pt idx="2">
                  <c:v>2.166826631696054E-2</c:v>
                </c:pt>
                <c:pt idx="3">
                  <c:v>2.6596993576865863E-2</c:v>
                </c:pt>
                <c:pt idx="4">
                  <c:v>3.2609455306765608E-2</c:v>
                </c:pt>
                <c:pt idx="5">
                  <c:v>3.99253339528138E-2</c:v>
                </c:pt>
                <c:pt idx="6">
                  <c:v>4.8799722998800005E-2</c:v>
                </c:pt>
                <c:pt idx="7">
                  <c:v>5.9524365976501521E-2</c:v>
                </c:pt>
                <c:pt idx="8">
                  <c:v>7.2426485361517731E-2</c:v>
                </c:pt>
                <c:pt idx="9">
                  <c:v>8.7863914829301254E-2</c:v>
                </c:pt>
                <c:pt idx="10">
                  <c:v>0.10621499167517556</c:v>
                </c:pt>
                <c:pt idx="11">
                  <c:v>0.12786156631908133</c:v>
                </c:pt>
                <c:pt idx="12">
                  <c:v>0.15316371576508617</c:v>
                </c:pt>
                <c:pt idx="13">
                  <c:v>0.18242552380635635</c:v>
                </c:pt>
                <c:pt idx="14">
                  <c:v>0.21585281082251456</c:v>
                </c:pt>
                <c:pt idx="15">
                  <c:v>0.25350601666233785</c:v>
                </c:pt>
                <c:pt idx="16">
                  <c:v>0.295254302001909</c:v>
                </c:pt>
                <c:pt idx="17">
                  <c:v>0.3407396115486146</c:v>
                </c:pt>
                <c:pt idx="18">
                  <c:v>0.38936076605077802</c:v>
                </c:pt>
                <c:pt idx="19">
                  <c:v>0.44028635073280703</c:v>
                </c:pt>
                <c:pt idx="20">
                  <c:v>0.49250056244937962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9-4121-8B27-FF63D2549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403600"/>
        <c:axId val="1860399440"/>
      </c:lineChart>
      <c:catAx>
        <c:axId val="18604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99440"/>
        <c:crosses val="autoZero"/>
        <c:auto val="1"/>
        <c:lblAlgn val="ctr"/>
        <c:lblOffset val="100"/>
        <c:noMultiLvlLbl val="0"/>
      </c:catAx>
      <c:valAx>
        <c:axId val="1860399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 Constant (Gamma) - 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 Reg'!$C$23</c:f>
              <c:strCache>
                <c:ptCount val="1"/>
                <c:pt idx="0">
                  <c:v>FF Normal to Bad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Reg'!$A$47:$A$67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Reg'!$C$24:$C$44</c:f>
              <c:numCache>
                <c:formatCode>General</c:formatCode>
                <c:ptCount val="21"/>
                <c:pt idx="0">
                  <c:v>6.7596605107132501E-3</c:v>
                </c:pt>
                <c:pt idx="1">
                  <c:v>8.4928628516443526E-3</c:v>
                </c:pt>
                <c:pt idx="2">
                  <c:v>1.0665692694709992E-2</c:v>
                </c:pt>
                <c:pt idx="3">
                  <c:v>1.3386917827664779E-2</c:v>
                </c:pt>
                <c:pt idx="4">
                  <c:v>1.6790648086813818E-2</c:v>
                </c:pt>
                <c:pt idx="5">
                  <c:v>2.1041347020468282E-2</c:v>
                </c:pt>
                <c:pt idx="6">
                  <c:v>2.6339319625283387E-2</c:v>
                </c:pt>
                <c:pt idx="7">
                  <c:v>3.2926394798136256E-2</c:v>
                </c:pt>
                <c:pt idx="8">
                  <c:v>4.1091278200465015E-2</c:v>
                </c:pt>
                <c:pt idx="9">
                  <c:v>5.1173700917091655E-2</c:v>
                </c:pt>
                <c:pt idx="10">
                  <c:v>6.3566018335055277E-2</c:v>
                </c:pt>
                <c:pt idx="11">
                  <c:v>7.871033717053523E-2</c:v>
                </c:pt>
                <c:pt idx="12">
                  <c:v>9.7088640986498914E-2</c:v>
                </c:pt>
                <c:pt idx="13">
                  <c:v>0.11920292202211755</c:v>
                </c:pt>
                <c:pt idx="14">
                  <c:v>0.14554232893696525</c:v>
                </c:pt>
                <c:pt idx="15">
                  <c:v>0.17653527477911674</c:v>
                </c:pt>
                <c:pt idx="16">
                  <c:v>0.21248684412253921</c:v>
                </c:pt>
                <c:pt idx="17">
                  <c:v>0.25350601666233785</c:v>
                </c:pt>
                <c:pt idx="18">
                  <c:v>0.29943285752602705</c:v>
                </c:pt>
                <c:pt idx="19">
                  <c:v>0.34978145142617306</c:v>
                </c:pt>
                <c:pt idx="20">
                  <c:v>0.40371730070321227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2-4DE4-B872-508252307194}"/>
            </c:ext>
          </c:extLst>
        </c:ser>
        <c:ser>
          <c:idx val="0"/>
          <c:order val="1"/>
          <c:tx>
            <c:strRef>
              <c:f>'2 Reg'!$F$23</c:f>
              <c:strCache>
                <c:ptCount val="1"/>
                <c:pt idx="0">
                  <c:v>FF Bad to 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Reg'!$A$47:$A$67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Reg'!$F$24:$F$44</c:f>
              <c:numCache>
                <c:formatCode>General</c:formatCode>
                <c:ptCount val="21"/>
                <c:pt idx="0">
                  <c:v>0.46754569361268122</c:v>
                </c:pt>
                <c:pt idx="1">
                  <c:v>0.41824062315816379</c:v>
                </c:pt>
                <c:pt idx="2">
                  <c:v>0.37051688803260519</c:v>
                </c:pt>
                <c:pt idx="3">
                  <c:v>0.32519472741768657</c:v>
                </c:pt>
                <c:pt idx="4">
                  <c:v>0.2829247145070275</c:v>
                </c:pt>
                <c:pt idx="5">
                  <c:v>0.24416110090520296</c:v>
                </c:pt>
                <c:pt idx="6">
                  <c:v>0.20915936521306333</c:v>
                </c:pt>
                <c:pt idx="7">
                  <c:v>0.17799368578624652</c:v>
                </c:pt>
                <c:pt idx="8">
                  <c:v>0.15058757974584394</c:v>
                </c:pt>
                <c:pt idx="9">
                  <c:v>0.1267505801221408</c:v>
                </c:pt>
                <c:pt idx="10">
                  <c:v>0.10621499167517556</c:v>
                </c:pt>
                <c:pt idx="11">
                  <c:v>8.8668663254733285E-2</c:v>
                </c:pt>
                <c:pt idx="12">
                  <c:v>7.3781646602465292E-2</c:v>
                </c:pt>
                <c:pt idx="13">
                  <c:v>6.1226162819907996E-2</c:v>
                </c:pt>
                <c:pt idx="14">
                  <c:v>5.0690324931250676E-2</c:v>
                </c:pt>
                <c:pt idx="15">
                  <c:v>4.1886607057792714E-2</c:v>
                </c:pt>
                <c:pt idx="16">
                  <c:v>3.455623028627651E-2</c:v>
                </c:pt>
                <c:pt idx="17">
                  <c:v>2.8470587690097242E-2</c:v>
                </c:pt>
                <c:pt idx="18">
                  <c:v>2.3430667673670316E-2</c:v>
                </c:pt>
                <c:pt idx="19">
                  <c:v>1.9265232631591685E-2</c:v>
                </c:pt>
                <c:pt idx="20">
                  <c:v>1.5828313967089842E-2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2-4DE4-B872-508252307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403600"/>
        <c:axId val="1860399440"/>
      </c:lineChart>
      <c:catAx>
        <c:axId val="18604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99440"/>
        <c:crosses val="autoZero"/>
        <c:auto val="1"/>
        <c:lblAlgn val="ctr"/>
        <c:lblOffset val="100"/>
        <c:noMultiLvlLbl val="0"/>
      </c:catAx>
      <c:valAx>
        <c:axId val="1860399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 Constant (Normal) -</a:t>
            </a:r>
            <a:r>
              <a:rPr lang="en-US" baseline="0"/>
              <a:t> MF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Reg'!$H$23</c:f>
              <c:strCache>
                <c:ptCount val="1"/>
                <c:pt idx="0">
                  <c:v>MF Normal to 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Reg'!$A$24:$A$44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Reg'!$H$24:$H$44</c:f>
              <c:numCache>
                <c:formatCode>General</c:formatCode>
                <c:ptCount val="21"/>
                <c:pt idx="0">
                  <c:v>0.45264238185691075</c:v>
                </c:pt>
                <c:pt idx="1">
                  <c:v>0.39174096925348562</c:v>
                </c:pt>
                <c:pt idx="2">
                  <c:v>0.33403307324817971</c:v>
                </c:pt>
                <c:pt idx="3">
                  <c:v>0.28090034258361612</c:v>
                </c:pt>
                <c:pt idx="4">
                  <c:v>0.23325893577145726</c:v>
                </c:pt>
                <c:pt idx="5">
                  <c:v>0.19154534856146752</c:v>
                </c:pt>
                <c:pt idx="6">
                  <c:v>0.1557758401237474</c:v>
                </c:pt>
                <c:pt idx="7">
                  <c:v>0.12564785651534566</c:v>
                </c:pt>
                <c:pt idx="8">
                  <c:v>0.10065209356410687</c:v>
                </c:pt>
                <c:pt idx="9">
                  <c:v>8.0172912172812333E-2</c:v>
                </c:pt>
                <c:pt idx="10">
                  <c:v>6.3566018335055277E-2</c:v>
                </c:pt>
                <c:pt idx="11">
                  <c:v>5.0211273190266532E-2</c:v>
                </c:pt>
                <c:pt idx="12">
                  <c:v>3.9543779550952958E-2</c:v>
                </c:pt>
                <c:pt idx="13">
                  <c:v>3.1068484159667412E-2</c:v>
                </c:pt>
                <c:pt idx="14">
                  <c:v>2.4363594315277851E-2</c:v>
                </c:pt>
                <c:pt idx="15">
                  <c:v>1.907719731525816E-2</c:v>
                </c:pt>
                <c:pt idx="16">
                  <c:v>1.4920297792294208E-2</c:v>
                </c:pt>
                <c:pt idx="17">
                  <c:v>1.1658416554833108E-2</c:v>
                </c:pt>
                <c:pt idx="18">
                  <c:v>9.1030592082368862E-3</c:v>
                </c:pt>
                <c:pt idx="19">
                  <c:v>7.1037737243887815E-3</c:v>
                </c:pt>
                <c:pt idx="20">
                  <c:v>5.5411315919274102E-3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2-402A-83AC-0D65C9BCF07B}"/>
            </c:ext>
          </c:extLst>
        </c:ser>
        <c:ser>
          <c:idx val="1"/>
          <c:order val="1"/>
          <c:tx>
            <c:strRef>
              <c:f>'2 Reg'!$J$23</c:f>
              <c:strCache>
                <c:ptCount val="1"/>
                <c:pt idx="0">
                  <c:v>MF Bad to 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Reg'!$A$24:$A$44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Reg'!$J$24:$J$44</c:f>
              <c:numCache>
                <c:formatCode>General</c:formatCode>
                <c:ptCount val="21"/>
                <c:pt idx="0">
                  <c:v>8.706577244027125E-2</c:v>
                </c:pt>
                <c:pt idx="1">
                  <c:v>8.8668663254733285E-2</c:v>
                </c:pt>
                <c:pt idx="2">
                  <c:v>9.0298144702919844E-2</c:v>
                </c:pt>
                <c:pt idx="3">
                  <c:v>9.195454993100434E-2</c:v>
                </c:pt>
                <c:pt idx="4">
                  <c:v>9.3638212237735691E-2</c:v>
                </c:pt>
                <c:pt idx="5">
                  <c:v>9.534946489910949E-2</c:v>
                </c:pt>
                <c:pt idx="6">
                  <c:v>9.7088640986498914E-2</c:v>
                </c:pt>
                <c:pt idx="7">
                  <c:v>9.8856073178169385E-2</c:v>
                </c:pt>
                <c:pt idx="8">
                  <c:v>0.10065209356410687</c:v>
                </c:pt>
                <c:pt idx="9">
                  <c:v>0.10247703344409737</c:v>
                </c:pt>
                <c:pt idx="10">
                  <c:v>0.10433122311900131</c:v>
                </c:pt>
                <c:pt idx="11">
                  <c:v>0.10621499167517556</c:v>
                </c:pt>
                <c:pt idx="12">
                  <c:v>0.10812866676200357</c:v>
                </c:pt>
                <c:pt idx="13">
                  <c:v>0.11007257436250302</c:v>
                </c:pt>
                <c:pt idx="14">
                  <c:v>0.11204703855699032</c:v>
                </c:pt>
                <c:pt idx="15">
                  <c:v>0.11405238127979088</c:v>
                </c:pt>
                <c:pt idx="16">
                  <c:v>0.11608892206899486</c:v>
                </c:pt>
                <c:pt idx="17">
                  <c:v>0.11815697780926955</c:v>
                </c:pt>
                <c:pt idx="18">
                  <c:v>0.1202568624677508</c:v>
                </c:pt>
                <c:pt idx="19">
                  <c:v>0.12238888682304887</c:v>
                </c:pt>
                <c:pt idx="20">
                  <c:v>0.12455335818741645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2-402A-83AC-0D65C9BCF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403600"/>
        <c:axId val="1860399440"/>
      </c:lineChart>
      <c:catAx>
        <c:axId val="18604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99440"/>
        <c:crosses val="autoZero"/>
        <c:auto val="1"/>
        <c:lblAlgn val="ctr"/>
        <c:lblOffset val="100"/>
        <c:noMultiLvlLbl val="0"/>
      </c:catAx>
      <c:valAx>
        <c:axId val="1860399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 Constant (Normal) - 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 Reg'!$I$23:$J$23</c:f>
              <c:strCache>
                <c:ptCount val="1"/>
                <c:pt idx="0">
                  <c:v>FF Normal to Bad MF Bad to 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 Reg'!$A$47:$A$67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Reg'!$I$24:$I$44</c:f>
              <c:numCache>
                <c:formatCode>General</c:formatCode>
                <c:ptCount val="21"/>
                <c:pt idx="0">
                  <c:v>1.0050813883473756E-2</c:v>
                </c:pt>
                <c:pt idx="1">
                  <c:v>1.2128434984274237E-2</c:v>
                </c:pt>
                <c:pt idx="2">
                  <c:v>1.4629178170484324E-2</c:v>
                </c:pt>
                <c:pt idx="3">
                  <c:v>1.7636340339722684E-2</c:v>
                </c:pt>
                <c:pt idx="4">
                  <c:v>2.1248322711013484E-2</c:v>
                </c:pt>
                <c:pt idx="5">
                  <c:v>2.5580788312007694E-2</c:v>
                </c:pt>
                <c:pt idx="6">
                  <c:v>3.0768859357148008E-2</c:v>
                </c:pt>
                <c:pt idx="7">
                  <c:v>3.6969209296677047E-2</c:v>
                </c:pt>
                <c:pt idx="8">
                  <c:v>4.4361827589156383E-2</c:v>
                </c:pt>
                <c:pt idx="9">
                  <c:v>5.3151136398063722E-2</c:v>
                </c:pt>
                <c:pt idx="10">
                  <c:v>6.3566018335055277E-2</c:v>
                </c:pt>
                <c:pt idx="11">
                  <c:v>7.5858180021243546E-2</c:v>
                </c:pt>
                <c:pt idx="12">
                  <c:v>9.0298144702919844E-2</c:v>
                </c:pt>
                <c:pt idx="13">
                  <c:v>0.10716807048652817</c:v>
                </c:pt>
                <c:pt idx="14">
                  <c:v>0.1267505801221408</c:v>
                </c:pt>
                <c:pt idx="15">
                  <c:v>0.14931293453084377</c:v>
                </c:pt>
                <c:pt idx="16">
                  <c:v>0.17508626816403985</c:v>
                </c:pt>
                <c:pt idx="17">
                  <c:v>0.20424030228409179</c:v>
                </c:pt>
                <c:pt idx="18">
                  <c:v>0.23685498427314458</c:v>
                </c:pt>
                <c:pt idx="19">
                  <c:v>0.27289178365887051</c:v>
                </c:pt>
                <c:pt idx="20">
                  <c:v>0.31216866941715959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14-49FC-81B5-AC3DDF12925D}"/>
            </c:ext>
          </c:extLst>
        </c:ser>
        <c:ser>
          <c:idx val="0"/>
          <c:order val="1"/>
          <c:tx>
            <c:strRef>
              <c:f>'2 Reg'!$K$23</c:f>
              <c:strCache>
                <c:ptCount val="1"/>
                <c:pt idx="0">
                  <c:v>FF Bad to 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 Reg'!$A$47:$A$67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'2 Reg'!$K$24:$K$44</c:f>
              <c:numCache>
                <c:formatCode>General</c:formatCode>
                <c:ptCount val="21"/>
                <c:pt idx="0">
                  <c:v>0.20587037180094736</c:v>
                </c:pt>
                <c:pt idx="1">
                  <c:v>0.19309868423321644</c:v>
                </c:pt>
                <c:pt idx="2">
                  <c:v>0.18093879315214204</c:v>
                </c:pt>
                <c:pt idx="3">
                  <c:v>0.16938389693401873</c:v>
                </c:pt>
                <c:pt idx="4">
                  <c:v>0.15842417884495583</c:v>
                </c:pt>
                <c:pt idx="5">
                  <c:v>0.14804719803168948</c:v>
                </c:pt>
                <c:pt idx="6">
                  <c:v>0.13823827317249407</c:v>
                </c:pt>
                <c:pt idx="7">
                  <c:v>0.1289808521462357</c:v>
                </c:pt>
                <c:pt idx="8">
                  <c:v>0.1202568624677508</c:v>
                </c:pt>
                <c:pt idx="9">
                  <c:v>0.11204703855699032</c:v>
                </c:pt>
                <c:pt idx="10">
                  <c:v>0.10433122311900131</c:v>
                </c:pt>
                <c:pt idx="11">
                  <c:v>9.7088640986498914E-2</c:v>
                </c:pt>
                <c:pt idx="12">
                  <c:v>9.0298144702919844E-2</c:v>
                </c:pt>
                <c:pt idx="13">
                  <c:v>8.3938431897558147E-2</c:v>
                </c:pt>
                <c:pt idx="14">
                  <c:v>7.7988235129366396E-2</c:v>
                </c:pt>
                <c:pt idx="15">
                  <c:v>7.2426485361517731E-2</c:v>
                </c:pt>
                <c:pt idx="16">
                  <c:v>6.7232450587850046E-2</c:v>
                </c:pt>
                <c:pt idx="17">
                  <c:v>6.2385851379994403E-2</c:v>
                </c:pt>
                <c:pt idx="18">
                  <c:v>5.7866955276361008E-2</c:v>
                </c:pt>
                <c:pt idx="19">
                  <c:v>5.365665200717188E-2</c:v>
                </c:pt>
                <c:pt idx="20">
                  <c:v>4.9736511558556719E-2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14-49FC-81B5-AC3DDF129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403600"/>
        <c:axId val="1860399440"/>
      </c:lineChart>
      <c:catAx>
        <c:axId val="18604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99440"/>
        <c:crosses val="autoZero"/>
        <c:auto val="1"/>
        <c:lblAlgn val="ctr"/>
        <c:lblOffset val="100"/>
        <c:noMultiLvlLbl val="0"/>
      </c:catAx>
      <c:valAx>
        <c:axId val="1860399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Reg'!$R$23</c:f>
              <c:strCache>
                <c:ptCount val="1"/>
                <c:pt idx="0">
                  <c:v>bad-to-normal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 Reg'!$Q$24:$Q$44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Reg'!$R$24:$R$44</c:f>
              <c:numCache>
                <c:formatCode>General</c:formatCode>
                <c:ptCount val="21"/>
                <c:pt idx="0">
                  <c:v>0.30175087759313013</c:v>
                </c:pt>
                <c:pt idx="1">
                  <c:v>0.29468146911303816</c:v>
                </c:pt>
                <c:pt idx="2">
                  <c:v>0.28627641771938961</c:v>
                </c:pt>
                <c:pt idx="3">
                  <c:v>0.27639678502428461</c:v>
                </c:pt>
                <c:pt idx="4">
                  <c:v>0.26493847619695055</c:v>
                </c:pt>
                <c:pt idx="5">
                  <c:v>0.251853991062509</c:v>
                </c:pt>
                <c:pt idx="6">
                  <c:v>0.23717485448174425</c:v>
                </c:pt>
                <c:pt idx="7">
                  <c:v>0.22103038013925458</c:v>
                </c:pt>
                <c:pt idx="8">
                  <c:v>0.2036573482960041</c:v>
                </c:pt>
                <c:pt idx="9">
                  <c:v>0.18539556249103017</c:v>
                </c:pt>
                <c:pt idx="10">
                  <c:v>0.16666666666666666</c:v>
                </c:pt>
                <c:pt idx="11">
                  <c:v>0.14793777084230314</c:v>
                </c:pt>
                <c:pt idx="12">
                  <c:v>0.12967598503732927</c:v>
                </c:pt>
                <c:pt idx="13">
                  <c:v>0.11230295319407878</c:v>
                </c:pt>
                <c:pt idx="14">
                  <c:v>9.6158478851589083E-2</c:v>
                </c:pt>
                <c:pt idx="15">
                  <c:v>8.1479342270824387E-2</c:v>
                </c:pt>
                <c:pt idx="16">
                  <c:v>6.8394857136382811E-2</c:v>
                </c:pt>
                <c:pt idx="17">
                  <c:v>5.6936548309048735E-2</c:v>
                </c:pt>
                <c:pt idx="18">
                  <c:v>4.7056915613943713E-2</c:v>
                </c:pt>
                <c:pt idx="19">
                  <c:v>3.8651864220295165E-2</c:v>
                </c:pt>
                <c:pt idx="20">
                  <c:v>3.1582455740203186E-2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1E-4F13-9E1F-E0E54430F7B0}"/>
            </c:ext>
          </c:extLst>
        </c:ser>
        <c:ser>
          <c:idx val="1"/>
          <c:order val="1"/>
          <c:tx>
            <c:strRef>
              <c:f>'3 Reg'!$S$23</c:f>
              <c:strCache>
                <c:ptCount val="1"/>
                <c:pt idx="0">
                  <c:v>bad-to-good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 Reg'!$Q$24:$Q$44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Reg'!$S$24:$S$44</c:f>
              <c:numCache>
                <c:formatCode>General</c:formatCode>
                <c:ptCount val="21"/>
                <c:pt idx="0">
                  <c:v>0.33139021015626163</c:v>
                </c:pt>
                <c:pt idx="1">
                  <c:v>0.33009749496452873</c:v>
                </c:pt>
                <c:pt idx="2">
                  <c:v>0.32795871411258037</c:v>
                </c:pt>
                <c:pt idx="3">
                  <c:v>0.32444433836703401</c:v>
                </c:pt>
                <c:pt idx="4">
                  <c:v>0.31873426476749478</c:v>
                </c:pt>
                <c:pt idx="5">
                  <c:v>0.30962422296055131</c:v>
                </c:pt>
                <c:pt idx="6">
                  <c:v>0.29550408191728933</c:v>
                </c:pt>
                <c:pt idx="7">
                  <c:v>0.27457057310447447</c:v>
                </c:pt>
                <c:pt idx="8">
                  <c:v>0.24549638589832279</c:v>
                </c:pt>
                <c:pt idx="9">
                  <c:v>0.20857342652040764</c:v>
                </c:pt>
                <c:pt idx="10">
                  <c:v>0.16666666666666666</c:v>
                </c:pt>
                <c:pt idx="11">
                  <c:v>0.12475990681292572</c:v>
                </c:pt>
                <c:pt idx="12">
                  <c:v>8.783694743501054E-2</c:v>
                </c:pt>
                <c:pt idx="13">
                  <c:v>5.8762760228858853E-2</c:v>
                </c:pt>
                <c:pt idx="14">
                  <c:v>3.7829251416043951E-2</c:v>
                </c:pt>
                <c:pt idx="15">
                  <c:v>2.3709110372782047E-2</c:v>
                </c:pt>
                <c:pt idx="16">
                  <c:v>1.4599068565838563E-2</c:v>
                </c:pt>
                <c:pt idx="17">
                  <c:v>8.8889949662993399E-3</c:v>
                </c:pt>
                <c:pt idx="18">
                  <c:v>5.374619220752992E-3</c:v>
                </c:pt>
                <c:pt idx="19">
                  <c:v>3.2358383688045624E-3</c:v>
                </c:pt>
                <c:pt idx="20">
                  <c:v>1.943123177071719E-3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E-4F13-9E1F-E0E54430F7B0}"/>
            </c:ext>
          </c:extLst>
        </c:ser>
        <c:ser>
          <c:idx val="2"/>
          <c:order val="2"/>
          <c:tx>
            <c:strRef>
              <c:f>'3 Reg'!$T$23</c:f>
              <c:strCache>
                <c:ptCount val="1"/>
                <c:pt idx="0">
                  <c:v>normal-to-bad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 Reg'!$Q$24:$Q$44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Reg'!$T$24:$T$44</c:f>
              <c:numCache>
                <c:formatCode>General</c:formatCode>
                <c:ptCount val="21"/>
                <c:pt idx="0">
                  <c:v>9.2245701736861719E-6</c:v>
                </c:pt>
                <c:pt idx="1">
                  <c:v>2.6346072903332901E-5</c:v>
                </c:pt>
                <c:pt idx="2">
                  <c:v>7.5239211620631489E-5</c:v>
                </c:pt>
                <c:pt idx="3">
                  <c:v>2.1480993883492936E-4</c:v>
                </c:pt>
                <c:pt idx="4">
                  <c:v>6.128119637995714E-4</c:v>
                </c:pt>
                <c:pt idx="5">
                  <c:v>1.7443746516456833E-3</c:v>
                </c:pt>
                <c:pt idx="6">
                  <c:v>4.9343904938951621E-3</c:v>
                </c:pt>
                <c:pt idx="7">
                  <c:v>1.3716807693370497E-2</c:v>
                </c:pt>
                <c:pt idx="8">
                  <c:v>3.6398017966961467E-2</c:v>
                </c:pt>
                <c:pt idx="9">
                  <c:v>8.6440375366682073E-2</c:v>
                </c:pt>
                <c:pt idx="10">
                  <c:v>0.16666666666666666</c:v>
                </c:pt>
                <c:pt idx="11">
                  <c:v>0.24689295796665126</c:v>
                </c:pt>
                <c:pt idx="12">
                  <c:v>0.29693531536637191</c:v>
                </c:pt>
                <c:pt idx="13">
                  <c:v>0.31961652563996285</c:v>
                </c:pt>
                <c:pt idx="14">
                  <c:v>0.32839894283943816</c:v>
                </c:pt>
                <c:pt idx="15">
                  <c:v>0.33158895868168764</c:v>
                </c:pt>
                <c:pt idx="16">
                  <c:v>0.33272052136953378</c:v>
                </c:pt>
                <c:pt idx="17">
                  <c:v>0.33311852339449843</c:v>
                </c:pt>
                <c:pt idx="18">
                  <c:v>0.33325809412171276</c:v>
                </c:pt>
                <c:pt idx="19">
                  <c:v>0.33330698726043001</c:v>
                </c:pt>
                <c:pt idx="20">
                  <c:v>0.33332410876315965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1E-4F13-9E1F-E0E54430F7B0}"/>
            </c:ext>
          </c:extLst>
        </c:ser>
        <c:ser>
          <c:idx val="3"/>
          <c:order val="3"/>
          <c:tx>
            <c:strRef>
              <c:f>'3 Reg'!$U$23</c:f>
              <c:strCache>
                <c:ptCount val="1"/>
                <c:pt idx="0">
                  <c:v>normal-to-good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 Reg'!$Q$24:$Q$44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Reg'!$U$24:$U$44</c:f>
              <c:numCache>
                <c:formatCode>General</c:formatCode>
                <c:ptCount val="21"/>
                <c:pt idx="0">
                  <c:v>0.28564242550663976</c:v>
                </c:pt>
                <c:pt idx="1">
                  <c:v>0.2778500589953411</c:v>
                </c:pt>
                <c:pt idx="2">
                  <c:v>0.26907091589000415</c:v>
                </c:pt>
                <c:pt idx="3">
                  <c:v>0.2592729144961754</c:v>
                </c:pt>
                <c:pt idx="4">
                  <c:v>0.24845228689620338</c:v>
                </c:pt>
                <c:pt idx="5">
                  <c:v>0.23664030611148443</c:v>
                </c:pt>
                <c:pt idx="6">
                  <c:v>0.22390852746837966</c:v>
                </c:pt>
                <c:pt idx="7">
                  <c:v>0.21037142190827007</c:v>
                </c:pt>
                <c:pt idx="8">
                  <c:v>0.19618540146194305</c:v>
                </c:pt>
                <c:pt idx="9">
                  <c:v>0.18154363179313227</c:v>
                </c:pt>
                <c:pt idx="10">
                  <c:v>0.16666666666666666</c:v>
                </c:pt>
                <c:pt idx="11">
                  <c:v>0.15178970154020108</c:v>
                </c:pt>
                <c:pt idx="12">
                  <c:v>0.13714793187139027</c:v>
                </c:pt>
                <c:pt idx="13">
                  <c:v>0.12296191142506326</c:v>
                </c:pt>
                <c:pt idx="14">
                  <c:v>0.10942480586495366</c:v>
                </c:pt>
                <c:pt idx="15">
                  <c:v>9.6693027221848929E-2</c:v>
                </c:pt>
                <c:pt idx="16">
                  <c:v>8.4881046437129945E-2</c:v>
                </c:pt>
                <c:pt idx="17">
                  <c:v>7.4060418837157929E-2</c:v>
                </c:pt>
                <c:pt idx="18">
                  <c:v>6.4262417443329181E-2</c:v>
                </c:pt>
                <c:pt idx="19">
                  <c:v>5.5483274337992196E-2</c:v>
                </c:pt>
                <c:pt idx="20">
                  <c:v>4.7690907826693607E-2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1E-4F13-9E1F-E0E54430F7B0}"/>
            </c:ext>
          </c:extLst>
        </c:ser>
        <c:ser>
          <c:idx val="4"/>
          <c:order val="4"/>
          <c:tx>
            <c:strRef>
              <c:f>'3 Reg'!$V$23</c:f>
              <c:strCache>
                <c:ptCount val="1"/>
                <c:pt idx="0">
                  <c:v>good-to-bad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 Reg'!$Q$24:$Q$44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Reg'!$V$24:$V$44</c:f>
              <c:numCache>
                <c:formatCode>General</c:formatCode>
                <c:ptCount val="21"/>
                <c:pt idx="0">
                  <c:v>5.9354678606242785E-4</c:v>
                </c:pt>
                <c:pt idx="1">
                  <c:v>1.1159316081771494E-3</c:v>
                </c:pt>
                <c:pt idx="2">
                  <c:v>2.0951761370434259E-3</c:v>
                </c:pt>
                <c:pt idx="3">
                  <c:v>3.9235719519308465E-3</c:v>
                </c:pt>
                <c:pt idx="4">
                  <c:v>7.3123288719258448E-3</c:v>
                </c:pt>
                <c:pt idx="5">
                  <c:v>1.3507908121502729E-2</c:v>
                </c:pt>
                <c:pt idx="6">
                  <c:v>2.4557460158459356E-2</c:v>
                </c:pt>
                <c:pt idx="7">
                  <c:v>4.3418559821400755E-2</c:v>
                </c:pt>
                <c:pt idx="8">
                  <c:v>7.3325690173866059E-2</c:v>
                </c:pt>
                <c:pt idx="9">
                  <c:v>0.11561775424411436</c:v>
                </c:pt>
                <c:pt idx="10">
                  <c:v>0.16666666666666666</c:v>
                </c:pt>
                <c:pt idx="11">
                  <c:v>0.21771557908921899</c:v>
                </c:pt>
                <c:pt idx="12">
                  <c:v>0.26000764315946728</c:v>
                </c:pt>
                <c:pt idx="13">
                  <c:v>0.28991477351193257</c:v>
                </c:pt>
                <c:pt idx="14">
                  <c:v>0.30877587317487404</c:v>
                </c:pt>
                <c:pt idx="15">
                  <c:v>0.31982542521183061</c:v>
                </c:pt>
                <c:pt idx="16">
                  <c:v>0.32602100446140753</c:v>
                </c:pt>
                <c:pt idx="17">
                  <c:v>0.32940976138140249</c:v>
                </c:pt>
                <c:pt idx="18">
                  <c:v>0.33123815719628991</c:v>
                </c:pt>
                <c:pt idx="19">
                  <c:v>0.33221740172515618</c:v>
                </c:pt>
                <c:pt idx="20">
                  <c:v>0.33273978654727088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1E-4F13-9E1F-E0E54430F7B0}"/>
            </c:ext>
          </c:extLst>
        </c:ser>
        <c:ser>
          <c:idx val="5"/>
          <c:order val="5"/>
          <c:tx>
            <c:strRef>
              <c:f>'3 Reg'!$W$23</c:f>
              <c:strCache>
                <c:ptCount val="1"/>
                <c:pt idx="0">
                  <c:v>good-to-normal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 Reg'!$Q$24:$Q$44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Reg'!$W$24:$W$44</c:f>
              <c:numCache>
                <c:formatCode>General</c:formatCode>
                <c:ptCount val="21"/>
                <c:pt idx="0">
                  <c:v>1.1765919867243428E-2</c:v>
                </c:pt>
                <c:pt idx="1">
                  <c:v>1.6155531606619675E-2</c:v>
                </c:pt>
                <c:pt idx="2">
                  <c:v>2.2070413510066892E-2</c:v>
                </c:pt>
                <c:pt idx="3">
                  <c:v>2.9946396770878268E-2</c:v>
                </c:pt>
                <c:pt idx="4">
                  <c:v>4.0269361493829987E-2</c:v>
                </c:pt>
                <c:pt idx="5">
                  <c:v>5.3523023571037491E-2</c:v>
                </c:pt>
                <c:pt idx="6">
                  <c:v>7.0095463178574721E-2</c:v>
                </c:pt>
                <c:pt idx="7">
                  <c:v>9.0146097810896733E-2</c:v>
                </c:pt>
                <c:pt idx="8">
                  <c:v>0.11346009512722606</c:v>
                </c:pt>
                <c:pt idx="9">
                  <c:v>0.13934866119199818</c:v>
                </c:pt>
                <c:pt idx="10">
                  <c:v>0.16666666666666666</c:v>
                </c:pt>
                <c:pt idx="11">
                  <c:v>0.19398467214133511</c:v>
                </c:pt>
                <c:pt idx="12">
                  <c:v>0.21987323820610727</c:v>
                </c:pt>
                <c:pt idx="13">
                  <c:v>0.2431872355224366</c:v>
                </c:pt>
                <c:pt idx="14">
                  <c:v>0.26323787015475858</c:v>
                </c:pt>
                <c:pt idx="15">
                  <c:v>0.27981030976229587</c:v>
                </c:pt>
                <c:pt idx="16">
                  <c:v>0.29306397183950333</c:v>
                </c:pt>
                <c:pt idx="17">
                  <c:v>0.30338693656245502</c:v>
                </c:pt>
                <c:pt idx="18">
                  <c:v>0.31126291982326643</c:v>
                </c:pt>
                <c:pt idx="19">
                  <c:v>0.31717780172671367</c:v>
                </c:pt>
                <c:pt idx="20">
                  <c:v>0.32156741346608991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1E-4F13-9E1F-E0E54430F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081040"/>
        <c:axId val="538083120"/>
      </c:lineChart>
      <c:catAx>
        <c:axId val="53808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83120"/>
        <c:crosses val="autoZero"/>
        <c:auto val="1"/>
        <c:lblAlgn val="ctr"/>
        <c:lblOffset val="100"/>
        <c:noMultiLvlLbl val="0"/>
      </c:catAx>
      <c:valAx>
        <c:axId val="5380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08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Reg'!$J$23</c:f>
              <c:strCache>
                <c:ptCount val="1"/>
                <c:pt idx="0">
                  <c:v>bad-to-normal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 Reg'!$I$24:$I$44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Reg'!$J$24:$J$44</c:f>
              <c:numCache>
                <c:formatCode>General</c:formatCode>
                <c:ptCount val="21"/>
                <c:pt idx="0">
                  <c:v>2.4868635825142732E-2</c:v>
                </c:pt>
                <c:pt idx="1">
                  <c:v>3.1320405665051745E-2</c:v>
                </c:pt>
                <c:pt idx="2">
                  <c:v>3.9233095177516789E-2</c:v>
                </c:pt>
                <c:pt idx="3">
                  <c:v>4.8821669039627709E-2</c:v>
                </c:pt>
                <c:pt idx="4">
                  <c:v>6.027342115200602E-2</c:v>
                </c:pt>
                <c:pt idx="5">
                  <c:v>7.3715361561069462E-2</c:v>
                </c:pt>
                <c:pt idx="6">
                  <c:v>8.9176057555729507E-2</c:v>
                </c:pt>
                <c:pt idx="7">
                  <c:v>0.10654860269344918</c:v>
                </c:pt>
                <c:pt idx="8">
                  <c:v>0.12556500971692888</c:v>
                </c:pt>
                <c:pt idx="9">
                  <c:v>0.14579350248782977</c:v>
                </c:pt>
                <c:pt idx="10">
                  <c:v>0.16666666666666666</c:v>
                </c:pt>
                <c:pt idx="11">
                  <c:v>0.18753983084550355</c:v>
                </c:pt>
                <c:pt idx="12">
                  <c:v>0.20776832361640443</c:v>
                </c:pt>
                <c:pt idx="13">
                  <c:v>0.22678473063988416</c:v>
                </c:pt>
                <c:pt idx="14">
                  <c:v>0.24415727577760385</c:v>
                </c:pt>
                <c:pt idx="15">
                  <c:v>0.25961797177226387</c:v>
                </c:pt>
                <c:pt idx="16">
                  <c:v>0.2730599121813273</c:v>
                </c:pt>
                <c:pt idx="17">
                  <c:v>0.28451166429370561</c:v>
                </c:pt>
                <c:pt idx="18">
                  <c:v>0.2941002381558166</c:v>
                </c:pt>
                <c:pt idx="19">
                  <c:v>0.30201292766828158</c:v>
                </c:pt>
                <c:pt idx="20">
                  <c:v>0.30846469750819061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F-48FB-AD7B-2BDA3EAFCA05}"/>
            </c:ext>
          </c:extLst>
        </c:ser>
        <c:ser>
          <c:idx val="1"/>
          <c:order val="1"/>
          <c:tx>
            <c:strRef>
              <c:f>'3 Reg'!$K$23</c:f>
              <c:strCache>
                <c:ptCount val="1"/>
                <c:pt idx="0">
                  <c:v>bad-to-good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 Reg'!$I$24:$I$44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Reg'!$K$24:$K$44</c:f>
              <c:numCache>
                <c:formatCode>General</c:formatCode>
                <c:ptCount val="21"/>
                <c:pt idx="0">
                  <c:v>4.4359675048228969E-3</c:v>
                </c:pt>
                <c:pt idx="1">
                  <c:v>6.7747957638958842E-3</c:v>
                </c:pt>
                <c:pt idx="2">
                  <c:v>1.030810447522367E-2</c:v>
                </c:pt>
                <c:pt idx="3">
                  <c:v>1.5596157204831913E-2</c:v>
                </c:pt>
                <c:pt idx="4">
                  <c:v>2.3400461220760813E-2</c:v>
                </c:pt>
                <c:pt idx="5">
                  <c:v>3.4683739013662854E-2</c:v>
                </c:pt>
                <c:pt idx="6">
                  <c:v>5.0520762240835876E-2</c:v>
                </c:pt>
                <c:pt idx="7">
                  <c:v>7.1849432659196202E-2</c:v>
                </c:pt>
                <c:pt idx="8">
                  <c:v>9.9029564083809876E-2</c:v>
                </c:pt>
                <c:pt idx="9">
                  <c:v>0.13132768873785164</c:v>
                </c:pt>
                <c:pt idx="10">
                  <c:v>0.16666666666666666</c:v>
                </c:pt>
                <c:pt idx="11">
                  <c:v>0.20200564459548168</c:v>
                </c:pt>
                <c:pt idx="12">
                  <c:v>0.23430376924952345</c:v>
                </c:pt>
                <c:pt idx="13">
                  <c:v>0.26148390067413713</c:v>
                </c:pt>
                <c:pt idx="14">
                  <c:v>0.28281257109249741</c:v>
                </c:pt>
                <c:pt idx="15">
                  <c:v>0.29864959431967047</c:v>
                </c:pt>
                <c:pt idx="16">
                  <c:v>0.30993287211257253</c:v>
                </c:pt>
                <c:pt idx="17">
                  <c:v>0.31773717612850144</c:v>
                </c:pt>
                <c:pt idx="18">
                  <c:v>0.32302522885810964</c:v>
                </c:pt>
                <c:pt idx="19">
                  <c:v>0.32655853756943748</c:v>
                </c:pt>
                <c:pt idx="20">
                  <c:v>0.32889736582851048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F-48FB-AD7B-2BDA3EAFCA05}"/>
            </c:ext>
          </c:extLst>
        </c:ser>
        <c:ser>
          <c:idx val="2"/>
          <c:order val="2"/>
          <c:tx>
            <c:strRef>
              <c:f>'3 Reg'!$L$23</c:f>
              <c:strCache>
                <c:ptCount val="1"/>
                <c:pt idx="0">
                  <c:v>normal-to-bad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 Reg'!$I$24:$I$44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Reg'!$L$24:$L$44</c:f>
              <c:numCache>
                <c:formatCode>General</c:formatCode>
                <c:ptCount val="21"/>
                <c:pt idx="0">
                  <c:v>0.3153459550378514</c:v>
                </c:pt>
                <c:pt idx="1">
                  <c:v>0.30980198868533865</c:v>
                </c:pt>
                <c:pt idx="2">
                  <c:v>0.30271519990368806</c:v>
                </c:pt>
                <c:pt idx="3">
                  <c:v>0.29376670891212631</c:v>
                </c:pt>
                <c:pt idx="4">
                  <c:v>0.28264087714287928</c:v>
                </c:pt>
                <c:pt idx="5">
                  <c:v>0.26907091589000415</c:v>
                </c:pt>
                <c:pt idx="6">
                  <c:v>0.25290210718399592</c:v>
                </c:pt>
                <c:pt idx="7">
                  <c:v>0.23416449477442469</c:v>
                </c:pt>
                <c:pt idx="8">
                  <c:v>0.21313633639465754</c:v>
                </c:pt>
                <c:pt idx="9">
                  <c:v>0.19037152192968196</c:v>
                </c:pt>
                <c:pt idx="10">
                  <c:v>0.16666666666666666</c:v>
                </c:pt>
                <c:pt idx="11">
                  <c:v>0.14296181140365138</c:v>
                </c:pt>
                <c:pt idx="12">
                  <c:v>0.12019699693867576</c:v>
                </c:pt>
                <c:pt idx="13">
                  <c:v>9.9168838558908665E-2</c:v>
                </c:pt>
                <c:pt idx="14">
                  <c:v>8.0431226149337412E-2</c:v>
                </c:pt>
                <c:pt idx="15">
                  <c:v>6.4262417443329181E-2</c:v>
                </c:pt>
                <c:pt idx="16">
                  <c:v>5.0692456190454031E-2</c:v>
                </c:pt>
                <c:pt idx="17">
                  <c:v>3.9566624421207036E-2</c:v>
                </c:pt>
                <c:pt idx="18">
                  <c:v>3.0618133429645214E-2</c:v>
                </c:pt>
                <c:pt idx="19">
                  <c:v>2.3531344647994685E-2</c:v>
                </c:pt>
                <c:pt idx="20">
                  <c:v>1.7987378295481884E-2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CF-48FB-AD7B-2BDA3EAFCA05}"/>
            </c:ext>
          </c:extLst>
        </c:ser>
        <c:ser>
          <c:idx val="3"/>
          <c:order val="3"/>
          <c:tx>
            <c:strRef>
              <c:f>'3 Reg'!$M$23</c:f>
              <c:strCache>
                <c:ptCount val="1"/>
                <c:pt idx="0">
                  <c:v>normal-to-good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 Reg'!$I$24:$I$44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Reg'!$M$24:$M$44</c:f>
              <c:numCache>
                <c:formatCode>General</c:formatCode>
                <c:ptCount val="21"/>
                <c:pt idx="0">
                  <c:v>4.0475159614411303E-2</c:v>
                </c:pt>
                <c:pt idx="1">
                  <c:v>4.8055786504906384E-2</c:v>
                </c:pt>
                <c:pt idx="2">
                  <c:v>5.678092043208835E-2</c:v>
                </c:pt>
                <c:pt idx="3">
                  <c:v>6.6719715080140463E-2</c:v>
                </c:pt>
                <c:pt idx="4">
                  <c:v>7.7908088720167468E-2</c:v>
                </c:pt>
                <c:pt idx="5">
                  <c:v>9.0336949441378933E-2</c:v>
                </c:pt>
                <c:pt idx="6">
                  <c:v>0.10394174056027285</c:v>
                </c:pt>
                <c:pt idx="7">
                  <c:v>0.11859545118406738</c:v>
                </c:pt>
                <c:pt idx="8">
                  <c:v>0.13410728398883223</c:v>
                </c:pt>
                <c:pt idx="9">
                  <c:v>0.15022861390035128</c:v>
                </c:pt>
                <c:pt idx="10">
                  <c:v>0.16666666666666666</c:v>
                </c:pt>
                <c:pt idx="11">
                  <c:v>0.18310471943298209</c:v>
                </c:pt>
                <c:pt idx="12">
                  <c:v>0.19922604934450105</c:v>
                </c:pt>
                <c:pt idx="13">
                  <c:v>0.21473788214926595</c:v>
                </c:pt>
                <c:pt idx="14">
                  <c:v>0.22939159277306045</c:v>
                </c:pt>
                <c:pt idx="15">
                  <c:v>0.24299638389195441</c:v>
                </c:pt>
                <c:pt idx="16">
                  <c:v>0.2554252446131659</c:v>
                </c:pt>
                <c:pt idx="17">
                  <c:v>0.26661361825319291</c:v>
                </c:pt>
                <c:pt idx="18">
                  <c:v>0.27655241290124499</c:v>
                </c:pt>
                <c:pt idx="19">
                  <c:v>0.28527754682842693</c:v>
                </c:pt>
                <c:pt idx="20">
                  <c:v>0.29285817371892203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CF-48FB-AD7B-2BDA3EAFCA05}"/>
            </c:ext>
          </c:extLst>
        </c:ser>
        <c:ser>
          <c:idx val="4"/>
          <c:order val="4"/>
          <c:tx>
            <c:strRef>
              <c:f>'3 Reg'!$N$23</c:f>
              <c:strCache>
                <c:ptCount val="1"/>
                <c:pt idx="0">
                  <c:v>good-to-bad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 Reg'!$I$24:$I$44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Reg'!$N$24:$N$44</c:f>
              <c:numCache>
                <c:formatCode>General</c:formatCode>
                <c:ptCount val="21"/>
                <c:pt idx="0">
                  <c:v>0.32984085958871762</c:v>
                </c:pt>
                <c:pt idx="1">
                  <c:v>0.32786269714601751</c:v>
                </c:pt>
                <c:pt idx="2">
                  <c:v>0.32479309971384357</c:v>
                </c:pt>
                <c:pt idx="3">
                  <c:v>0.32007081013652255</c:v>
                </c:pt>
                <c:pt idx="4">
                  <c:v>0.31290160927640281</c:v>
                </c:pt>
                <c:pt idx="5">
                  <c:v>0.30223357226297493</c:v>
                </c:pt>
                <c:pt idx="6">
                  <c:v>0.28682336856380297</c:v>
                </c:pt>
                <c:pt idx="7">
                  <c:v>0.26549129414997757</c:v>
                </c:pt>
                <c:pt idx="8">
                  <c:v>0.23763943446889482</c:v>
                </c:pt>
                <c:pt idx="9">
                  <c:v>0.20392662300387573</c:v>
                </c:pt>
                <c:pt idx="10">
                  <c:v>0.16666666666666666</c:v>
                </c:pt>
                <c:pt idx="11">
                  <c:v>0.12940671032945761</c:v>
                </c:pt>
                <c:pt idx="12">
                  <c:v>9.5693898864438479E-2</c:v>
                </c:pt>
                <c:pt idx="13">
                  <c:v>6.7842039183355754E-2</c:v>
                </c:pt>
                <c:pt idx="14">
                  <c:v>4.6509964769530378E-2</c:v>
                </c:pt>
                <c:pt idx="15">
                  <c:v>3.1099761070358372E-2</c:v>
                </c:pt>
                <c:pt idx="16">
                  <c:v>2.0431724056930545E-2</c:v>
                </c:pt>
                <c:pt idx="17">
                  <c:v>1.3262523196810828E-2</c:v>
                </c:pt>
                <c:pt idx="18">
                  <c:v>8.5402336194897628E-3</c:v>
                </c:pt>
                <c:pt idx="19">
                  <c:v>5.4706361873158027E-3</c:v>
                </c:pt>
                <c:pt idx="20">
                  <c:v>3.4924737446156711E-3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CF-48FB-AD7B-2BDA3EAFCA05}"/>
            </c:ext>
          </c:extLst>
        </c:ser>
        <c:ser>
          <c:idx val="5"/>
          <c:order val="5"/>
          <c:tx>
            <c:strRef>
              <c:f>'3 Reg'!$O$23</c:f>
              <c:strCache>
                <c:ptCount val="1"/>
                <c:pt idx="0">
                  <c:v>good-to-normal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 Reg'!$I$24:$I$44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cat>
          <c:val>
            <c:numRef>
              <c:f>'3 Reg'!$O$24:$O$44</c:f>
              <c:numCache>
                <c:formatCode>General</c:formatCode>
                <c:ptCount val="21"/>
                <c:pt idx="0">
                  <c:v>0.32725494540959588</c:v>
                </c:pt>
                <c:pt idx="1">
                  <c:v>0.32435828148011098</c:v>
                </c:pt>
                <c:pt idx="2">
                  <c:v>0.3201368730582636</c:v>
                </c:pt>
                <c:pt idx="3">
                  <c:v>0.31404798247788857</c:v>
                </c:pt>
                <c:pt idx="4">
                  <c:v>0.30539483822178226</c:v>
                </c:pt>
                <c:pt idx="5">
                  <c:v>0.29335338719328441</c:v>
                </c:pt>
                <c:pt idx="6">
                  <c:v>0.27707808400241957</c:v>
                </c:pt>
                <c:pt idx="7">
                  <c:v>0.25592559478378701</c:v>
                </c:pt>
                <c:pt idx="8">
                  <c:v>0.22979173853414522</c:v>
                </c:pt>
                <c:pt idx="9">
                  <c:v>0.19945041621461204</c:v>
                </c:pt>
                <c:pt idx="10">
                  <c:v>0.16666666666666666</c:v>
                </c:pt>
                <c:pt idx="11">
                  <c:v>0.1338829171187213</c:v>
                </c:pt>
                <c:pt idx="12">
                  <c:v>0.10354159479918816</c:v>
                </c:pt>
                <c:pt idx="13">
                  <c:v>7.740773854954637E-2</c:v>
                </c:pt>
                <c:pt idx="14">
                  <c:v>5.6255249330913797E-2</c:v>
                </c:pt>
                <c:pt idx="15">
                  <c:v>3.9979946140048947E-2</c:v>
                </c:pt>
                <c:pt idx="16">
                  <c:v>2.7938495111551109E-2</c:v>
                </c:pt>
                <c:pt idx="17">
                  <c:v>1.9285350855444781E-2</c:v>
                </c:pt>
                <c:pt idx="18">
                  <c:v>1.3196460275069667E-2</c:v>
                </c:pt>
                <c:pt idx="19">
                  <c:v>8.9750518532223534E-3</c:v>
                </c:pt>
                <c:pt idx="20">
                  <c:v>6.0783879237374895E-3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CF-48FB-AD7B-2BDA3EAF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99440"/>
        <c:axId val="1860403600"/>
      </c:lineChart>
      <c:catAx>
        <c:axId val="18603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03600"/>
        <c:crosses val="autoZero"/>
        <c:auto val="1"/>
        <c:lblAlgn val="ctr"/>
        <c:lblOffset val="100"/>
        <c:noMultiLvlLbl val="0"/>
      </c:catAx>
      <c:valAx>
        <c:axId val="18604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50</xdr:row>
      <xdr:rowOff>19050</xdr:rowOff>
    </xdr:from>
    <xdr:to>
      <xdr:col>12</xdr:col>
      <xdr:colOff>209550</xdr:colOff>
      <xdr:row>64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65</xdr:row>
      <xdr:rowOff>76200</xdr:rowOff>
    </xdr:from>
    <xdr:to>
      <xdr:col>12</xdr:col>
      <xdr:colOff>209550</xdr:colOff>
      <xdr:row>79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</xdr:colOff>
      <xdr:row>18</xdr:row>
      <xdr:rowOff>180975</xdr:rowOff>
    </xdr:from>
    <xdr:to>
      <xdr:col>18</xdr:col>
      <xdr:colOff>342900</xdr:colOff>
      <xdr:row>33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34</xdr:row>
      <xdr:rowOff>47625</xdr:rowOff>
    </xdr:from>
    <xdr:to>
      <xdr:col>18</xdr:col>
      <xdr:colOff>342900</xdr:colOff>
      <xdr:row>48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514350</xdr:colOff>
      <xdr:row>18</xdr:row>
      <xdr:rowOff>180975</xdr:rowOff>
    </xdr:from>
    <xdr:to>
      <xdr:col>23</xdr:col>
      <xdr:colOff>438150</xdr:colOff>
      <xdr:row>33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514350</xdr:colOff>
      <xdr:row>34</xdr:row>
      <xdr:rowOff>47625</xdr:rowOff>
    </xdr:from>
    <xdr:to>
      <xdr:col>23</xdr:col>
      <xdr:colOff>438150</xdr:colOff>
      <xdr:row>48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180975</xdr:rowOff>
    </xdr:from>
    <xdr:to>
      <xdr:col>7</xdr:col>
      <xdr:colOff>495300</xdr:colOff>
      <xdr:row>54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1162050</xdr:colOff>
      <xdr:row>24</xdr:row>
      <xdr:rowOff>104775</xdr:rowOff>
    </xdr:from>
    <xdr:to>
      <xdr:col>7</xdr:col>
      <xdr:colOff>438150</xdr:colOff>
      <xdr:row>38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>
      <selection activeCell="G15" sqref="G15"/>
    </sheetView>
  </sheetViews>
  <sheetFormatPr defaultRowHeight="15" x14ac:dyDescent="0.25"/>
  <cols>
    <col min="2" max="3" width="12" bestFit="1" customWidth="1"/>
    <col min="7" max="7" width="17.85546875" bestFit="1" customWidth="1"/>
    <col min="8" max="8" width="15.140625" bestFit="1" customWidth="1"/>
    <col min="10" max="10" width="17" bestFit="1" customWidth="1"/>
    <col min="11" max="11" width="15.140625" bestFit="1" customWidth="1"/>
    <col min="21" max="22" width="16.85546875" bestFit="1" customWidth="1"/>
    <col min="23" max="23" width="17.7109375" bestFit="1" customWidth="1"/>
  </cols>
  <sheetData>
    <row r="1" spans="1:23" x14ac:dyDescent="0.25">
      <c r="A1" s="4" t="s">
        <v>130</v>
      </c>
      <c r="F1" s="4" t="s">
        <v>130</v>
      </c>
      <c r="J1" s="18"/>
      <c r="K1" s="4" t="s">
        <v>130</v>
      </c>
    </row>
    <row r="2" spans="1:23" x14ac:dyDescent="0.25">
      <c r="B2" s="10" t="s">
        <v>0</v>
      </c>
      <c r="C2" s="10">
        <v>3</v>
      </c>
      <c r="G2" s="10" t="s">
        <v>0</v>
      </c>
      <c r="H2" s="10">
        <v>3</v>
      </c>
      <c r="J2" s="18"/>
      <c r="L2" s="10" t="s">
        <v>0</v>
      </c>
      <c r="M2" s="10">
        <v>3</v>
      </c>
    </row>
    <row r="3" spans="1:23" x14ac:dyDescent="0.25">
      <c r="B3" s="10" t="s">
        <v>1</v>
      </c>
      <c r="C3" s="10">
        <v>-3</v>
      </c>
      <c r="G3" s="10" t="s">
        <v>1</v>
      </c>
      <c r="H3" s="10">
        <v>-3</v>
      </c>
      <c r="J3" s="18"/>
      <c r="L3" s="10" t="s">
        <v>1</v>
      </c>
      <c r="M3" s="10">
        <v>-3</v>
      </c>
    </row>
    <row r="4" spans="1:23" x14ac:dyDescent="0.25">
      <c r="B4" s="4" t="s">
        <v>24</v>
      </c>
      <c r="D4" s="4" t="s">
        <v>25</v>
      </c>
      <c r="G4" s="4" t="s">
        <v>24</v>
      </c>
      <c r="I4" s="4" t="s">
        <v>25</v>
      </c>
      <c r="J4" s="28"/>
      <c r="L4" s="4" t="s">
        <v>24</v>
      </c>
      <c r="N4" s="4" t="s">
        <v>25</v>
      </c>
    </row>
    <row r="5" spans="1:23" x14ac:dyDescent="0.25">
      <c r="A5" t="s">
        <v>26</v>
      </c>
      <c r="B5" s="3">
        <v>2.69</v>
      </c>
      <c r="C5" s="3" t="s">
        <v>27</v>
      </c>
      <c r="D5" s="3">
        <v>2.13</v>
      </c>
      <c r="E5" s="3"/>
      <c r="F5" t="s">
        <v>26</v>
      </c>
      <c r="G5" s="3">
        <v>2.69</v>
      </c>
      <c r="H5" s="3" t="s">
        <v>27</v>
      </c>
      <c r="I5" s="3">
        <v>2.15</v>
      </c>
      <c r="J5" s="18"/>
      <c r="K5" t="s">
        <v>26</v>
      </c>
      <c r="L5" s="3">
        <v>2.94</v>
      </c>
      <c r="M5" s="3" t="s">
        <v>27</v>
      </c>
      <c r="N5" s="3">
        <v>3.4</v>
      </c>
    </row>
    <row r="6" spans="1:23" x14ac:dyDescent="0.25">
      <c r="A6" t="s">
        <v>2</v>
      </c>
      <c r="B6" s="3">
        <v>0.23</v>
      </c>
      <c r="C6" s="3" t="s">
        <v>8</v>
      </c>
      <c r="D6" s="3">
        <v>-0.2</v>
      </c>
      <c r="E6" s="3"/>
      <c r="F6" t="s">
        <v>2</v>
      </c>
      <c r="G6" s="3">
        <v>0.19</v>
      </c>
      <c r="H6" s="3" t="s">
        <v>8</v>
      </c>
      <c r="I6" s="3">
        <v>-0.08</v>
      </c>
      <c r="J6" s="18"/>
      <c r="K6" t="s">
        <v>2</v>
      </c>
      <c r="L6" s="3">
        <v>0.01</v>
      </c>
      <c r="M6" s="3" t="s">
        <v>8</v>
      </c>
      <c r="N6" s="3">
        <v>0.15</v>
      </c>
    </row>
    <row r="7" spans="1:23" x14ac:dyDescent="0.25">
      <c r="A7" t="s">
        <v>3</v>
      </c>
      <c r="B7" s="3">
        <v>-0.24</v>
      </c>
      <c r="C7" s="3" t="s">
        <v>9</v>
      </c>
      <c r="D7" s="3">
        <v>0.21</v>
      </c>
      <c r="E7" s="3"/>
      <c r="F7" t="s">
        <v>3</v>
      </c>
      <c r="G7" s="3">
        <v>-0.25</v>
      </c>
      <c r="H7" s="3" t="s">
        <v>9</v>
      </c>
      <c r="I7" s="3">
        <v>0.02</v>
      </c>
      <c r="J7" s="18"/>
      <c r="K7" t="s">
        <v>3</v>
      </c>
      <c r="L7" s="3">
        <v>-0.55000000000000004</v>
      </c>
      <c r="M7" s="3" t="s">
        <v>9</v>
      </c>
      <c r="N7" s="3">
        <v>-0.27</v>
      </c>
    </row>
    <row r="8" spans="1:23" x14ac:dyDescent="0.25">
      <c r="A8" s="8" t="s">
        <v>14</v>
      </c>
      <c r="B8" s="20">
        <f>1/(1+EXP(B5-B6*$C$2-B7*$C$3))</f>
        <v>0.2175502235768875</v>
      </c>
      <c r="C8" s="21" t="s">
        <v>15</v>
      </c>
      <c r="D8" s="20">
        <f>1/(1+EXP(D5-D6*$C$2-D7*$C$3))</f>
        <v>3.356922328148252E-2</v>
      </c>
      <c r="E8" s="3"/>
      <c r="F8" s="8" t="s">
        <v>14</v>
      </c>
      <c r="G8" s="20">
        <f>1/(1+EXP(G5-G6*$C$2-G7*$C$3))</f>
        <v>0.2026198464311304</v>
      </c>
      <c r="H8" s="21" t="s">
        <v>15</v>
      </c>
      <c r="I8" s="20">
        <f>1/(1+EXP(I5-I6*$C$2-I7*$C$3))</f>
        <v>7.9438549183978399E-2</v>
      </c>
      <c r="J8" s="29"/>
      <c r="K8" s="8" t="s">
        <v>14</v>
      </c>
      <c r="L8" s="20">
        <f>1/(1+EXP(L5-L6*$C$2-L7*$C$3))</f>
        <v>0.22097389222018782</v>
      </c>
      <c r="M8" s="21" t="s">
        <v>15</v>
      </c>
      <c r="N8" s="20">
        <f>1/(1+EXP(N5-N6*$C$2-N7*$C$3))</f>
        <v>0.10526938952250978</v>
      </c>
    </row>
    <row r="9" spans="1:23" x14ac:dyDescent="0.25">
      <c r="B9" s="3"/>
      <c r="C9" s="3"/>
      <c r="D9" s="3"/>
      <c r="E9" s="3"/>
      <c r="F9" s="3"/>
      <c r="G9" s="18"/>
      <c r="H9" s="18"/>
      <c r="I9" s="18"/>
      <c r="J9" s="18"/>
      <c r="K9" s="18"/>
      <c r="Q9" s="4" t="s">
        <v>102</v>
      </c>
      <c r="U9" t="s">
        <v>66</v>
      </c>
      <c r="V9" t="s">
        <v>64</v>
      </c>
      <c r="W9" t="s">
        <v>64</v>
      </c>
    </row>
    <row r="10" spans="1:23" x14ac:dyDescent="0.25">
      <c r="B10" s="3"/>
      <c r="C10" s="3"/>
      <c r="D10" s="3"/>
      <c r="E10" s="3"/>
      <c r="F10" s="3"/>
      <c r="G10" s="18"/>
      <c r="H10" s="27"/>
      <c r="I10" s="18"/>
      <c r="J10" s="18"/>
      <c r="K10" s="27"/>
      <c r="U10" t="s">
        <v>63</v>
      </c>
      <c r="V10" t="s">
        <v>65</v>
      </c>
      <c r="W10" t="s">
        <v>65</v>
      </c>
    </row>
    <row r="11" spans="1:23" x14ac:dyDescent="0.25">
      <c r="B11" s="3"/>
      <c r="C11" s="3"/>
      <c r="D11" s="3"/>
      <c r="E11" s="3"/>
      <c r="F11" s="3"/>
      <c r="G11" s="18"/>
      <c r="H11" s="18"/>
      <c r="I11" s="18"/>
      <c r="J11" s="18"/>
      <c r="K11" s="18"/>
    </row>
    <row r="12" spans="1:23" x14ac:dyDescent="0.25">
      <c r="A12" s="4" t="s">
        <v>31</v>
      </c>
      <c r="B12" s="3"/>
      <c r="C12" s="3"/>
      <c r="D12" s="3"/>
      <c r="E12" s="3"/>
      <c r="F12" s="3"/>
      <c r="G12" s="18"/>
      <c r="H12" s="31"/>
      <c r="I12" s="18"/>
      <c r="J12" s="18"/>
      <c r="K12" s="18"/>
      <c r="Q12" t="s">
        <v>42</v>
      </c>
      <c r="R12" t="s">
        <v>43</v>
      </c>
      <c r="S12" t="s">
        <v>44</v>
      </c>
      <c r="U12" t="s">
        <v>42</v>
      </c>
      <c r="V12" t="s">
        <v>43</v>
      </c>
      <c r="W12" t="s">
        <v>44</v>
      </c>
    </row>
    <row r="13" spans="1:23" x14ac:dyDescent="0.25">
      <c r="B13" s="3"/>
      <c r="C13" s="3"/>
      <c r="D13" s="3"/>
      <c r="E13" s="3"/>
      <c r="F13" s="3"/>
      <c r="G13" s="29"/>
      <c r="H13" s="30"/>
      <c r="I13" s="18"/>
      <c r="J13" s="29"/>
      <c r="K13" s="30"/>
      <c r="Q13" s="16">
        <v>1649.627</v>
      </c>
      <c r="R13" s="16">
        <v>1655.66</v>
      </c>
      <c r="S13" s="16">
        <v>1638.5519999999999</v>
      </c>
      <c r="U13" t="s">
        <v>57</v>
      </c>
      <c r="V13" t="s">
        <v>45</v>
      </c>
      <c r="W13" t="s">
        <v>51</v>
      </c>
    </row>
    <row r="14" spans="1:23" x14ac:dyDescent="0.25">
      <c r="B14" s="19" t="s">
        <v>24</v>
      </c>
      <c r="C14" s="3"/>
      <c r="D14" s="19" t="s">
        <v>25</v>
      </c>
      <c r="E14" s="3"/>
      <c r="F14" s="3"/>
      <c r="G14" s="18"/>
      <c r="H14" s="18"/>
      <c r="I14" s="18"/>
      <c r="J14" s="18"/>
      <c r="K14" s="18"/>
      <c r="Q14" s="16">
        <v>1582.8</v>
      </c>
      <c r="R14" s="16">
        <v>1574.8</v>
      </c>
      <c r="S14" s="16">
        <v>1587</v>
      </c>
      <c r="U14" t="s">
        <v>58</v>
      </c>
      <c r="V14" t="s">
        <v>46</v>
      </c>
      <c r="W14" t="s">
        <v>52</v>
      </c>
    </row>
    <row r="15" spans="1:23" x14ac:dyDescent="0.25">
      <c r="A15" t="s">
        <v>26</v>
      </c>
      <c r="B15" s="3">
        <v>0</v>
      </c>
      <c r="C15" s="3" t="s">
        <v>27</v>
      </c>
      <c r="D15" s="3">
        <v>0</v>
      </c>
      <c r="E15" s="3"/>
      <c r="F15" s="3"/>
      <c r="G15" s="18"/>
      <c r="H15" s="27"/>
      <c r="I15" s="18"/>
      <c r="J15" s="18"/>
      <c r="K15" s="27"/>
      <c r="U15" t="s">
        <v>59</v>
      </c>
      <c r="V15" t="s">
        <v>47</v>
      </c>
      <c r="W15" t="s">
        <v>53</v>
      </c>
    </row>
    <row r="16" spans="1:23" x14ac:dyDescent="0.25">
      <c r="A16" t="s">
        <v>2</v>
      </c>
      <c r="B16" s="3">
        <v>0.15</v>
      </c>
      <c r="C16" s="3" t="s">
        <v>8</v>
      </c>
      <c r="D16" s="3">
        <v>-0.05</v>
      </c>
      <c r="E16" s="3"/>
      <c r="F16" s="3"/>
      <c r="G16" s="18"/>
      <c r="H16" s="18"/>
      <c r="I16" s="18"/>
      <c r="J16" s="18"/>
      <c r="K16" s="18"/>
      <c r="U16" t="s">
        <v>60</v>
      </c>
      <c r="V16" t="s">
        <v>48</v>
      </c>
      <c r="W16" t="s">
        <v>54</v>
      </c>
    </row>
    <row r="17" spans="1:23" x14ac:dyDescent="0.25">
      <c r="A17" t="s">
        <v>3</v>
      </c>
      <c r="B17" s="3">
        <v>-0.27</v>
      </c>
      <c r="C17" s="3" t="s">
        <v>9</v>
      </c>
      <c r="D17" s="3">
        <v>0.11</v>
      </c>
      <c r="E17" s="3"/>
      <c r="F17" s="3"/>
      <c r="G17" s="18"/>
      <c r="H17" s="18"/>
      <c r="I17" s="18"/>
      <c r="J17" s="18"/>
      <c r="K17" s="18"/>
      <c r="U17" t="s">
        <v>61</v>
      </c>
      <c r="V17" t="s">
        <v>49</v>
      </c>
      <c r="W17" t="s">
        <v>55</v>
      </c>
    </row>
    <row r="18" spans="1:23" x14ac:dyDescent="0.25">
      <c r="A18" t="s">
        <v>14</v>
      </c>
      <c r="B18" s="25">
        <f>1/(1+EXP(B15-B16*$C$2-B17*$C$3))</f>
        <v>0.77902610777981218</v>
      </c>
      <c r="C18" s="3" t="s">
        <v>15</v>
      </c>
      <c r="D18" s="25">
        <f>1/(1+EXP(D15-D16*$C$2-D17*$C$3))</f>
        <v>0.38225212523075103</v>
      </c>
      <c r="E18" s="3"/>
      <c r="F18" s="3"/>
      <c r="G18" s="29"/>
      <c r="H18" s="30"/>
      <c r="I18" s="18"/>
      <c r="J18" s="29"/>
      <c r="K18" s="30"/>
      <c r="U18" t="s">
        <v>62</v>
      </c>
      <c r="V18" t="s">
        <v>50</v>
      </c>
      <c r="W18" t="s">
        <v>56</v>
      </c>
    </row>
    <row r="23" spans="1:23" x14ac:dyDescent="0.25">
      <c r="A23" t="s">
        <v>35</v>
      </c>
      <c r="B23" t="s">
        <v>36</v>
      </c>
      <c r="C23" t="s">
        <v>41</v>
      </c>
      <c r="E23" t="s">
        <v>37</v>
      </c>
      <c r="F23" t="s">
        <v>40</v>
      </c>
      <c r="H23" t="s">
        <v>36</v>
      </c>
      <c r="I23" t="s">
        <v>41</v>
      </c>
      <c r="J23" t="s">
        <v>37</v>
      </c>
      <c r="K23" t="s">
        <v>40</v>
      </c>
    </row>
    <row r="24" spans="1:23" x14ac:dyDescent="0.25">
      <c r="A24">
        <v>-10</v>
      </c>
      <c r="B24">
        <f>1/(1+EXP($B$5-$B$7*A24))</f>
        <v>0.42800386706848137</v>
      </c>
      <c r="C24">
        <f>1/(1+EXP($B$5-$B$6*A24))</f>
        <v>6.7596605107132501E-3</v>
      </c>
      <c r="E24">
        <f>1/(1+EXP($D$5-$D$7*A24))</f>
        <v>1.4343656063488086E-2</v>
      </c>
      <c r="F24">
        <f>1/(1+EXP($D$5-$D$6*A24))</f>
        <v>0.46754569361268122</v>
      </c>
      <c r="H24">
        <f>1/(1+EXP($G$5-$G$7*$A24))</f>
        <v>0.45264238185691075</v>
      </c>
      <c r="I24">
        <f>1/(1+EXP($G$5-$G$6*$A24))</f>
        <v>1.0050813883473756E-2</v>
      </c>
      <c r="J24">
        <f>1/(1+EXP($I$5-$I$7*$A24))</f>
        <v>8.706577244027125E-2</v>
      </c>
      <c r="K24">
        <f>1/(1+EXP($I$5-$I$6*$A24))</f>
        <v>0.20587037180094736</v>
      </c>
    </row>
    <row r="25" spans="1:23" x14ac:dyDescent="0.25">
      <c r="A25">
        <v>-9</v>
      </c>
      <c r="B25">
        <f t="shared" ref="B25:B44" si="0">1/(1+EXP($B$5-$B$7*A25))</f>
        <v>0.37051688803260519</v>
      </c>
      <c r="C25">
        <f t="shared" ref="C25:C44" si="1">1/(1+EXP($B$5-$B$6*A25))</f>
        <v>8.4928628516443526E-3</v>
      </c>
      <c r="E25">
        <f t="shared" ref="E25:E44" si="2">1/(1+EXP($D$5-$D$7*A25))</f>
        <v>1.7636340339722684E-2</v>
      </c>
      <c r="F25">
        <f t="shared" ref="F25:F44" si="3">1/(1+EXP($D$5-$D$6*A25))</f>
        <v>0.41824062315816379</v>
      </c>
      <c r="H25">
        <f t="shared" ref="H25:H44" si="4">1/(1+EXP($G$5-$G$7*$A25))</f>
        <v>0.39174096925348562</v>
      </c>
      <c r="I25">
        <f t="shared" ref="I25:I44" si="5">1/(1+EXP($G$5-$G$6*$A25))</f>
        <v>1.2128434984274237E-2</v>
      </c>
      <c r="J25">
        <f t="shared" ref="J25:J44" si="6">1/(1+EXP($I$5-$I$7*$A25))</f>
        <v>8.8668663254733285E-2</v>
      </c>
      <c r="K25">
        <f t="shared" ref="K25:K44" si="7">1/(1+EXP($I$5-$I$6*$A25))</f>
        <v>0.19309868423321644</v>
      </c>
    </row>
    <row r="26" spans="1:23" x14ac:dyDescent="0.25">
      <c r="A26">
        <v>-8</v>
      </c>
      <c r="B26">
        <f t="shared" si="0"/>
        <v>0.31647910626368436</v>
      </c>
      <c r="C26">
        <f t="shared" si="1"/>
        <v>1.0665692694709992E-2</v>
      </c>
      <c r="E26">
        <f t="shared" si="2"/>
        <v>2.166826631696054E-2</v>
      </c>
      <c r="F26">
        <f t="shared" si="3"/>
        <v>0.37051688803260519</v>
      </c>
      <c r="H26">
        <f t="shared" si="4"/>
        <v>0.33403307324817971</v>
      </c>
      <c r="I26">
        <f t="shared" si="5"/>
        <v>1.4629178170484324E-2</v>
      </c>
      <c r="J26">
        <f t="shared" si="6"/>
        <v>9.0298144702919844E-2</v>
      </c>
      <c r="K26">
        <f t="shared" si="7"/>
        <v>0.18093879315214204</v>
      </c>
    </row>
    <row r="27" spans="1:23" x14ac:dyDescent="0.25">
      <c r="A27">
        <v>-7</v>
      </c>
      <c r="B27">
        <f t="shared" si="0"/>
        <v>0.26697985076114245</v>
      </c>
      <c r="C27">
        <f t="shared" si="1"/>
        <v>1.3386917827664779E-2</v>
      </c>
      <c r="E27">
        <f t="shared" si="2"/>
        <v>2.6596993576865863E-2</v>
      </c>
      <c r="F27">
        <f t="shared" si="3"/>
        <v>0.32519472741768657</v>
      </c>
      <c r="H27">
        <f t="shared" si="4"/>
        <v>0.28090034258361612</v>
      </c>
      <c r="I27">
        <f t="shared" si="5"/>
        <v>1.7636340339722684E-2</v>
      </c>
      <c r="J27">
        <f t="shared" si="6"/>
        <v>9.195454993100434E-2</v>
      </c>
      <c r="K27">
        <f t="shared" si="7"/>
        <v>0.16938389693401873</v>
      </c>
    </row>
    <row r="28" spans="1:23" x14ac:dyDescent="0.25">
      <c r="A28">
        <v>-6</v>
      </c>
      <c r="B28">
        <f t="shared" si="0"/>
        <v>0.22270013882530884</v>
      </c>
      <c r="C28">
        <f t="shared" si="1"/>
        <v>1.6790648086813818E-2</v>
      </c>
      <c r="E28">
        <f t="shared" si="2"/>
        <v>3.2609455306765608E-2</v>
      </c>
      <c r="F28">
        <f t="shared" si="3"/>
        <v>0.2829247145070275</v>
      </c>
      <c r="H28">
        <f t="shared" si="4"/>
        <v>0.23325893577145726</v>
      </c>
      <c r="I28">
        <f t="shared" si="5"/>
        <v>2.1248322711013484E-2</v>
      </c>
      <c r="J28">
        <f t="shared" si="6"/>
        <v>9.3638212237735691E-2</v>
      </c>
      <c r="K28">
        <f t="shared" si="7"/>
        <v>0.15842417884495583</v>
      </c>
    </row>
    <row r="29" spans="1:23" x14ac:dyDescent="0.25">
      <c r="A29">
        <v>-5</v>
      </c>
      <c r="B29">
        <f t="shared" si="0"/>
        <v>0.18392172741950427</v>
      </c>
      <c r="C29">
        <f t="shared" si="1"/>
        <v>2.1041347020468282E-2</v>
      </c>
      <c r="E29">
        <f t="shared" si="2"/>
        <v>3.99253339528138E-2</v>
      </c>
      <c r="F29">
        <f t="shared" si="3"/>
        <v>0.24416110090520296</v>
      </c>
      <c r="H29">
        <f t="shared" si="4"/>
        <v>0.19154534856146752</v>
      </c>
      <c r="I29">
        <f t="shared" si="5"/>
        <v>2.5580788312007694E-2</v>
      </c>
      <c r="J29">
        <f t="shared" si="6"/>
        <v>9.534946489910949E-2</v>
      </c>
      <c r="K29">
        <f t="shared" si="7"/>
        <v>0.14804719803168948</v>
      </c>
    </row>
    <row r="30" spans="1:23" x14ac:dyDescent="0.25">
      <c r="A30">
        <v>-4</v>
      </c>
      <c r="B30">
        <f t="shared" si="0"/>
        <v>0.15058757974584394</v>
      </c>
      <c r="C30">
        <f t="shared" si="1"/>
        <v>2.6339319625283387E-2</v>
      </c>
      <c r="E30">
        <f t="shared" si="2"/>
        <v>4.8799722998800005E-2</v>
      </c>
      <c r="F30">
        <f t="shared" si="3"/>
        <v>0.20915936521306333</v>
      </c>
      <c r="H30">
        <f t="shared" si="4"/>
        <v>0.1557758401237474</v>
      </c>
      <c r="I30">
        <f t="shared" si="5"/>
        <v>3.0768859357148008E-2</v>
      </c>
      <c r="J30">
        <f t="shared" si="6"/>
        <v>9.7088640986498914E-2</v>
      </c>
      <c r="K30">
        <f t="shared" si="7"/>
        <v>0.13823827317249407</v>
      </c>
    </row>
    <row r="31" spans="1:23" x14ac:dyDescent="0.25">
      <c r="A31">
        <v>-3</v>
      </c>
      <c r="B31">
        <f t="shared" si="0"/>
        <v>0.12238888682304887</v>
      </c>
      <c r="C31">
        <f t="shared" si="1"/>
        <v>3.2926394798136256E-2</v>
      </c>
      <c r="E31">
        <f t="shared" si="2"/>
        <v>5.9524365976501521E-2</v>
      </c>
      <c r="F31">
        <f t="shared" si="3"/>
        <v>0.17799368578624652</v>
      </c>
      <c r="H31">
        <f t="shared" si="4"/>
        <v>0.12564785651534566</v>
      </c>
      <c r="I31">
        <f t="shared" si="5"/>
        <v>3.6969209296677047E-2</v>
      </c>
      <c r="J31">
        <f t="shared" si="6"/>
        <v>9.8856073178169385E-2</v>
      </c>
      <c r="K31">
        <f t="shared" si="7"/>
        <v>0.1289808521462357</v>
      </c>
    </row>
    <row r="32" spans="1:23" x14ac:dyDescent="0.25">
      <c r="A32">
        <v>-2</v>
      </c>
      <c r="B32">
        <f t="shared" si="0"/>
        <v>9.8856073178169385E-2</v>
      </c>
      <c r="C32">
        <f t="shared" si="1"/>
        <v>4.1091278200465015E-2</v>
      </c>
      <c r="E32">
        <f t="shared" si="2"/>
        <v>7.2426485361517731E-2</v>
      </c>
      <c r="F32">
        <f t="shared" si="3"/>
        <v>0.15058757974584394</v>
      </c>
      <c r="H32">
        <f t="shared" si="4"/>
        <v>0.10065209356410687</v>
      </c>
      <c r="I32">
        <f t="shared" si="5"/>
        <v>4.4361827589156383E-2</v>
      </c>
      <c r="J32">
        <f t="shared" si="6"/>
        <v>0.10065209356410687</v>
      </c>
      <c r="K32">
        <f t="shared" si="7"/>
        <v>0.1202568624677508</v>
      </c>
    </row>
    <row r="33" spans="1:11" x14ac:dyDescent="0.25">
      <c r="A33">
        <v>-1</v>
      </c>
      <c r="B33">
        <f t="shared" si="0"/>
        <v>7.9438549183978358E-2</v>
      </c>
      <c r="C33">
        <f t="shared" si="1"/>
        <v>5.1173700917091655E-2</v>
      </c>
      <c r="E33">
        <f t="shared" si="2"/>
        <v>8.7863914829301254E-2</v>
      </c>
      <c r="F33">
        <f t="shared" si="3"/>
        <v>0.1267505801221408</v>
      </c>
      <c r="H33">
        <f t="shared" si="4"/>
        <v>8.0172912172812333E-2</v>
      </c>
      <c r="I33">
        <f t="shared" si="5"/>
        <v>5.3151136398063722E-2</v>
      </c>
      <c r="J33">
        <f t="shared" si="6"/>
        <v>0.10247703344409737</v>
      </c>
      <c r="K33">
        <f t="shared" si="7"/>
        <v>0.11204703855699032</v>
      </c>
    </row>
    <row r="34" spans="1:11" x14ac:dyDescent="0.25">
      <c r="A34">
        <v>0</v>
      </c>
      <c r="B34">
        <f t="shared" si="0"/>
        <v>6.3566018335055277E-2</v>
      </c>
      <c r="C34">
        <f t="shared" si="1"/>
        <v>6.3566018335055277E-2</v>
      </c>
      <c r="E34">
        <f t="shared" si="2"/>
        <v>0.10621499167517556</v>
      </c>
      <c r="F34">
        <f t="shared" si="3"/>
        <v>0.10621499167517556</v>
      </c>
      <c r="H34">
        <f t="shared" si="4"/>
        <v>6.3566018335055277E-2</v>
      </c>
      <c r="I34">
        <f t="shared" si="5"/>
        <v>6.3566018335055277E-2</v>
      </c>
      <c r="J34">
        <f t="shared" si="6"/>
        <v>0.10433122311900131</v>
      </c>
      <c r="K34">
        <f t="shared" si="7"/>
        <v>0.10433122311900131</v>
      </c>
    </row>
    <row r="35" spans="1:11" x14ac:dyDescent="0.25">
      <c r="A35">
        <v>1</v>
      </c>
      <c r="B35">
        <f t="shared" si="0"/>
        <v>5.0690324931250676E-2</v>
      </c>
      <c r="C35">
        <f t="shared" si="1"/>
        <v>7.871033717053523E-2</v>
      </c>
      <c r="E35">
        <f t="shared" si="2"/>
        <v>0.12786156631908133</v>
      </c>
      <c r="F35">
        <f t="shared" si="3"/>
        <v>8.8668663254733285E-2</v>
      </c>
      <c r="H35">
        <f t="shared" si="4"/>
        <v>5.0211273190266532E-2</v>
      </c>
      <c r="I35">
        <f t="shared" si="5"/>
        <v>7.5858180021243546E-2</v>
      </c>
      <c r="J35">
        <f t="shared" si="6"/>
        <v>0.10621499167517556</v>
      </c>
      <c r="K35">
        <f t="shared" si="7"/>
        <v>9.7088640986498914E-2</v>
      </c>
    </row>
    <row r="36" spans="1:11" x14ac:dyDescent="0.25">
      <c r="A36">
        <v>2</v>
      </c>
      <c r="B36">
        <f t="shared" si="0"/>
        <v>4.0310415422709224E-2</v>
      </c>
      <c r="C36">
        <f t="shared" si="1"/>
        <v>9.7088640986498914E-2</v>
      </c>
      <c r="E36">
        <f t="shared" si="2"/>
        <v>0.15316371576508617</v>
      </c>
      <c r="F36">
        <f t="shared" si="3"/>
        <v>7.3781646602465292E-2</v>
      </c>
      <c r="H36">
        <f t="shared" si="4"/>
        <v>3.9543779550952958E-2</v>
      </c>
      <c r="I36">
        <f t="shared" si="5"/>
        <v>9.0298144702919844E-2</v>
      </c>
      <c r="J36">
        <f t="shared" si="6"/>
        <v>0.10812866676200357</v>
      </c>
      <c r="K36">
        <f t="shared" si="7"/>
        <v>9.0298144702919844E-2</v>
      </c>
    </row>
    <row r="37" spans="1:11" x14ac:dyDescent="0.25">
      <c r="A37">
        <v>3</v>
      </c>
      <c r="B37">
        <f t="shared" si="0"/>
        <v>3.1984397489533252E-2</v>
      </c>
      <c r="C37">
        <f t="shared" si="1"/>
        <v>0.11920292202211755</v>
      </c>
      <c r="E37">
        <f t="shared" si="2"/>
        <v>0.18242552380635635</v>
      </c>
      <c r="F37">
        <f t="shared" si="3"/>
        <v>6.1226162819907996E-2</v>
      </c>
      <c r="H37">
        <f t="shared" si="4"/>
        <v>3.1068484159667412E-2</v>
      </c>
      <c r="I37">
        <f t="shared" si="5"/>
        <v>0.10716807048652817</v>
      </c>
      <c r="J37">
        <f t="shared" si="6"/>
        <v>0.11007257436250302</v>
      </c>
      <c r="K37">
        <f t="shared" si="7"/>
        <v>8.3938431897558147E-2</v>
      </c>
    </row>
    <row r="38" spans="1:11" x14ac:dyDescent="0.25">
      <c r="A38">
        <v>4</v>
      </c>
      <c r="B38">
        <f t="shared" si="0"/>
        <v>2.5332703226871731E-2</v>
      </c>
      <c r="C38">
        <f t="shared" si="1"/>
        <v>0.14554232893696525</v>
      </c>
      <c r="E38">
        <f t="shared" si="2"/>
        <v>0.21585281082251456</v>
      </c>
      <c r="F38">
        <f t="shared" si="3"/>
        <v>5.0690324931250676E-2</v>
      </c>
      <c r="H38">
        <f t="shared" si="4"/>
        <v>2.4363594315277851E-2</v>
      </c>
      <c r="I38">
        <f t="shared" si="5"/>
        <v>0.1267505801221408</v>
      </c>
      <c r="J38">
        <f t="shared" si="6"/>
        <v>0.11204703855699032</v>
      </c>
      <c r="K38">
        <f t="shared" si="7"/>
        <v>7.7988235129366396E-2</v>
      </c>
    </row>
    <row r="39" spans="1:11" x14ac:dyDescent="0.25">
      <c r="A39">
        <v>5</v>
      </c>
      <c r="B39">
        <f t="shared" si="0"/>
        <v>2.0035709033629671E-2</v>
      </c>
      <c r="C39">
        <f t="shared" si="1"/>
        <v>0.17653527477911674</v>
      </c>
      <c r="E39">
        <f t="shared" si="2"/>
        <v>0.25350601666233785</v>
      </c>
      <c r="F39">
        <f t="shared" si="3"/>
        <v>4.1886607057792714E-2</v>
      </c>
      <c r="H39">
        <f t="shared" si="4"/>
        <v>1.907719731525816E-2</v>
      </c>
      <c r="I39">
        <f t="shared" si="5"/>
        <v>0.14931293453084377</v>
      </c>
      <c r="J39">
        <f t="shared" si="6"/>
        <v>0.11405238127979088</v>
      </c>
      <c r="K39">
        <f t="shared" si="7"/>
        <v>7.2426485361517731E-2</v>
      </c>
    </row>
    <row r="40" spans="1:11" x14ac:dyDescent="0.25">
      <c r="A40">
        <v>6</v>
      </c>
      <c r="B40">
        <f t="shared" si="0"/>
        <v>1.5828313967089842E-2</v>
      </c>
      <c r="C40">
        <f t="shared" si="1"/>
        <v>0.21248684412253921</v>
      </c>
      <c r="E40">
        <f t="shared" si="2"/>
        <v>0.295254302001909</v>
      </c>
      <c r="F40">
        <f t="shared" si="3"/>
        <v>3.455623028627651E-2</v>
      </c>
      <c r="H40">
        <f t="shared" si="4"/>
        <v>1.4920297792294208E-2</v>
      </c>
      <c r="I40">
        <f t="shared" si="5"/>
        <v>0.17508626816403985</v>
      </c>
      <c r="J40">
        <f t="shared" si="6"/>
        <v>0.11608892206899486</v>
      </c>
      <c r="K40">
        <f t="shared" si="7"/>
        <v>6.7232450587850046E-2</v>
      </c>
    </row>
    <row r="41" spans="1:11" x14ac:dyDescent="0.25">
      <c r="A41">
        <v>7</v>
      </c>
      <c r="B41">
        <f t="shared" si="0"/>
        <v>1.2493186263129554E-2</v>
      </c>
      <c r="C41">
        <f t="shared" si="1"/>
        <v>0.25350601666233785</v>
      </c>
      <c r="E41">
        <f t="shared" si="2"/>
        <v>0.3407396115486146</v>
      </c>
      <c r="F41">
        <f t="shared" si="3"/>
        <v>2.8470587690097242E-2</v>
      </c>
      <c r="H41">
        <f t="shared" si="4"/>
        <v>1.1658416554833108E-2</v>
      </c>
      <c r="I41">
        <f t="shared" si="5"/>
        <v>0.20424030228409179</v>
      </c>
      <c r="J41">
        <f t="shared" si="6"/>
        <v>0.11815697780926955</v>
      </c>
      <c r="K41">
        <f t="shared" si="7"/>
        <v>6.2385851379994403E-2</v>
      </c>
    </row>
    <row r="42" spans="1:11" x14ac:dyDescent="0.25">
      <c r="A42">
        <v>8</v>
      </c>
      <c r="B42">
        <f t="shared" si="0"/>
        <v>9.8537555232312713E-3</v>
      </c>
      <c r="C42">
        <f t="shared" si="1"/>
        <v>0.29943285752602705</v>
      </c>
      <c r="E42">
        <f t="shared" si="2"/>
        <v>0.38936076605077802</v>
      </c>
      <c r="F42">
        <f t="shared" si="3"/>
        <v>2.3430667673670316E-2</v>
      </c>
      <c r="H42">
        <f t="shared" si="4"/>
        <v>9.1030592082368862E-3</v>
      </c>
      <c r="I42">
        <f t="shared" si="5"/>
        <v>0.23685498427314458</v>
      </c>
      <c r="J42">
        <f t="shared" si="6"/>
        <v>0.1202568624677508</v>
      </c>
      <c r="K42">
        <f t="shared" si="7"/>
        <v>5.7866955276361008E-2</v>
      </c>
    </row>
    <row r="43" spans="1:11" x14ac:dyDescent="0.25">
      <c r="A43">
        <v>9</v>
      </c>
      <c r="B43">
        <f t="shared" si="0"/>
        <v>7.7675700780150047E-3</v>
      </c>
      <c r="C43">
        <f t="shared" si="1"/>
        <v>0.34978145142617306</v>
      </c>
      <c r="E43">
        <f t="shared" si="2"/>
        <v>0.44028635073280703</v>
      </c>
      <c r="F43">
        <f t="shared" si="3"/>
        <v>1.9265232631591685E-2</v>
      </c>
      <c r="H43">
        <f t="shared" si="4"/>
        <v>7.1037737243887815E-3</v>
      </c>
      <c r="I43">
        <f t="shared" si="5"/>
        <v>0.27289178365887051</v>
      </c>
      <c r="J43">
        <f t="shared" si="6"/>
        <v>0.12238888682304887</v>
      </c>
      <c r="K43">
        <f t="shared" si="7"/>
        <v>5.365665200717188E-2</v>
      </c>
    </row>
    <row r="44" spans="1:11" x14ac:dyDescent="0.25">
      <c r="A44">
        <v>10</v>
      </c>
      <c r="B44">
        <f t="shared" si="0"/>
        <v>6.1203307685799308E-3</v>
      </c>
      <c r="C44">
        <f t="shared" si="1"/>
        <v>0.40371730070321227</v>
      </c>
      <c r="E44">
        <f t="shared" si="2"/>
        <v>0.49250056244937962</v>
      </c>
      <c r="F44">
        <f t="shared" si="3"/>
        <v>1.5828313967089842E-2</v>
      </c>
      <c r="H44">
        <f t="shared" si="4"/>
        <v>5.5411315919274102E-3</v>
      </c>
      <c r="I44">
        <f t="shared" si="5"/>
        <v>0.31216866941715959</v>
      </c>
      <c r="J44">
        <f t="shared" si="6"/>
        <v>0.12455335818741645</v>
      </c>
      <c r="K44">
        <f t="shared" si="7"/>
        <v>4.9736511558556719E-2</v>
      </c>
    </row>
    <row r="46" spans="1:11" x14ac:dyDescent="0.25">
      <c r="A46" t="s">
        <v>35</v>
      </c>
      <c r="B46" t="s">
        <v>36</v>
      </c>
      <c r="C46" t="s">
        <v>41</v>
      </c>
      <c r="E46" t="s">
        <v>37</v>
      </c>
      <c r="F46" t="s">
        <v>40</v>
      </c>
    </row>
    <row r="47" spans="1:11" x14ac:dyDescent="0.25">
      <c r="A47">
        <v>-10</v>
      </c>
      <c r="B47">
        <f>1/(1+EXP(-$B$17*A47))</f>
        <v>0.9370266439430035</v>
      </c>
      <c r="C47">
        <f>1/(1+EXP(-$B$16*A47))</f>
        <v>0.18242552380635635</v>
      </c>
      <c r="E47">
        <f>1/(1+EXP(-$D$17*A47))</f>
        <v>0.24973989440488234</v>
      </c>
      <c r="F47">
        <f>1/(1+EXP(-$D$16*A47))</f>
        <v>0.62245933120185459</v>
      </c>
    </row>
    <row r="48" spans="1:11" x14ac:dyDescent="0.25">
      <c r="A48">
        <v>-9</v>
      </c>
      <c r="B48">
        <f t="shared" ref="B48:B67" si="8">1/(1+EXP(-$B$17*A48))</f>
        <v>0.91908653278453467</v>
      </c>
      <c r="C48">
        <f t="shared" ref="C48:C67" si="9">1/(1+EXP(-$B$16*A48))</f>
        <v>0.20587037180094736</v>
      </c>
      <c r="E48">
        <f t="shared" ref="E48:E67" si="10">1/(1+EXP(-$D$17*A48))</f>
        <v>0.27091207765069353</v>
      </c>
      <c r="F48">
        <f t="shared" ref="F48:F67" si="11">1/(1+EXP(-$D$16*A48))</f>
        <v>0.61063923394922204</v>
      </c>
    </row>
    <row r="49" spans="1:6" x14ac:dyDescent="0.25">
      <c r="A49">
        <v>-8</v>
      </c>
      <c r="B49">
        <f t="shared" si="8"/>
        <v>0.89659954854175039</v>
      </c>
      <c r="C49">
        <f t="shared" si="9"/>
        <v>0.23147521650098238</v>
      </c>
      <c r="E49">
        <f t="shared" si="10"/>
        <v>0.29317777890643243</v>
      </c>
      <c r="F49">
        <f t="shared" si="11"/>
        <v>0.598687660112452</v>
      </c>
    </row>
    <row r="50" spans="1:6" x14ac:dyDescent="0.25">
      <c r="A50">
        <v>-7</v>
      </c>
      <c r="B50">
        <f t="shared" si="8"/>
        <v>0.86875553056147681</v>
      </c>
      <c r="C50">
        <f t="shared" si="9"/>
        <v>0.259225100817846</v>
      </c>
      <c r="E50">
        <f t="shared" si="10"/>
        <v>0.31647910626368436</v>
      </c>
      <c r="F50">
        <f t="shared" si="11"/>
        <v>0.58661757891733013</v>
      </c>
    </row>
    <row r="51" spans="1:6" x14ac:dyDescent="0.25">
      <c r="A51">
        <v>-6</v>
      </c>
      <c r="B51">
        <f t="shared" si="8"/>
        <v>0.83479512980938542</v>
      </c>
      <c r="C51">
        <f t="shared" si="9"/>
        <v>0.28905049737499605</v>
      </c>
      <c r="E51">
        <f t="shared" si="10"/>
        <v>0.34073961154861454</v>
      </c>
      <c r="F51">
        <f t="shared" si="11"/>
        <v>0.57444251681165903</v>
      </c>
    </row>
    <row r="52" spans="1:6" x14ac:dyDescent="0.25">
      <c r="A52">
        <v>-5</v>
      </c>
      <c r="B52">
        <f t="shared" si="8"/>
        <v>0.79412962819905275</v>
      </c>
      <c r="C52">
        <f t="shared" si="9"/>
        <v>0.32082130082460703</v>
      </c>
      <c r="E52">
        <f t="shared" si="10"/>
        <v>0.36586440898919936</v>
      </c>
      <c r="F52">
        <f t="shared" si="11"/>
        <v>0.56217650088579807</v>
      </c>
    </row>
    <row r="53" spans="1:6" x14ac:dyDescent="0.25">
      <c r="A53">
        <v>-4</v>
      </c>
      <c r="B53">
        <f t="shared" si="8"/>
        <v>0.74649398333766215</v>
      </c>
      <c r="C53">
        <f t="shared" si="9"/>
        <v>0.35434369377420455</v>
      </c>
      <c r="E53">
        <f t="shared" si="10"/>
        <v>0.39174096925348562</v>
      </c>
      <c r="F53">
        <f t="shared" si="11"/>
        <v>0.54983399731247795</v>
      </c>
    </row>
    <row r="54" spans="1:6" x14ac:dyDescent="0.25">
      <c r="A54">
        <v>-3</v>
      </c>
      <c r="B54">
        <f t="shared" si="8"/>
        <v>0.69210950430178819</v>
      </c>
      <c r="C54">
        <f t="shared" si="9"/>
        <v>0.38936076605077802</v>
      </c>
      <c r="E54">
        <f t="shared" si="10"/>
        <v>0.41824062315816379</v>
      </c>
      <c r="F54">
        <f t="shared" si="11"/>
        <v>0.5374298453437496</v>
      </c>
    </row>
    <row r="55" spans="1:6" x14ac:dyDescent="0.25">
      <c r="A55">
        <v>-2</v>
      </c>
      <c r="B55">
        <f t="shared" si="8"/>
        <v>0.63181241773610164</v>
      </c>
      <c r="C55">
        <f t="shared" si="9"/>
        <v>0.42555748318834102</v>
      </c>
      <c r="E55">
        <f t="shared" si="10"/>
        <v>0.44522076489278523</v>
      </c>
      <c r="F55">
        <f t="shared" si="11"/>
        <v>0.52497918747894001</v>
      </c>
    </row>
    <row r="56" spans="1:6" x14ac:dyDescent="0.25">
      <c r="A56">
        <v>-1</v>
      </c>
      <c r="B56">
        <f t="shared" si="8"/>
        <v>0.56709290496545428</v>
      </c>
      <c r="C56">
        <f t="shared" si="9"/>
        <v>0.46257015465625045</v>
      </c>
      <c r="E56">
        <f t="shared" si="10"/>
        <v>0.47252769565540637</v>
      </c>
      <c r="F56">
        <f t="shared" si="11"/>
        <v>0.51249739648421033</v>
      </c>
    </row>
    <row r="57" spans="1:6" x14ac:dyDescent="0.25">
      <c r="A57">
        <v>0</v>
      </c>
      <c r="B57">
        <f t="shared" si="8"/>
        <v>0.5</v>
      </c>
      <c r="C57">
        <f t="shared" si="9"/>
        <v>0.5</v>
      </c>
      <c r="E57">
        <f t="shared" si="10"/>
        <v>0.5</v>
      </c>
      <c r="F57">
        <f t="shared" si="11"/>
        <v>0.5</v>
      </c>
    </row>
    <row r="58" spans="1:6" x14ac:dyDescent="0.25">
      <c r="A58">
        <v>1</v>
      </c>
      <c r="B58">
        <f t="shared" si="8"/>
        <v>0.43290709503454572</v>
      </c>
      <c r="C58">
        <f t="shared" si="9"/>
        <v>0.5374298453437496</v>
      </c>
      <c r="E58">
        <f t="shared" si="10"/>
        <v>0.52747230434459369</v>
      </c>
      <c r="F58">
        <f t="shared" si="11"/>
        <v>0.48750260351578961</v>
      </c>
    </row>
    <row r="59" spans="1:6" x14ac:dyDescent="0.25">
      <c r="A59">
        <v>2</v>
      </c>
      <c r="B59">
        <f t="shared" si="8"/>
        <v>0.36818758226389831</v>
      </c>
      <c r="C59">
        <f t="shared" si="9"/>
        <v>0.57444251681165903</v>
      </c>
      <c r="E59">
        <f t="shared" si="10"/>
        <v>0.55477923510721483</v>
      </c>
      <c r="F59">
        <f t="shared" si="11"/>
        <v>0.47502081252105999</v>
      </c>
    </row>
    <row r="60" spans="1:6" x14ac:dyDescent="0.25">
      <c r="A60">
        <v>3</v>
      </c>
      <c r="B60">
        <f t="shared" si="8"/>
        <v>0.30789049569821181</v>
      </c>
      <c r="C60">
        <f t="shared" si="9"/>
        <v>0.61063923394922204</v>
      </c>
      <c r="E60">
        <f t="shared" si="10"/>
        <v>0.58175937684183632</v>
      </c>
      <c r="F60">
        <f t="shared" si="11"/>
        <v>0.46257015465625045</v>
      </c>
    </row>
    <row r="61" spans="1:6" x14ac:dyDescent="0.25">
      <c r="A61">
        <v>4</v>
      </c>
      <c r="B61">
        <f t="shared" si="8"/>
        <v>0.2535060166623378</v>
      </c>
      <c r="C61">
        <f t="shared" si="9"/>
        <v>0.6456563062257954</v>
      </c>
      <c r="E61">
        <f t="shared" si="10"/>
        <v>0.60825903074651433</v>
      </c>
      <c r="F61">
        <f t="shared" si="11"/>
        <v>0.45016600268752216</v>
      </c>
    </row>
    <row r="62" spans="1:6" x14ac:dyDescent="0.25">
      <c r="A62">
        <v>5</v>
      </c>
      <c r="B62">
        <f t="shared" si="8"/>
        <v>0.20587037180094733</v>
      </c>
      <c r="C62">
        <f t="shared" si="9"/>
        <v>0.67917869917539297</v>
      </c>
      <c r="E62">
        <f t="shared" si="10"/>
        <v>0.63413559101080075</v>
      </c>
      <c r="F62">
        <f t="shared" si="11"/>
        <v>0.43782349911420193</v>
      </c>
    </row>
    <row r="63" spans="1:6" x14ac:dyDescent="0.25">
      <c r="A63">
        <v>6</v>
      </c>
      <c r="B63">
        <f t="shared" si="8"/>
        <v>0.16520487019061461</v>
      </c>
      <c r="C63">
        <f t="shared" si="9"/>
        <v>0.71094950262500389</v>
      </c>
      <c r="E63">
        <f t="shared" si="10"/>
        <v>0.65926038845138546</v>
      </c>
      <c r="F63">
        <f t="shared" si="11"/>
        <v>0.42555748318834102</v>
      </c>
    </row>
    <row r="64" spans="1:6" x14ac:dyDescent="0.25">
      <c r="A64">
        <v>7</v>
      </c>
      <c r="B64">
        <f t="shared" si="8"/>
        <v>0.1312444694385233</v>
      </c>
      <c r="C64">
        <f t="shared" si="9"/>
        <v>0.740774899182154</v>
      </c>
      <c r="E64">
        <f t="shared" si="10"/>
        <v>0.68352089373631564</v>
      </c>
      <c r="F64">
        <f t="shared" si="11"/>
        <v>0.41338242108266998</v>
      </c>
    </row>
    <row r="65" spans="1:6" x14ac:dyDescent="0.25">
      <c r="A65">
        <v>8</v>
      </c>
      <c r="B65">
        <f t="shared" si="8"/>
        <v>0.10340045145824957</v>
      </c>
      <c r="C65">
        <f t="shared" si="9"/>
        <v>0.76852478349901754</v>
      </c>
      <c r="E65">
        <f t="shared" si="10"/>
        <v>0.70682222109356763</v>
      </c>
      <c r="F65">
        <f t="shared" si="11"/>
        <v>0.401312339887548</v>
      </c>
    </row>
    <row r="66" spans="1:6" x14ac:dyDescent="0.25">
      <c r="A66">
        <v>9</v>
      </c>
      <c r="B66">
        <f t="shared" si="8"/>
        <v>8.0913467215465343E-2</v>
      </c>
      <c r="C66">
        <f t="shared" si="9"/>
        <v>0.79412962819905253</v>
      </c>
      <c r="E66">
        <f t="shared" si="10"/>
        <v>0.72908792234930653</v>
      </c>
      <c r="F66">
        <f t="shared" si="11"/>
        <v>0.38936076605077802</v>
      </c>
    </row>
    <row r="67" spans="1:6" x14ac:dyDescent="0.25">
      <c r="A67">
        <v>10</v>
      </c>
      <c r="B67">
        <f t="shared" si="8"/>
        <v>6.2973356056996485E-2</v>
      </c>
      <c r="C67">
        <f t="shared" si="9"/>
        <v>0.81757447619364365</v>
      </c>
      <c r="E67">
        <f t="shared" si="10"/>
        <v>0.75026010559511769</v>
      </c>
      <c r="F67">
        <f t="shared" si="11"/>
        <v>0.37754066879814541</v>
      </c>
    </row>
  </sheetData>
  <conditionalFormatting sqref="B7">
    <cfRule type="cellIs" dxfId="14" priority="15" operator="greaterThan">
      <formula>0</formula>
    </cfRule>
  </conditionalFormatting>
  <conditionalFormatting sqref="B7 B17 H12 H17">
    <cfRule type="cellIs" dxfId="13" priority="14" operator="lessThan">
      <formula>0</formula>
    </cfRule>
  </conditionalFormatting>
  <conditionalFormatting sqref="B6 B16 H11 H16">
    <cfRule type="cellIs" dxfId="12" priority="13" operator="greaterThan">
      <formula>0</formula>
    </cfRule>
  </conditionalFormatting>
  <conditionalFormatting sqref="D6 D16 K11 K16">
    <cfRule type="cellIs" dxfId="11" priority="12" operator="lessThan">
      <formula>0</formula>
    </cfRule>
  </conditionalFormatting>
  <conditionalFormatting sqref="D7 D17 K12 K17">
    <cfRule type="cellIs" dxfId="10" priority="11" operator="greaterThan">
      <formula>0</formula>
    </cfRule>
  </conditionalFormatting>
  <conditionalFormatting sqref="G7">
    <cfRule type="cellIs" dxfId="9" priority="10" operator="greaterThan">
      <formula>0</formula>
    </cfRule>
  </conditionalFormatting>
  <conditionalFormatting sqref="G7">
    <cfRule type="cellIs" dxfId="8" priority="9" operator="lessThan">
      <formula>0</formula>
    </cfRule>
  </conditionalFormatting>
  <conditionalFormatting sqref="G6">
    <cfRule type="cellIs" dxfId="7" priority="8" operator="greaterThan">
      <formula>0</formula>
    </cfRule>
  </conditionalFormatting>
  <conditionalFormatting sqref="I6">
    <cfRule type="cellIs" dxfId="6" priority="7" operator="lessThan">
      <formula>0</formula>
    </cfRule>
  </conditionalFormatting>
  <conditionalFormatting sqref="I7">
    <cfRule type="cellIs" dxfId="5" priority="6" operator="greaterThan">
      <formula>0</formula>
    </cfRule>
  </conditionalFormatting>
  <conditionalFormatting sqref="L7">
    <cfRule type="cellIs" dxfId="4" priority="5" operator="greaterThan">
      <formula>0</formula>
    </cfRule>
  </conditionalFormatting>
  <conditionalFormatting sqref="L7">
    <cfRule type="cellIs" dxfId="3" priority="4" operator="lessThan">
      <formula>0</formula>
    </cfRule>
  </conditionalFormatting>
  <conditionalFormatting sqref="L6">
    <cfRule type="cellIs" dxfId="2" priority="3" operator="greaterThan">
      <formula>0</formula>
    </cfRule>
  </conditionalFormatting>
  <conditionalFormatting sqref="N6">
    <cfRule type="cellIs" dxfId="1" priority="2" operator="lessThan">
      <formula>0</formula>
    </cfRule>
  </conditionalFormatting>
  <conditionalFormatting sqref="N7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I14" sqref="I14"/>
    </sheetView>
  </sheetViews>
  <sheetFormatPr defaultRowHeight="15" x14ac:dyDescent="0.25"/>
  <sheetData>
    <row r="1" spans="1:1" x14ac:dyDescent="0.25">
      <c r="A1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97</v>
      </c>
    </row>
    <row r="15" spans="1:1" x14ac:dyDescent="0.25">
      <c r="A15" t="s">
        <v>70</v>
      </c>
    </row>
    <row r="17" spans="1:1" x14ac:dyDescent="0.25">
      <c r="A17" t="s">
        <v>69</v>
      </c>
    </row>
    <row r="20" spans="1:1" x14ac:dyDescent="0.25">
      <c r="A20" t="s">
        <v>79</v>
      </c>
    </row>
    <row r="21" spans="1:1" x14ac:dyDescent="0.25">
      <c r="A21" t="s">
        <v>69</v>
      </c>
    </row>
    <row r="22" spans="1:1" x14ac:dyDescent="0.25">
      <c r="A22" t="s">
        <v>70</v>
      </c>
    </row>
    <row r="24" spans="1:1" x14ac:dyDescent="0.25">
      <c r="A24" t="s">
        <v>98</v>
      </c>
    </row>
    <row r="25" spans="1:1" x14ac:dyDescent="0.25">
      <c r="A25" t="s">
        <v>99</v>
      </c>
    </row>
    <row r="26" spans="1:1" x14ac:dyDescent="0.25">
      <c r="A26" t="s">
        <v>100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101</v>
      </c>
    </row>
    <row r="32" spans="1:1" x14ac:dyDescent="0.25">
      <c r="A32" t="s">
        <v>70</v>
      </c>
    </row>
    <row r="34" spans="1:1" x14ac:dyDescent="0.25">
      <c r="A3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70</v>
      </c>
    </row>
    <row r="17" spans="1:1" x14ac:dyDescent="0.25">
      <c r="A17" t="s">
        <v>69</v>
      </c>
    </row>
    <row r="20" spans="1:1" x14ac:dyDescent="0.25">
      <c r="A20" t="s">
        <v>79</v>
      </c>
    </row>
    <row r="21" spans="1:1" x14ac:dyDescent="0.25">
      <c r="A21" t="s">
        <v>69</v>
      </c>
    </row>
    <row r="22" spans="1:1" x14ac:dyDescent="0.25">
      <c r="A22" t="s">
        <v>70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83</v>
      </c>
    </row>
    <row r="32" spans="1:1" x14ac:dyDescent="0.25">
      <c r="A32" t="s">
        <v>70</v>
      </c>
    </row>
    <row r="34" spans="1:1" x14ac:dyDescent="0.25">
      <c r="A3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J25" sqref="J25"/>
    </sheetView>
  </sheetViews>
  <sheetFormatPr defaultRowHeight="15" x14ac:dyDescent="0.25"/>
  <sheetData>
    <row r="1" spans="1:1" x14ac:dyDescent="0.25">
      <c r="A1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87</v>
      </c>
    </row>
    <row r="15" spans="1:1" x14ac:dyDescent="0.25">
      <c r="A15" t="s">
        <v>70</v>
      </c>
    </row>
    <row r="17" spans="1:1" x14ac:dyDescent="0.25">
      <c r="A17" t="s">
        <v>69</v>
      </c>
    </row>
    <row r="20" spans="1:1" x14ac:dyDescent="0.25">
      <c r="A20" t="s">
        <v>79</v>
      </c>
    </row>
    <row r="21" spans="1:1" x14ac:dyDescent="0.25">
      <c r="A21" t="s">
        <v>69</v>
      </c>
    </row>
    <row r="22" spans="1:1" x14ac:dyDescent="0.25">
      <c r="A22" t="s">
        <v>70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91</v>
      </c>
    </row>
    <row r="32" spans="1:1" x14ac:dyDescent="0.25">
      <c r="A32" t="s">
        <v>70</v>
      </c>
    </row>
    <row r="34" spans="1:1" x14ac:dyDescent="0.25">
      <c r="A3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S18" sqref="S18"/>
    </sheetView>
  </sheetViews>
  <sheetFormatPr defaultRowHeight="15" x14ac:dyDescent="0.25"/>
  <cols>
    <col min="1" max="1" width="18.28515625" bestFit="1" customWidth="1"/>
    <col min="3" max="3" width="15.42578125" bestFit="1" customWidth="1"/>
    <col min="16" max="16" width="15.140625" bestFit="1" customWidth="1"/>
    <col min="20" max="20" width="12" bestFit="1" customWidth="1"/>
  </cols>
  <sheetData>
    <row r="1" spans="1:17" x14ac:dyDescent="0.25">
      <c r="I1" s="4" t="s">
        <v>32</v>
      </c>
    </row>
    <row r="2" spans="1:17" x14ac:dyDescent="0.25">
      <c r="A2" t="s">
        <v>108</v>
      </c>
      <c r="J2" s="10" t="s">
        <v>0</v>
      </c>
      <c r="K2" s="10">
        <v>-5</v>
      </c>
    </row>
    <row r="3" spans="1:17" x14ac:dyDescent="0.25">
      <c r="J3" s="10" t="s">
        <v>1</v>
      </c>
      <c r="K3" s="10">
        <v>5</v>
      </c>
    </row>
    <row r="4" spans="1:17" x14ac:dyDescent="0.25">
      <c r="A4" t="s">
        <v>103</v>
      </c>
      <c r="C4" t="s">
        <v>104</v>
      </c>
      <c r="E4" t="s">
        <v>106</v>
      </c>
      <c r="I4" s="7" t="s">
        <v>28</v>
      </c>
      <c r="J4" s="6"/>
      <c r="L4" s="7" t="s">
        <v>29</v>
      </c>
      <c r="M4" s="6"/>
      <c r="P4" s="26" t="s">
        <v>25</v>
      </c>
      <c r="Q4" t="s">
        <v>109</v>
      </c>
    </row>
    <row r="5" spans="1:17" x14ac:dyDescent="0.25">
      <c r="A5" s="16">
        <v>1597.7059999999999</v>
      </c>
      <c r="C5" s="16">
        <v>1630.838</v>
      </c>
      <c r="E5" s="16">
        <v>1594.3630000000001</v>
      </c>
      <c r="J5" s="4" t="s">
        <v>20</v>
      </c>
      <c r="M5" s="4" t="s">
        <v>22</v>
      </c>
      <c r="P5" s="26" t="s">
        <v>23</v>
      </c>
      <c r="Q5" t="s">
        <v>110</v>
      </c>
    </row>
    <row r="6" spans="1:17" x14ac:dyDescent="0.25">
      <c r="A6" s="16">
        <v>1568.1</v>
      </c>
      <c r="C6" s="16">
        <v>413.2</v>
      </c>
      <c r="E6" s="16">
        <v>1550.9</v>
      </c>
      <c r="I6" t="s">
        <v>2</v>
      </c>
      <c r="J6" s="3">
        <f>F18</f>
        <v>0.33079999999999998</v>
      </c>
      <c r="K6" s="3"/>
      <c r="L6" s="3" t="s">
        <v>8</v>
      </c>
      <c r="M6" s="3">
        <f>F14</f>
        <v>0.17899999999999999</v>
      </c>
      <c r="P6" s="26" t="s">
        <v>24</v>
      </c>
      <c r="Q6" t="s">
        <v>111</v>
      </c>
    </row>
    <row r="7" spans="1:17" x14ac:dyDescent="0.25">
      <c r="I7" t="s">
        <v>3</v>
      </c>
      <c r="J7" s="3">
        <f>F19</f>
        <v>0.39860000000000001</v>
      </c>
      <c r="K7" s="3"/>
      <c r="L7" s="3" t="s">
        <v>9</v>
      </c>
      <c r="M7" s="3">
        <f>F15</f>
        <v>0.19789999999999999</v>
      </c>
      <c r="P7" s="7" t="s">
        <v>22</v>
      </c>
      <c r="Q7" t="s">
        <v>112</v>
      </c>
    </row>
    <row r="8" spans="1:17" x14ac:dyDescent="0.25">
      <c r="A8" t="s">
        <v>107</v>
      </c>
      <c r="C8" t="s">
        <v>105</v>
      </c>
      <c r="E8" t="s">
        <v>118</v>
      </c>
      <c r="F8">
        <v>0.22570000000000001</v>
      </c>
      <c r="I8" s="9" t="s">
        <v>14</v>
      </c>
      <c r="J8" s="23">
        <f>1/(1+EXP(-J6*$K$2+J7*$K$3))</f>
        <v>2.5406881673608543E-2</v>
      </c>
      <c r="K8" s="3"/>
      <c r="L8" s="22" t="s">
        <v>15</v>
      </c>
      <c r="M8" s="23">
        <f>1/(1+EXP(+M6*$K$2-M7*$K$3))</f>
        <v>0.86812715122181128</v>
      </c>
      <c r="P8" s="26" t="s">
        <v>21</v>
      </c>
      <c r="Q8" t="s">
        <v>113</v>
      </c>
    </row>
    <row r="9" spans="1:17" x14ac:dyDescent="0.25">
      <c r="E9" t="s">
        <v>119</v>
      </c>
      <c r="F9">
        <v>0.25180000000000002</v>
      </c>
      <c r="J9" s="3"/>
      <c r="K9" s="3"/>
      <c r="L9" s="3"/>
      <c r="M9" s="3"/>
      <c r="P9" s="7" t="s">
        <v>20</v>
      </c>
      <c r="Q9" t="s">
        <v>114</v>
      </c>
    </row>
    <row r="10" spans="1:17" x14ac:dyDescent="0.25">
      <c r="E10" t="s">
        <v>120</v>
      </c>
      <c r="F10">
        <v>0.51390000000000002</v>
      </c>
      <c r="J10" s="19" t="s">
        <v>21</v>
      </c>
      <c r="K10" s="3"/>
      <c r="L10" s="3"/>
      <c r="M10" s="19" t="s">
        <v>23</v>
      </c>
    </row>
    <row r="11" spans="1:17" x14ac:dyDescent="0.25">
      <c r="E11" t="s">
        <v>121</v>
      </c>
      <c r="F11">
        <v>0.43059999999999998</v>
      </c>
      <c r="I11" t="s">
        <v>4</v>
      </c>
      <c r="J11" s="3">
        <f>F16</f>
        <v>0.63290000000000002</v>
      </c>
      <c r="K11" s="3"/>
      <c r="L11" s="3" t="s">
        <v>10</v>
      </c>
      <c r="M11" s="3">
        <f>F10</f>
        <v>0.51390000000000002</v>
      </c>
    </row>
    <row r="12" spans="1:17" x14ac:dyDescent="0.25">
      <c r="E12" t="s">
        <v>122</v>
      </c>
      <c r="F12">
        <v>1.0495000000000001</v>
      </c>
      <c r="I12" t="s">
        <v>5</v>
      </c>
      <c r="J12" s="24">
        <f>F17</f>
        <v>0.45479999999999998</v>
      </c>
      <c r="K12" s="3"/>
      <c r="L12" s="3" t="s">
        <v>11</v>
      </c>
      <c r="M12" s="3">
        <f>F11</f>
        <v>0.43059999999999998</v>
      </c>
    </row>
    <row r="13" spans="1:17" x14ac:dyDescent="0.25">
      <c r="E13" t="s">
        <v>123</v>
      </c>
      <c r="F13">
        <v>0.28639999999999999</v>
      </c>
      <c r="I13" s="9" t="s">
        <v>16</v>
      </c>
      <c r="J13" s="23">
        <f>1/(1+EXP(-J11*$K$2+J12*$K$3))</f>
        <v>4.3271914174425703E-3</v>
      </c>
      <c r="K13" s="3"/>
      <c r="L13" s="22" t="s">
        <v>17</v>
      </c>
      <c r="M13" s="23">
        <f>1/(1+EXP(M11*$K$2-M12*$K$3))</f>
        <v>0.99118546847116284</v>
      </c>
    </row>
    <row r="14" spans="1:17" x14ac:dyDescent="0.25">
      <c r="E14" t="s">
        <v>124</v>
      </c>
      <c r="F14">
        <v>0.17899999999999999</v>
      </c>
      <c r="J14" s="3"/>
      <c r="K14" s="3"/>
      <c r="L14" s="3"/>
      <c r="M14" s="3"/>
    </row>
    <row r="15" spans="1:17" x14ac:dyDescent="0.25">
      <c r="E15" t="s">
        <v>125</v>
      </c>
      <c r="F15">
        <v>0.19789999999999999</v>
      </c>
      <c r="J15" s="19" t="s">
        <v>24</v>
      </c>
      <c r="K15" s="3"/>
      <c r="L15" s="3"/>
      <c r="M15" s="19" t="s">
        <v>25</v>
      </c>
    </row>
    <row r="16" spans="1:17" x14ac:dyDescent="0.25">
      <c r="E16" t="s">
        <v>126</v>
      </c>
      <c r="F16">
        <v>0.63290000000000002</v>
      </c>
      <c r="I16" t="s">
        <v>6</v>
      </c>
      <c r="J16" s="3">
        <f>F12</f>
        <v>1.0495000000000001</v>
      </c>
      <c r="K16" s="3"/>
      <c r="L16" s="3" t="s">
        <v>12</v>
      </c>
      <c r="M16" s="3">
        <f>F8</f>
        <v>0.22570000000000001</v>
      </c>
    </row>
    <row r="17" spans="5:23" x14ac:dyDescent="0.25">
      <c r="E17" t="s">
        <v>127</v>
      </c>
      <c r="F17">
        <v>0.45479999999999998</v>
      </c>
      <c r="I17" t="s">
        <v>7</v>
      </c>
      <c r="J17" s="3">
        <f>F13</f>
        <v>0.28639999999999999</v>
      </c>
      <c r="K17" s="3"/>
      <c r="L17" s="3" t="s">
        <v>13</v>
      </c>
      <c r="M17" s="3">
        <f>F9</f>
        <v>0.25180000000000002</v>
      </c>
    </row>
    <row r="18" spans="5:23" x14ac:dyDescent="0.25">
      <c r="E18" t="s">
        <v>128</v>
      </c>
      <c r="F18">
        <v>0.33079999999999998</v>
      </c>
      <c r="I18" s="9" t="s">
        <v>18</v>
      </c>
      <c r="J18" s="23">
        <f>1/(1+EXP(-J16*$K$2+J17*$K$3))</f>
        <v>1.2548294432822712E-3</v>
      </c>
      <c r="K18" s="3"/>
      <c r="L18" s="22" t="s">
        <v>19</v>
      </c>
      <c r="M18" s="23">
        <f>1/(1+EXP(M16*$K$2-M17*$K$3))</f>
        <v>0.91586913611491039</v>
      </c>
    </row>
    <row r="19" spans="5:23" x14ac:dyDescent="0.25">
      <c r="E19" t="s">
        <v>129</v>
      </c>
      <c r="F19">
        <v>0.39860000000000001</v>
      </c>
    </row>
    <row r="21" spans="5:23" x14ac:dyDescent="0.25">
      <c r="E21" t="s">
        <v>115</v>
      </c>
    </row>
    <row r="22" spans="5:23" x14ac:dyDescent="0.25">
      <c r="E22" t="s">
        <v>116</v>
      </c>
    </row>
    <row r="23" spans="5:23" x14ac:dyDescent="0.25">
      <c r="E23" t="s">
        <v>117</v>
      </c>
      <c r="I23" t="s">
        <v>33</v>
      </c>
      <c r="J23" s="26" t="s">
        <v>25</v>
      </c>
      <c r="K23" s="26" t="s">
        <v>23</v>
      </c>
      <c r="L23" s="26" t="s">
        <v>24</v>
      </c>
      <c r="M23" s="7" t="s">
        <v>22</v>
      </c>
      <c r="N23" s="26" t="s">
        <v>21</v>
      </c>
      <c r="O23" s="7" t="s">
        <v>20</v>
      </c>
      <c r="Q23" t="s">
        <v>34</v>
      </c>
      <c r="R23" s="26" t="s">
        <v>25</v>
      </c>
      <c r="S23" s="26" t="s">
        <v>23</v>
      </c>
      <c r="T23" s="26" t="s">
        <v>24</v>
      </c>
      <c r="U23" s="7" t="s">
        <v>22</v>
      </c>
      <c r="V23" s="26" t="s">
        <v>21</v>
      </c>
      <c r="W23" s="7" t="s">
        <v>20</v>
      </c>
    </row>
    <row r="24" spans="5:23" x14ac:dyDescent="0.25">
      <c r="I24">
        <v>-10</v>
      </c>
      <c r="J24">
        <f>1/(1+EXP(-$M$17*I24))/3</f>
        <v>2.4868635825142732E-2</v>
      </c>
      <c r="K24">
        <f>1/(1+EXP(-$M$12*I24))/3</f>
        <v>4.4359675048228969E-3</v>
      </c>
      <c r="L24">
        <f>1/(1+EXP($J$17*I24))/3</f>
        <v>0.3153459550378514</v>
      </c>
      <c r="M24">
        <f>1/(1+EXP(-$M$7*I24))/3</f>
        <v>4.0475159614411303E-2</v>
      </c>
      <c r="N24">
        <f>1/(1+EXP($J$12*I24))/3</f>
        <v>0.32984085958871762</v>
      </c>
      <c r="O24">
        <f>1/(1+EXP($J$7*I24))/3</f>
        <v>0.32725494540959588</v>
      </c>
      <c r="Q24">
        <v>-10</v>
      </c>
      <c r="R24">
        <f>1/(1+EXP($M$16*Q24))/3</f>
        <v>0.30175087759313013</v>
      </c>
      <c r="S24">
        <f>1/(1+EXP($M$11*Q24))/3</f>
        <v>0.33139021015626163</v>
      </c>
      <c r="T24">
        <f>1/(1+EXP(-$J$16*Q24))/3</f>
        <v>9.2245701736861719E-6</v>
      </c>
      <c r="U24">
        <f>1/(1+EXP($M$6*Q24))/3</f>
        <v>0.28564242550663976</v>
      </c>
      <c r="V24">
        <f>1/(1+EXP(-$J$11*Q24))/3</f>
        <v>5.9354678606242785E-4</v>
      </c>
      <c r="W24">
        <f>1/(1+EXP(-$J$6*Q24))/3</f>
        <v>1.1765919867243428E-2</v>
      </c>
    </row>
    <row r="25" spans="5:23" x14ac:dyDescent="0.25">
      <c r="I25">
        <v>-9</v>
      </c>
      <c r="J25">
        <f t="shared" ref="J25:J44" si="0">1/(1+EXP(-$M$17*I25))/3</f>
        <v>3.1320405665051745E-2</v>
      </c>
      <c r="K25">
        <f t="shared" ref="K25:K44" si="1">1/(1+EXP(-$M$12*I25))/3</f>
        <v>6.7747957638958842E-3</v>
      </c>
      <c r="L25">
        <f t="shared" ref="L25:L44" si="2">1/(1+EXP($J$17*I25))/3</f>
        <v>0.30980198868533865</v>
      </c>
      <c r="M25">
        <f t="shared" ref="M25:M44" si="3">1/(1+EXP(-$M$7*I25))/3</f>
        <v>4.8055786504906384E-2</v>
      </c>
      <c r="N25">
        <f t="shared" ref="N25:N44" si="4">1/(1+EXP($J$12*I25))/3</f>
        <v>0.32786269714601751</v>
      </c>
      <c r="O25">
        <f t="shared" ref="O25:O44" si="5">1/(1+EXP($J$7*I25))/3</f>
        <v>0.32435828148011098</v>
      </c>
      <c r="Q25">
        <v>-9</v>
      </c>
      <c r="R25">
        <f t="shared" ref="R25:R44" si="6">1/(1+EXP($M$16*Q25))/3</f>
        <v>0.29468146911303816</v>
      </c>
      <c r="S25">
        <f t="shared" ref="S25:S44" si="7">1/(1+EXP($M$11*Q25))/3</f>
        <v>0.33009749496452873</v>
      </c>
      <c r="T25">
        <f t="shared" ref="T25:T44" si="8">1/(1+EXP(-$J$16*Q25))/3</f>
        <v>2.6346072903332901E-5</v>
      </c>
      <c r="U25">
        <f t="shared" ref="U25:U44" si="9">1/(1+EXP($M$6*Q25))/3</f>
        <v>0.2778500589953411</v>
      </c>
      <c r="V25">
        <f t="shared" ref="V25:V44" si="10">1/(1+EXP(-$J$11*Q25))/3</f>
        <v>1.1159316081771494E-3</v>
      </c>
      <c r="W25">
        <f t="shared" ref="W25:W44" si="11">1/(1+EXP(-$J$6*Q25))/3</f>
        <v>1.6155531606619675E-2</v>
      </c>
    </row>
    <row r="26" spans="5:23" x14ac:dyDescent="0.25">
      <c r="I26">
        <v>-8</v>
      </c>
      <c r="J26">
        <f t="shared" si="0"/>
        <v>3.9233095177516789E-2</v>
      </c>
      <c r="K26">
        <f t="shared" si="1"/>
        <v>1.030810447522367E-2</v>
      </c>
      <c r="L26">
        <f t="shared" si="2"/>
        <v>0.30271519990368806</v>
      </c>
      <c r="M26">
        <f t="shared" si="3"/>
        <v>5.678092043208835E-2</v>
      </c>
      <c r="N26">
        <f t="shared" si="4"/>
        <v>0.32479309971384357</v>
      </c>
      <c r="O26">
        <f t="shared" si="5"/>
        <v>0.3201368730582636</v>
      </c>
      <c r="Q26">
        <v>-8</v>
      </c>
      <c r="R26">
        <f t="shared" si="6"/>
        <v>0.28627641771938961</v>
      </c>
      <c r="S26">
        <f t="shared" si="7"/>
        <v>0.32795871411258037</v>
      </c>
      <c r="T26">
        <f t="shared" si="8"/>
        <v>7.5239211620631489E-5</v>
      </c>
      <c r="U26">
        <f t="shared" si="9"/>
        <v>0.26907091589000415</v>
      </c>
      <c r="V26">
        <f t="shared" si="10"/>
        <v>2.0951761370434259E-3</v>
      </c>
      <c r="W26">
        <f t="shared" si="11"/>
        <v>2.2070413510066892E-2</v>
      </c>
    </row>
    <row r="27" spans="5:23" x14ac:dyDescent="0.25">
      <c r="I27">
        <v>-7</v>
      </c>
      <c r="J27">
        <f t="shared" si="0"/>
        <v>4.8821669039627709E-2</v>
      </c>
      <c r="K27">
        <f t="shared" si="1"/>
        <v>1.5596157204831913E-2</v>
      </c>
      <c r="L27">
        <f t="shared" si="2"/>
        <v>0.29376670891212631</v>
      </c>
      <c r="M27">
        <f t="shared" si="3"/>
        <v>6.6719715080140463E-2</v>
      </c>
      <c r="N27">
        <f t="shared" si="4"/>
        <v>0.32007081013652255</v>
      </c>
      <c r="O27">
        <f t="shared" si="5"/>
        <v>0.31404798247788857</v>
      </c>
      <c r="Q27">
        <v>-7</v>
      </c>
      <c r="R27">
        <f t="shared" si="6"/>
        <v>0.27639678502428461</v>
      </c>
      <c r="S27">
        <f t="shared" si="7"/>
        <v>0.32444433836703401</v>
      </c>
      <c r="T27">
        <f t="shared" si="8"/>
        <v>2.1480993883492936E-4</v>
      </c>
      <c r="U27">
        <f t="shared" si="9"/>
        <v>0.2592729144961754</v>
      </c>
      <c r="V27">
        <f t="shared" si="10"/>
        <v>3.9235719519308465E-3</v>
      </c>
      <c r="W27">
        <f t="shared" si="11"/>
        <v>2.9946396770878268E-2</v>
      </c>
    </row>
    <row r="28" spans="5:23" x14ac:dyDescent="0.25">
      <c r="I28">
        <v>-6</v>
      </c>
      <c r="J28">
        <f t="shared" si="0"/>
        <v>6.027342115200602E-2</v>
      </c>
      <c r="K28">
        <f t="shared" si="1"/>
        <v>2.3400461220760813E-2</v>
      </c>
      <c r="L28">
        <f t="shared" si="2"/>
        <v>0.28264087714287928</v>
      </c>
      <c r="M28">
        <f t="shared" si="3"/>
        <v>7.7908088720167468E-2</v>
      </c>
      <c r="N28">
        <f t="shared" si="4"/>
        <v>0.31290160927640281</v>
      </c>
      <c r="O28">
        <f t="shared" si="5"/>
        <v>0.30539483822178226</v>
      </c>
      <c r="Q28">
        <v>-6</v>
      </c>
      <c r="R28">
        <f t="shared" si="6"/>
        <v>0.26493847619695055</v>
      </c>
      <c r="S28">
        <f t="shared" si="7"/>
        <v>0.31873426476749478</v>
      </c>
      <c r="T28">
        <f t="shared" si="8"/>
        <v>6.128119637995714E-4</v>
      </c>
      <c r="U28">
        <f t="shared" si="9"/>
        <v>0.24845228689620338</v>
      </c>
      <c r="V28">
        <f t="shared" si="10"/>
        <v>7.3123288719258448E-3</v>
      </c>
      <c r="W28">
        <f t="shared" si="11"/>
        <v>4.0269361493829987E-2</v>
      </c>
    </row>
    <row r="29" spans="5:23" x14ac:dyDescent="0.25">
      <c r="I29">
        <v>-5</v>
      </c>
      <c r="J29">
        <f t="shared" si="0"/>
        <v>7.3715361561069462E-2</v>
      </c>
      <c r="K29">
        <f t="shared" si="1"/>
        <v>3.4683739013662854E-2</v>
      </c>
      <c r="L29">
        <f t="shared" si="2"/>
        <v>0.26907091589000415</v>
      </c>
      <c r="M29">
        <f t="shared" si="3"/>
        <v>9.0336949441378933E-2</v>
      </c>
      <c r="N29">
        <f t="shared" si="4"/>
        <v>0.30223357226297493</v>
      </c>
      <c r="O29">
        <f t="shared" si="5"/>
        <v>0.29335338719328441</v>
      </c>
      <c r="Q29">
        <v>-5</v>
      </c>
      <c r="R29">
        <f t="shared" si="6"/>
        <v>0.251853991062509</v>
      </c>
      <c r="S29">
        <f t="shared" si="7"/>
        <v>0.30962422296055131</v>
      </c>
      <c r="T29">
        <f t="shared" si="8"/>
        <v>1.7443746516456833E-3</v>
      </c>
      <c r="U29">
        <f t="shared" si="9"/>
        <v>0.23664030611148443</v>
      </c>
      <c r="V29">
        <f t="shared" si="10"/>
        <v>1.3507908121502729E-2</v>
      </c>
      <c r="W29">
        <f t="shared" si="11"/>
        <v>5.3523023571037491E-2</v>
      </c>
    </row>
    <row r="30" spans="5:23" x14ac:dyDescent="0.25">
      <c r="I30">
        <v>-4</v>
      </c>
      <c r="J30">
        <f t="shared" si="0"/>
        <v>8.9176057555729507E-2</v>
      </c>
      <c r="K30">
        <f t="shared" si="1"/>
        <v>5.0520762240835876E-2</v>
      </c>
      <c r="L30">
        <f t="shared" si="2"/>
        <v>0.25290210718399592</v>
      </c>
      <c r="M30">
        <f t="shared" si="3"/>
        <v>0.10394174056027285</v>
      </c>
      <c r="N30">
        <f t="shared" si="4"/>
        <v>0.28682336856380297</v>
      </c>
      <c r="O30">
        <f t="shared" si="5"/>
        <v>0.27707808400241957</v>
      </c>
      <c r="Q30">
        <v>-4</v>
      </c>
      <c r="R30">
        <f t="shared" si="6"/>
        <v>0.23717485448174425</v>
      </c>
      <c r="S30">
        <f t="shared" si="7"/>
        <v>0.29550408191728933</v>
      </c>
      <c r="T30">
        <f t="shared" si="8"/>
        <v>4.9343904938951621E-3</v>
      </c>
      <c r="U30">
        <f t="shared" si="9"/>
        <v>0.22390852746837966</v>
      </c>
      <c r="V30">
        <f t="shared" si="10"/>
        <v>2.4557460158459356E-2</v>
      </c>
      <c r="W30">
        <f t="shared" si="11"/>
        <v>7.0095463178574721E-2</v>
      </c>
    </row>
    <row r="31" spans="5:23" x14ac:dyDescent="0.25">
      <c r="I31">
        <v>-3</v>
      </c>
      <c r="J31">
        <f t="shared" si="0"/>
        <v>0.10654860269344918</v>
      </c>
      <c r="K31">
        <f t="shared" si="1"/>
        <v>7.1849432659196202E-2</v>
      </c>
      <c r="L31">
        <f t="shared" si="2"/>
        <v>0.23416449477442469</v>
      </c>
      <c r="M31">
        <f t="shared" si="3"/>
        <v>0.11859545118406738</v>
      </c>
      <c r="N31">
        <f t="shared" si="4"/>
        <v>0.26549129414997757</v>
      </c>
      <c r="O31">
        <f t="shared" si="5"/>
        <v>0.25592559478378701</v>
      </c>
      <c r="Q31">
        <v>-3</v>
      </c>
      <c r="R31">
        <f t="shared" si="6"/>
        <v>0.22103038013925458</v>
      </c>
      <c r="S31">
        <f t="shared" si="7"/>
        <v>0.27457057310447447</v>
      </c>
      <c r="T31">
        <f t="shared" si="8"/>
        <v>1.3716807693370497E-2</v>
      </c>
      <c r="U31">
        <f t="shared" si="9"/>
        <v>0.21037142190827007</v>
      </c>
      <c r="V31">
        <f t="shared" si="10"/>
        <v>4.3418559821400755E-2</v>
      </c>
      <c r="W31">
        <f t="shared" si="11"/>
        <v>9.0146097810896733E-2</v>
      </c>
    </row>
    <row r="32" spans="5:23" x14ac:dyDescent="0.25">
      <c r="I32">
        <v>-2</v>
      </c>
      <c r="J32">
        <f t="shared" si="0"/>
        <v>0.12556500971692888</v>
      </c>
      <c r="K32">
        <f t="shared" si="1"/>
        <v>9.9029564083809876E-2</v>
      </c>
      <c r="L32">
        <f t="shared" si="2"/>
        <v>0.21313633639465754</v>
      </c>
      <c r="M32">
        <f t="shared" si="3"/>
        <v>0.13410728398883223</v>
      </c>
      <c r="N32">
        <f t="shared" si="4"/>
        <v>0.23763943446889482</v>
      </c>
      <c r="O32">
        <f t="shared" si="5"/>
        <v>0.22979173853414522</v>
      </c>
      <c r="Q32">
        <v>-2</v>
      </c>
      <c r="R32">
        <f t="shared" si="6"/>
        <v>0.2036573482960041</v>
      </c>
      <c r="S32">
        <f t="shared" si="7"/>
        <v>0.24549638589832279</v>
      </c>
      <c r="T32">
        <f t="shared" si="8"/>
        <v>3.6398017966961467E-2</v>
      </c>
      <c r="U32">
        <f t="shared" si="9"/>
        <v>0.19618540146194305</v>
      </c>
      <c r="V32">
        <f t="shared" si="10"/>
        <v>7.3325690173866059E-2</v>
      </c>
      <c r="W32">
        <f t="shared" si="11"/>
        <v>0.11346009512722606</v>
      </c>
    </row>
    <row r="33" spans="9:23" x14ac:dyDescent="0.25">
      <c r="I33">
        <v>-1</v>
      </c>
      <c r="J33">
        <f t="shared" si="0"/>
        <v>0.14579350248782977</v>
      </c>
      <c r="K33">
        <f t="shared" si="1"/>
        <v>0.13132768873785164</v>
      </c>
      <c r="L33">
        <f t="shared" si="2"/>
        <v>0.19037152192968196</v>
      </c>
      <c r="M33">
        <f t="shared" si="3"/>
        <v>0.15022861390035128</v>
      </c>
      <c r="N33">
        <f t="shared" si="4"/>
        <v>0.20392662300387573</v>
      </c>
      <c r="O33">
        <f t="shared" si="5"/>
        <v>0.19945041621461204</v>
      </c>
      <c r="Q33">
        <v>-1</v>
      </c>
      <c r="R33">
        <f t="shared" si="6"/>
        <v>0.18539556249103017</v>
      </c>
      <c r="S33">
        <f t="shared" si="7"/>
        <v>0.20857342652040764</v>
      </c>
      <c r="T33">
        <f t="shared" si="8"/>
        <v>8.6440375366682073E-2</v>
      </c>
      <c r="U33">
        <f t="shared" si="9"/>
        <v>0.18154363179313227</v>
      </c>
      <c r="V33">
        <f t="shared" si="10"/>
        <v>0.11561775424411436</v>
      </c>
      <c r="W33">
        <f t="shared" si="11"/>
        <v>0.13934866119199818</v>
      </c>
    </row>
    <row r="34" spans="9:23" x14ac:dyDescent="0.25">
      <c r="I34">
        <v>0</v>
      </c>
      <c r="J34">
        <f t="shared" si="0"/>
        <v>0.16666666666666666</v>
      </c>
      <c r="K34">
        <f t="shared" si="1"/>
        <v>0.16666666666666666</v>
      </c>
      <c r="L34">
        <f t="shared" si="2"/>
        <v>0.16666666666666666</v>
      </c>
      <c r="M34">
        <f t="shared" si="3"/>
        <v>0.16666666666666666</v>
      </c>
      <c r="N34">
        <f t="shared" si="4"/>
        <v>0.16666666666666666</v>
      </c>
      <c r="O34">
        <f t="shared" si="5"/>
        <v>0.16666666666666666</v>
      </c>
      <c r="Q34">
        <v>0</v>
      </c>
      <c r="R34">
        <f t="shared" si="6"/>
        <v>0.16666666666666666</v>
      </c>
      <c r="S34">
        <f t="shared" si="7"/>
        <v>0.16666666666666666</v>
      </c>
      <c r="T34">
        <f t="shared" si="8"/>
        <v>0.16666666666666666</v>
      </c>
      <c r="U34">
        <f t="shared" si="9"/>
        <v>0.16666666666666666</v>
      </c>
      <c r="V34">
        <f t="shared" si="10"/>
        <v>0.16666666666666666</v>
      </c>
      <c r="W34">
        <f t="shared" si="11"/>
        <v>0.16666666666666666</v>
      </c>
    </row>
    <row r="35" spans="9:23" x14ac:dyDescent="0.25">
      <c r="I35">
        <v>1</v>
      </c>
      <c r="J35">
        <f t="shared" si="0"/>
        <v>0.18753983084550355</v>
      </c>
      <c r="K35">
        <f t="shared" si="1"/>
        <v>0.20200564459548168</v>
      </c>
      <c r="L35">
        <f t="shared" si="2"/>
        <v>0.14296181140365138</v>
      </c>
      <c r="M35">
        <f t="shared" si="3"/>
        <v>0.18310471943298209</v>
      </c>
      <c r="N35">
        <f t="shared" si="4"/>
        <v>0.12940671032945761</v>
      </c>
      <c r="O35">
        <f t="shared" si="5"/>
        <v>0.1338829171187213</v>
      </c>
      <c r="Q35">
        <v>1</v>
      </c>
      <c r="R35">
        <f t="shared" si="6"/>
        <v>0.14793777084230314</v>
      </c>
      <c r="S35">
        <f t="shared" si="7"/>
        <v>0.12475990681292572</v>
      </c>
      <c r="T35">
        <f t="shared" si="8"/>
        <v>0.24689295796665126</v>
      </c>
      <c r="U35">
        <f t="shared" si="9"/>
        <v>0.15178970154020108</v>
      </c>
      <c r="V35">
        <f t="shared" si="10"/>
        <v>0.21771557908921899</v>
      </c>
      <c r="W35">
        <f t="shared" si="11"/>
        <v>0.19398467214133511</v>
      </c>
    </row>
    <row r="36" spans="9:23" x14ac:dyDescent="0.25">
      <c r="I36">
        <v>2</v>
      </c>
      <c r="J36">
        <f t="shared" si="0"/>
        <v>0.20776832361640443</v>
      </c>
      <c r="K36">
        <f t="shared" si="1"/>
        <v>0.23430376924952345</v>
      </c>
      <c r="L36">
        <f t="shared" si="2"/>
        <v>0.12019699693867576</v>
      </c>
      <c r="M36">
        <f t="shared" si="3"/>
        <v>0.19922604934450105</v>
      </c>
      <c r="N36">
        <f t="shared" si="4"/>
        <v>9.5693898864438479E-2</v>
      </c>
      <c r="O36">
        <f t="shared" si="5"/>
        <v>0.10354159479918816</v>
      </c>
      <c r="Q36">
        <v>2</v>
      </c>
      <c r="R36">
        <f t="shared" si="6"/>
        <v>0.12967598503732927</v>
      </c>
      <c r="S36">
        <f t="shared" si="7"/>
        <v>8.783694743501054E-2</v>
      </c>
      <c r="T36">
        <f t="shared" si="8"/>
        <v>0.29693531536637191</v>
      </c>
      <c r="U36">
        <f t="shared" si="9"/>
        <v>0.13714793187139027</v>
      </c>
      <c r="V36">
        <f t="shared" si="10"/>
        <v>0.26000764315946728</v>
      </c>
      <c r="W36">
        <f t="shared" si="11"/>
        <v>0.21987323820610727</v>
      </c>
    </row>
    <row r="37" spans="9:23" x14ac:dyDescent="0.25">
      <c r="I37">
        <v>3</v>
      </c>
      <c r="J37">
        <f t="shared" si="0"/>
        <v>0.22678473063988416</v>
      </c>
      <c r="K37">
        <f t="shared" si="1"/>
        <v>0.26148390067413713</v>
      </c>
      <c r="L37">
        <f t="shared" si="2"/>
        <v>9.9168838558908665E-2</v>
      </c>
      <c r="M37">
        <f t="shared" si="3"/>
        <v>0.21473788214926595</v>
      </c>
      <c r="N37">
        <f t="shared" si="4"/>
        <v>6.7842039183355754E-2</v>
      </c>
      <c r="O37">
        <f t="shared" si="5"/>
        <v>7.740773854954637E-2</v>
      </c>
      <c r="Q37">
        <v>3</v>
      </c>
      <c r="R37">
        <f t="shared" si="6"/>
        <v>0.11230295319407878</v>
      </c>
      <c r="S37">
        <f t="shared" si="7"/>
        <v>5.8762760228858853E-2</v>
      </c>
      <c r="T37">
        <f t="shared" si="8"/>
        <v>0.31961652563996285</v>
      </c>
      <c r="U37">
        <f t="shared" si="9"/>
        <v>0.12296191142506326</v>
      </c>
      <c r="V37">
        <f t="shared" si="10"/>
        <v>0.28991477351193257</v>
      </c>
      <c r="W37">
        <f t="shared" si="11"/>
        <v>0.2431872355224366</v>
      </c>
    </row>
    <row r="38" spans="9:23" x14ac:dyDescent="0.25">
      <c r="I38">
        <v>4</v>
      </c>
      <c r="J38">
        <f t="shared" si="0"/>
        <v>0.24415727577760385</v>
      </c>
      <c r="K38">
        <f t="shared" si="1"/>
        <v>0.28281257109249741</v>
      </c>
      <c r="L38">
        <f t="shared" si="2"/>
        <v>8.0431226149337412E-2</v>
      </c>
      <c r="M38">
        <f t="shared" si="3"/>
        <v>0.22939159277306045</v>
      </c>
      <c r="N38">
        <f t="shared" si="4"/>
        <v>4.6509964769530378E-2</v>
      </c>
      <c r="O38">
        <f t="shared" si="5"/>
        <v>5.6255249330913797E-2</v>
      </c>
      <c r="Q38">
        <v>4</v>
      </c>
      <c r="R38">
        <f t="shared" si="6"/>
        <v>9.6158478851589083E-2</v>
      </c>
      <c r="S38">
        <f t="shared" si="7"/>
        <v>3.7829251416043951E-2</v>
      </c>
      <c r="T38">
        <f t="shared" si="8"/>
        <v>0.32839894283943816</v>
      </c>
      <c r="U38">
        <f t="shared" si="9"/>
        <v>0.10942480586495366</v>
      </c>
      <c r="V38">
        <f t="shared" si="10"/>
        <v>0.30877587317487404</v>
      </c>
      <c r="W38">
        <f t="shared" si="11"/>
        <v>0.26323787015475858</v>
      </c>
    </row>
    <row r="39" spans="9:23" x14ac:dyDescent="0.25">
      <c r="I39">
        <v>5</v>
      </c>
      <c r="J39">
        <f t="shared" si="0"/>
        <v>0.25961797177226387</v>
      </c>
      <c r="K39">
        <f t="shared" si="1"/>
        <v>0.29864959431967047</v>
      </c>
      <c r="L39">
        <f t="shared" si="2"/>
        <v>6.4262417443329181E-2</v>
      </c>
      <c r="M39">
        <f t="shared" si="3"/>
        <v>0.24299638389195441</v>
      </c>
      <c r="N39">
        <f t="shared" si="4"/>
        <v>3.1099761070358372E-2</v>
      </c>
      <c r="O39">
        <f t="shared" si="5"/>
        <v>3.9979946140048947E-2</v>
      </c>
      <c r="Q39">
        <v>5</v>
      </c>
      <c r="R39">
        <f t="shared" si="6"/>
        <v>8.1479342270824387E-2</v>
      </c>
      <c r="S39">
        <f t="shared" si="7"/>
        <v>2.3709110372782047E-2</v>
      </c>
      <c r="T39">
        <f t="shared" si="8"/>
        <v>0.33158895868168764</v>
      </c>
      <c r="U39">
        <f t="shared" si="9"/>
        <v>9.6693027221848929E-2</v>
      </c>
      <c r="V39">
        <f t="shared" si="10"/>
        <v>0.31982542521183061</v>
      </c>
      <c r="W39">
        <f t="shared" si="11"/>
        <v>0.27981030976229587</v>
      </c>
    </row>
    <row r="40" spans="9:23" x14ac:dyDescent="0.25">
      <c r="I40">
        <v>6</v>
      </c>
      <c r="J40">
        <f t="shared" si="0"/>
        <v>0.2730599121813273</v>
      </c>
      <c r="K40">
        <f t="shared" si="1"/>
        <v>0.30993287211257253</v>
      </c>
      <c r="L40">
        <f t="shared" si="2"/>
        <v>5.0692456190454031E-2</v>
      </c>
      <c r="M40">
        <f t="shared" si="3"/>
        <v>0.2554252446131659</v>
      </c>
      <c r="N40">
        <f t="shared" si="4"/>
        <v>2.0431724056930545E-2</v>
      </c>
      <c r="O40">
        <f t="shared" si="5"/>
        <v>2.7938495111551109E-2</v>
      </c>
      <c r="Q40">
        <v>6</v>
      </c>
      <c r="R40">
        <f t="shared" si="6"/>
        <v>6.8394857136382811E-2</v>
      </c>
      <c r="S40">
        <f t="shared" si="7"/>
        <v>1.4599068565838563E-2</v>
      </c>
      <c r="T40">
        <f t="shared" si="8"/>
        <v>0.33272052136953378</v>
      </c>
      <c r="U40">
        <f t="shared" si="9"/>
        <v>8.4881046437129945E-2</v>
      </c>
      <c r="V40">
        <f t="shared" si="10"/>
        <v>0.32602100446140753</v>
      </c>
      <c r="W40">
        <f t="shared" si="11"/>
        <v>0.29306397183950333</v>
      </c>
    </row>
    <row r="41" spans="9:23" x14ac:dyDescent="0.25">
      <c r="I41">
        <v>7</v>
      </c>
      <c r="J41">
        <f t="shared" si="0"/>
        <v>0.28451166429370561</v>
      </c>
      <c r="K41">
        <f t="shared" si="1"/>
        <v>0.31773717612850144</v>
      </c>
      <c r="L41">
        <f t="shared" si="2"/>
        <v>3.9566624421207036E-2</v>
      </c>
      <c r="M41">
        <f t="shared" si="3"/>
        <v>0.26661361825319291</v>
      </c>
      <c r="N41">
        <f t="shared" si="4"/>
        <v>1.3262523196810828E-2</v>
      </c>
      <c r="O41">
        <f t="shared" si="5"/>
        <v>1.9285350855444781E-2</v>
      </c>
      <c r="Q41">
        <v>7</v>
      </c>
      <c r="R41">
        <f t="shared" si="6"/>
        <v>5.6936548309048735E-2</v>
      </c>
      <c r="S41">
        <f t="shared" si="7"/>
        <v>8.8889949662993399E-3</v>
      </c>
      <c r="T41">
        <f t="shared" si="8"/>
        <v>0.33311852339449843</v>
      </c>
      <c r="U41">
        <f t="shared" si="9"/>
        <v>7.4060418837157929E-2</v>
      </c>
      <c r="V41">
        <f t="shared" si="10"/>
        <v>0.32940976138140249</v>
      </c>
      <c r="W41">
        <f t="shared" si="11"/>
        <v>0.30338693656245502</v>
      </c>
    </row>
    <row r="42" spans="9:23" x14ac:dyDescent="0.25">
      <c r="I42">
        <v>8</v>
      </c>
      <c r="J42">
        <f t="shared" si="0"/>
        <v>0.2941002381558166</v>
      </c>
      <c r="K42">
        <f t="shared" si="1"/>
        <v>0.32302522885810964</v>
      </c>
      <c r="L42">
        <f t="shared" si="2"/>
        <v>3.0618133429645214E-2</v>
      </c>
      <c r="M42">
        <f t="shared" si="3"/>
        <v>0.27655241290124499</v>
      </c>
      <c r="N42">
        <f t="shared" si="4"/>
        <v>8.5402336194897628E-3</v>
      </c>
      <c r="O42">
        <f t="shared" si="5"/>
        <v>1.3196460275069667E-2</v>
      </c>
      <c r="Q42">
        <v>8</v>
      </c>
      <c r="R42">
        <f t="shared" si="6"/>
        <v>4.7056915613943713E-2</v>
      </c>
      <c r="S42">
        <f t="shared" si="7"/>
        <v>5.374619220752992E-3</v>
      </c>
      <c r="T42">
        <f t="shared" si="8"/>
        <v>0.33325809412171276</v>
      </c>
      <c r="U42">
        <f t="shared" si="9"/>
        <v>6.4262417443329181E-2</v>
      </c>
      <c r="V42">
        <f t="shared" si="10"/>
        <v>0.33123815719628991</v>
      </c>
      <c r="W42">
        <f t="shared" si="11"/>
        <v>0.31126291982326643</v>
      </c>
    </row>
    <row r="43" spans="9:23" x14ac:dyDescent="0.25">
      <c r="I43">
        <v>9</v>
      </c>
      <c r="J43">
        <f t="shared" si="0"/>
        <v>0.30201292766828158</v>
      </c>
      <c r="K43">
        <f t="shared" si="1"/>
        <v>0.32655853756943748</v>
      </c>
      <c r="L43">
        <f t="shared" si="2"/>
        <v>2.3531344647994685E-2</v>
      </c>
      <c r="M43">
        <f t="shared" si="3"/>
        <v>0.28527754682842693</v>
      </c>
      <c r="N43">
        <f t="shared" si="4"/>
        <v>5.4706361873158027E-3</v>
      </c>
      <c r="O43">
        <f t="shared" si="5"/>
        <v>8.9750518532223534E-3</v>
      </c>
      <c r="Q43">
        <v>9</v>
      </c>
      <c r="R43">
        <f t="shared" si="6"/>
        <v>3.8651864220295165E-2</v>
      </c>
      <c r="S43">
        <f t="shared" si="7"/>
        <v>3.2358383688045624E-3</v>
      </c>
      <c r="T43">
        <f t="shared" si="8"/>
        <v>0.33330698726043001</v>
      </c>
      <c r="U43">
        <f t="shared" si="9"/>
        <v>5.5483274337992196E-2</v>
      </c>
      <c r="V43">
        <f t="shared" si="10"/>
        <v>0.33221740172515618</v>
      </c>
      <c r="W43">
        <f t="shared" si="11"/>
        <v>0.31717780172671367</v>
      </c>
    </row>
    <row r="44" spans="9:23" x14ac:dyDescent="0.25">
      <c r="I44">
        <v>10</v>
      </c>
      <c r="J44">
        <f t="shared" si="0"/>
        <v>0.30846469750819061</v>
      </c>
      <c r="K44">
        <f t="shared" si="1"/>
        <v>0.32889736582851048</v>
      </c>
      <c r="L44">
        <f t="shared" si="2"/>
        <v>1.7987378295481884E-2</v>
      </c>
      <c r="M44">
        <f t="shared" si="3"/>
        <v>0.29285817371892203</v>
      </c>
      <c r="N44">
        <f t="shared" si="4"/>
        <v>3.4924737446156711E-3</v>
      </c>
      <c r="O44">
        <f t="shared" si="5"/>
        <v>6.0783879237374895E-3</v>
      </c>
      <c r="Q44">
        <v>10</v>
      </c>
      <c r="R44">
        <f t="shared" si="6"/>
        <v>3.1582455740203186E-2</v>
      </c>
      <c r="S44">
        <f t="shared" si="7"/>
        <v>1.943123177071719E-3</v>
      </c>
      <c r="T44">
        <f t="shared" si="8"/>
        <v>0.33332410876315965</v>
      </c>
      <c r="U44">
        <f t="shared" si="9"/>
        <v>4.7690907826693607E-2</v>
      </c>
      <c r="V44">
        <f t="shared" si="10"/>
        <v>0.33273978654727088</v>
      </c>
      <c r="W44">
        <f t="shared" si="11"/>
        <v>0.32156741346608991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L20" sqref="L20"/>
    </sheetView>
  </sheetViews>
  <sheetFormatPr defaultRowHeight="15" x14ac:dyDescent="0.25"/>
  <cols>
    <col min="1" max="1" width="11.140625" bestFit="1" customWidth="1"/>
    <col min="2" max="3" width="12.7109375" customWidth="1"/>
  </cols>
  <sheetData>
    <row r="1" spans="1:3" x14ac:dyDescent="0.25">
      <c r="A1" s="13" t="s">
        <v>38</v>
      </c>
      <c r="B1" s="14" t="s">
        <v>39</v>
      </c>
      <c r="C1" s="17" t="s">
        <v>34</v>
      </c>
    </row>
    <row r="2" spans="1:3" x14ac:dyDescent="0.25">
      <c r="A2" s="15">
        <v>31413</v>
      </c>
      <c r="B2" s="16">
        <v>-0.48076668630147401</v>
      </c>
      <c r="C2" s="16">
        <v>1.55889970802004</v>
      </c>
    </row>
    <row r="3" spans="1:3" x14ac:dyDescent="0.25">
      <c r="A3" s="15">
        <v>31503</v>
      </c>
      <c r="B3" s="16">
        <v>-0.33873526168011298</v>
      </c>
      <c r="C3" s="16">
        <v>0.37183944211726</v>
      </c>
    </row>
    <row r="4" spans="1:3" x14ac:dyDescent="0.25">
      <c r="A4" s="15">
        <v>31594</v>
      </c>
      <c r="B4" s="16">
        <v>0.19719887110216799</v>
      </c>
      <c r="C4" s="16">
        <v>0.723396479325078</v>
      </c>
    </row>
    <row r="5" spans="1:3" x14ac:dyDescent="0.25">
      <c r="A5" s="15">
        <v>31686</v>
      </c>
      <c r="B5" s="16">
        <v>0.47926646932754402</v>
      </c>
      <c r="C5" s="16">
        <v>0.67211036257303802</v>
      </c>
    </row>
    <row r="6" spans="1:3" x14ac:dyDescent="0.25">
      <c r="A6" s="15">
        <v>31778</v>
      </c>
      <c r="B6" s="16">
        <v>0.38329587168463197</v>
      </c>
      <c r="C6" s="16">
        <v>0.81577720385515895</v>
      </c>
    </row>
    <row r="7" spans="1:3" x14ac:dyDescent="0.25">
      <c r="A7" s="15">
        <v>31868</v>
      </c>
      <c r="B7" s="16">
        <v>0.56455724815178698</v>
      </c>
      <c r="C7" s="16">
        <v>2.80260611909056</v>
      </c>
    </row>
    <row r="8" spans="1:3" x14ac:dyDescent="0.25">
      <c r="A8" s="15">
        <v>31959</v>
      </c>
      <c r="B8" s="16">
        <v>0.50326807925156503</v>
      </c>
      <c r="C8" s="16">
        <v>1.6753773708344299</v>
      </c>
    </row>
    <row r="9" spans="1:3" x14ac:dyDescent="0.25">
      <c r="A9" s="15">
        <v>32051</v>
      </c>
      <c r="B9" s="16">
        <v>0.77086627532665497</v>
      </c>
      <c r="C9" s="16">
        <v>4.9450322741761497</v>
      </c>
    </row>
    <row r="10" spans="1:3" x14ac:dyDescent="0.25">
      <c r="A10" s="15">
        <v>32143</v>
      </c>
      <c r="B10" s="16">
        <v>0.29474254772147301</v>
      </c>
      <c r="C10" s="16">
        <v>1.7281062483165699</v>
      </c>
    </row>
    <row r="11" spans="1:3" x14ac:dyDescent="0.25">
      <c r="A11" s="15">
        <v>32234</v>
      </c>
      <c r="B11" s="16">
        <v>0.201344036005039</v>
      </c>
      <c r="C11" s="16">
        <v>2.07552333870591</v>
      </c>
    </row>
    <row r="12" spans="1:3" x14ac:dyDescent="0.25">
      <c r="A12" s="15">
        <v>32325</v>
      </c>
      <c r="B12" s="16">
        <v>-0.13797521367731699</v>
      </c>
      <c r="C12" s="16">
        <v>1.5795127163259099</v>
      </c>
    </row>
    <row r="13" spans="1:3" x14ac:dyDescent="0.25">
      <c r="A13" s="15">
        <v>32417</v>
      </c>
      <c r="B13" s="16">
        <v>0.37637441363891599</v>
      </c>
      <c r="C13" s="16">
        <v>1.2632215538468099</v>
      </c>
    </row>
    <row r="14" spans="1:3" x14ac:dyDescent="0.25">
      <c r="A14" s="15">
        <v>32509</v>
      </c>
      <c r="B14" s="16">
        <v>-0.186719045640616</v>
      </c>
      <c r="C14" s="16">
        <v>2.2941915860159301</v>
      </c>
    </row>
    <row r="15" spans="1:3" x14ac:dyDescent="0.25">
      <c r="A15" s="15">
        <v>32599</v>
      </c>
      <c r="B15" s="16">
        <v>-0.39809377116143402</v>
      </c>
      <c r="C15" s="16">
        <v>1.56095746602344</v>
      </c>
    </row>
    <row r="16" spans="1:3" x14ac:dyDescent="0.25">
      <c r="A16" s="15">
        <v>32690</v>
      </c>
      <c r="B16" s="16">
        <v>-0.29560650439632902</v>
      </c>
      <c r="C16" s="16">
        <v>1.48213625581055</v>
      </c>
    </row>
    <row r="17" spans="1:3" x14ac:dyDescent="0.25">
      <c r="A17" s="15">
        <v>32782</v>
      </c>
      <c r="B17" s="16">
        <v>-0.20390449949007</v>
      </c>
      <c r="C17" s="16">
        <v>0.67718504052324802</v>
      </c>
    </row>
    <row r="18" spans="1:3" x14ac:dyDescent="0.25">
      <c r="A18" s="15">
        <v>32874</v>
      </c>
      <c r="B18" s="16">
        <v>0.24717411421886001</v>
      </c>
      <c r="C18" s="16">
        <v>-8.6371368052782505E-2</v>
      </c>
    </row>
    <row r="19" spans="1:3" x14ac:dyDescent="0.25">
      <c r="A19" s="15">
        <v>32964</v>
      </c>
      <c r="B19" s="16">
        <v>-0.18557330911174899</v>
      </c>
      <c r="C19" s="16">
        <v>-9.8556173310884801E-2</v>
      </c>
    </row>
    <row r="20" spans="1:3" x14ac:dyDescent="0.25">
      <c r="A20" s="15">
        <v>33055</v>
      </c>
      <c r="B20" s="16">
        <v>-0.51439865336429702</v>
      </c>
      <c r="C20" s="16">
        <v>0.83383397999526199</v>
      </c>
    </row>
    <row r="21" spans="1:3" x14ac:dyDescent="0.25">
      <c r="A21" s="15">
        <v>33147</v>
      </c>
      <c r="B21" s="16">
        <v>-1.8564921723350301</v>
      </c>
      <c r="C21" s="16">
        <v>1.58086432077158</v>
      </c>
    </row>
    <row r="22" spans="1:3" x14ac:dyDescent="0.25">
      <c r="A22" s="15">
        <v>33239</v>
      </c>
      <c r="B22" s="16">
        <v>-1.6423204584503901</v>
      </c>
      <c r="C22" s="16">
        <v>0.325648363591512</v>
      </c>
    </row>
    <row r="23" spans="1:3" x14ac:dyDescent="0.25">
      <c r="A23" s="15">
        <v>33329</v>
      </c>
      <c r="B23" s="16">
        <v>0.28834605216014197</v>
      </c>
      <c r="C23" s="16">
        <v>5.4357662265957299E-2</v>
      </c>
    </row>
    <row r="24" spans="1:3" x14ac:dyDescent="0.25">
      <c r="A24" s="15">
        <v>33420</v>
      </c>
      <c r="B24" s="16">
        <v>7.8909136048946102E-2</v>
      </c>
      <c r="C24" s="16">
        <v>-0.71349585252349201</v>
      </c>
    </row>
    <row r="25" spans="1:3" x14ac:dyDescent="0.25">
      <c r="A25" s="15">
        <v>33512</v>
      </c>
      <c r="B25" s="16">
        <v>-0.78443521940404903</v>
      </c>
      <c r="C25" s="16">
        <v>-4.9581723268701902E-2</v>
      </c>
    </row>
    <row r="26" spans="1:3" x14ac:dyDescent="0.25">
      <c r="A26" s="15">
        <v>33604</v>
      </c>
      <c r="B26" s="16">
        <v>0.158465093903042</v>
      </c>
      <c r="C26" s="16">
        <v>-0.80026302591152598</v>
      </c>
    </row>
    <row r="27" spans="1:3" x14ac:dyDescent="0.25">
      <c r="A27" s="15">
        <v>33695</v>
      </c>
      <c r="B27" s="16">
        <v>0.17872996516366799</v>
      </c>
      <c r="C27" s="16">
        <v>-0.966007106551098</v>
      </c>
    </row>
    <row r="28" spans="1:3" x14ac:dyDescent="0.25">
      <c r="A28" s="15">
        <v>33786</v>
      </c>
      <c r="B28" s="16">
        <v>-5.7628107849918099E-2</v>
      </c>
      <c r="C28" s="16">
        <v>-0.866066316297048</v>
      </c>
    </row>
    <row r="29" spans="1:3" x14ac:dyDescent="0.25">
      <c r="A29" s="15">
        <v>33878</v>
      </c>
      <c r="B29" s="16">
        <v>0.34227086104320098</v>
      </c>
      <c r="C29" s="16">
        <v>-0.47580350991849302</v>
      </c>
    </row>
    <row r="30" spans="1:3" x14ac:dyDescent="0.25">
      <c r="A30" s="15">
        <v>33970</v>
      </c>
      <c r="B30" s="16">
        <v>-0.35431361437296699</v>
      </c>
      <c r="C30" s="16">
        <v>-0.95859982221231399</v>
      </c>
    </row>
    <row r="31" spans="1:3" x14ac:dyDescent="0.25">
      <c r="A31" s="15">
        <v>34060</v>
      </c>
      <c r="B31" s="16">
        <v>-0.29646342027742101</v>
      </c>
      <c r="C31" s="16">
        <v>-1.3458867099791301</v>
      </c>
    </row>
    <row r="32" spans="1:3" x14ac:dyDescent="0.25">
      <c r="A32" s="15">
        <v>34151</v>
      </c>
      <c r="B32" s="16">
        <v>-0.105760869992645</v>
      </c>
      <c r="C32" s="16">
        <v>-1.2170811248800999</v>
      </c>
    </row>
    <row r="33" spans="1:3" x14ac:dyDescent="0.25">
      <c r="A33" s="15">
        <v>34243</v>
      </c>
      <c r="B33" s="16">
        <v>0.55389522461732998</v>
      </c>
      <c r="C33" s="16">
        <v>-1.3671179251671</v>
      </c>
    </row>
    <row r="34" spans="1:3" x14ac:dyDescent="0.25">
      <c r="A34" s="15">
        <v>34335</v>
      </c>
      <c r="B34" s="16">
        <v>0.50568589915998696</v>
      </c>
      <c r="C34" s="16">
        <v>-1.1283852109827801</v>
      </c>
    </row>
    <row r="35" spans="1:3" x14ac:dyDescent="0.25">
      <c r="A35" s="15">
        <v>34425</v>
      </c>
      <c r="B35" s="16">
        <v>0.57355188750166797</v>
      </c>
      <c r="C35" s="16">
        <v>-0.89896728724122699</v>
      </c>
    </row>
    <row r="36" spans="1:3" x14ac:dyDescent="0.25">
      <c r="A36" s="15">
        <v>34516</v>
      </c>
      <c r="B36" s="16">
        <v>0.22036789999426101</v>
      </c>
      <c r="C36" s="16">
        <v>-0.99396288656954201</v>
      </c>
    </row>
    <row r="37" spans="1:3" x14ac:dyDescent="0.25">
      <c r="A37" s="15">
        <v>34608</v>
      </c>
      <c r="B37" s="16">
        <v>0.673182427712679</v>
      </c>
      <c r="C37" s="16">
        <v>3.3772526647731498E-2</v>
      </c>
    </row>
    <row r="38" spans="1:3" x14ac:dyDescent="0.25">
      <c r="A38" s="15">
        <v>34700</v>
      </c>
      <c r="B38" s="16">
        <v>-0.293796983026272</v>
      </c>
      <c r="C38" s="16">
        <v>-0.83740771525658597</v>
      </c>
    </row>
    <row r="39" spans="1:3" x14ac:dyDescent="0.25">
      <c r="A39" s="15">
        <v>34790</v>
      </c>
      <c r="B39" s="16">
        <v>-0.235610952165835</v>
      </c>
      <c r="C39" s="16">
        <v>-0.74544919473938898</v>
      </c>
    </row>
    <row r="40" spans="1:3" x14ac:dyDescent="0.25">
      <c r="A40" s="15">
        <v>34881</v>
      </c>
      <c r="B40" s="16">
        <v>0.16933377009002201</v>
      </c>
      <c r="C40" s="16">
        <v>-0.67716844966793499</v>
      </c>
    </row>
    <row r="41" spans="1:3" x14ac:dyDescent="0.25">
      <c r="A41" s="15">
        <v>34973</v>
      </c>
      <c r="B41" s="16">
        <v>2.0011079698998201E-2</v>
      </c>
      <c r="C41" s="16">
        <v>-0.52775563300589201</v>
      </c>
    </row>
    <row r="42" spans="1:3" x14ac:dyDescent="0.25">
      <c r="A42" s="15">
        <v>35065</v>
      </c>
      <c r="B42" s="16">
        <v>-2.8218143011337599E-2</v>
      </c>
      <c r="C42" s="16">
        <v>-0.77056024390598199</v>
      </c>
    </row>
    <row r="43" spans="1:3" x14ac:dyDescent="0.25">
      <c r="A43" s="15">
        <v>35156</v>
      </c>
      <c r="B43" s="16">
        <v>0.77879358940298404</v>
      </c>
      <c r="C43" s="16">
        <v>-0.62764026386485305</v>
      </c>
    </row>
    <row r="44" spans="1:3" x14ac:dyDescent="0.25">
      <c r="A44" s="15">
        <v>35247</v>
      </c>
      <c r="B44" s="16">
        <v>0.32383477454669302</v>
      </c>
      <c r="C44" s="16">
        <v>-0.67280183458216702</v>
      </c>
    </row>
    <row r="45" spans="1:3" x14ac:dyDescent="0.25">
      <c r="A45" s="15">
        <v>35339</v>
      </c>
      <c r="B45" s="16">
        <v>0.29239329523080698</v>
      </c>
      <c r="C45" s="16">
        <v>-7.3514325258533006E-2</v>
      </c>
    </row>
    <row r="46" spans="1:3" x14ac:dyDescent="0.25">
      <c r="A46" s="15">
        <v>35431</v>
      </c>
      <c r="B46" s="16">
        <v>0.498927079255296</v>
      </c>
      <c r="C46" s="16">
        <v>-0.55415833731185005</v>
      </c>
    </row>
    <row r="47" spans="1:3" x14ac:dyDescent="0.25">
      <c r="A47" s="15">
        <v>35521</v>
      </c>
      <c r="B47" s="16">
        <v>0.44761299219262402</v>
      </c>
      <c r="C47" s="16">
        <v>0.616215415541158</v>
      </c>
    </row>
    <row r="48" spans="1:3" x14ac:dyDescent="0.25">
      <c r="A48" s="15">
        <v>35612</v>
      </c>
      <c r="B48" s="16">
        <v>0.85737433385881701</v>
      </c>
      <c r="C48" s="16">
        <v>0.43336190766810501</v>
      </c>
    </row>
    <row r="49" spans="1:3" x14ac:dyDescent="0.25">
      <c r="A49" s="15">
        <v>35704</v>
      </c>
      <c r="B49" s="16">
        <v>0.45970677172059599</v>
      </c>
      <c r="C49" s="16">
        <v>0.65330276020595002</v>
      </c>
    </row>
    <row r="50" spans="1:3" x14ac:dyDescent="0.25">
      <c r="A50" s="15">
        <v>35796</v>
      </c>
      <c r="B50" s="16">
        <v>4.6461485429792997E-2</v>
      </c>
      <c r="C50" s="16">
        <v>5.5345231720343498E-3</v>
      </c>
    </row>
    <row r="51" spans="1:3" x14ac:dyDescent="0.25">
      <c r="A51" s="15">
        <v>35886</v>
      </c>
      <c r="B51" s="16">
        <v>-0.17837759690683999</v>
      </c>
      <c r="C51" s="16">
        <v>0.294115460038537</v>
      </c>
    </row>
    <row r="52" spans="1:3" x14ac:dyDescent="0.25">
      <c r="A52" s="15">
        <v>35977</v>
      </c>
      <c r="B52" s="16">
        <v>0.34367409104538299</v>
      </c>
      <c r="C52" s="16">
        <v>2.0913800514511198</v>
      </c>
    </row>
    <row r="53" spans="1:3" x14ac:dyDescent="0.25">
      <c r="A53" s="15">
        <v>36069</v>
      </c>
      <c r="B53" s="16">
        <v>0.43340498393748</v>
      </c>
      <c r="C53" s="16">
        <v>1.2255061264737599</v>
      </c>
    </row>
    <row r="54" spans="1:3" x14ac:dyDescent="0.25">
      <c r="A54" s="15">
        <v>36161</v>
      </c>
      <c r="B54" s="16">
        <v>0.28598226414918498</v>
      </c>
      <c r="C54" s="16">
        <v>0.23341511570455101</v>
      </c>
    </row>
    <row r="55" spans="1:3" x14ac:dyDescent="0.25">
      <c r="A55" s="15">
        <v>36251</v>
      </c>
      <c r="B55" s="16">
        <v>5.9738143781956903E-2</v>
      </c>
      <c r="C55" s="16">
        <v>0.278353109729848</v>
      </c>
    </row>
    <row r="56" spans="1:3" x14ac:dyDescent="0.25">
      <c r="A56" s="15">
        <v>36342</v>
      </c>
      <c r="B56" s="16">
        <v>7.9572001545662699E-2</v>
      </c>
      <c r="C56" s="16">
        <v>1.1523741674461401</v>
      </c>
    </row>
    <row r="57" spans="1:3" x14ac:dyDescent="0.25">
      <c r="A57" s="15">
        <v>36434</v>
      </c>
      <c r="B57" s="16">
        <v>0.91440329076247495</v>
      </c>
      <c r="C57" s="16">
        <v>1.143089998108</v>
      </c>
    </row>
    <row r="58" spans="1:3" x14ac:dyDescent="0.25">
      <c r="A58" s="15">
        <v>36526</v>
      </c>
      <c r="B58" s="16">
        <v>0.157188698556227</v>
      </c>
      <c r="C58" s="16">
        <v>0.35939020692391499</v>
      </c>
    </row>
    <row r="59" spans="1:3" x14ac:dyDescent="0.25">
      <c r="A59" s="15">
        <v>36617</v>
      </c>
      <c r="B59" s="16">
        <v>0.262753845493435</v>
      </c>
      <c r="C59" s="16">
        <v>2.47935911970142</v>
      </c>
    </row>
    <row r="60" spans="1:3" x14ac:dyDescent="0.25">
      <c r="A60" s="15">
        <v>36708</v>
      </c>
      <c r="B60" s="16">
        <v>-0.24086985604366901</v>
      </c>
      <c r="C60" s="16">
        <v>1.1810929547586999</v>
      </c>
    </row>
    <row r="61" spans="1:3" x14ac:dyDescent="0.25">
      <c r="A61" s="15">
        <v>36800</v>
      </c>
      <c r="B61" s="16">
        <v>-0.60598623803803098</v>
      </c>
      <c r="C61" s="16">
        <v>2.2775836476209701</v>
      </c>
    </row>
    <row r="62" spans="1:3" x14ac:dyDescent="0.25">
      <c r="A62" s="15">
        <v>36892</v>
      </c>
      <c r="B62" s="16">
        <v>-1.21196238785729</v>
      </c>
      <c r="C62" s="16">
        <v>1.4435843015107801</v>
      </c>
    </row>
    <row r="63" spans="1:3" x14ac:dyDescent="0.25">
      <c r="A63" s="15">
        <v>36982</v>
      </c>
      <c r="B63" s="16">
        <v>-0.92134497918941605</v>
      </c>
      <c r="C63" s="16">
        <v>0.35598893776282498</v>
      </c>
    </row>
    <row r="64" spans="1:3" x14ac:dyDescent="0.25">
      <c r="A64" s="15">
        <v>37073</v>
      </c>
      <c r="B64" s="16">
        <v>-1.26764208611275</v>
      </c>
      <c r="C64" s="16">
        <v>1.3853778272211701</v>
      </c>
    </row>
    <row r="65" spans="1:3" x14ac:dyDescent="0.25">
      <c r="A65" s="15">
        <v>37165</v>
      </c>
      <c r="B65" s="16">
        <v>-0.62359176854263898</v>
      </c>
      <c r="C65" s="16">
        <v>-0.34708139370782998</v>
      </c>
    </row>
    <row r="66" spans="1:3" x14ac:dyDescent="0.25">
      <c r="A66" s="15">
        <v>37257</v>
      </c>
      <c r="B66" s="16">
        <v>0.101439890692088</v>
      </c>
      <c r="C66" s="16">
        <v>-0.74942878223121301</v>
      </c>
    </row>
    <row r="67" spans="1:3" x14ac:dyDescent="0.25">
      <c r="A67" s="15">
        <v>37347</v>
      </c>
      <c r="B67" s="16">
        <v>0.54973490996026098</v>
      </c>
      <c r="C67" s="16">
        <v>0.16808870465699</v>
      </c>
    </row>
    <row r="68" spans="1:3" x14ac:dyDescent="0.25">
      <c r="A68" s="15">
        <v>37438</v>
      </c>
      <c r="B68" s="16">
        <v>-0.27014535884914198</v>
      </c>
      <c r="C68" s="16">
        <v>1.4050498823667701</v>
      </c>
    </row>
    <row r="69" spans="1:3" x14ac:dyDescent="0.25">
      <c r="A69" s="15">
        <v>37530</v>
      </c>
      <c r="B69" s="16">
        <v>-0.43797980124049801</v>
      </c>
      <c r="C69" s="16">
        <v>0.43876227604384599</v>
      </c>
    </row>
    <row r="70" spans="1:3" x14ac:dyDescent="0.25">
      <c r="A70" s="15">
        <v>37622</v>
      </c>
      <c r="B70" s="16">
        <v>-0.252811408297754</v>
      </c>
      <c r="C70" s="16">
        <v>-0.13774313743196101</v>
      </c>
    </row>
    <row r="71" spans="1:3" x14ac:dyDescent="0.25">
      <c r="A71" s="15">
        <v>37712</v>
      </c>
      <c r="B71" s="16">
        <v>-8.8419993885346396E-2</v>
      </c>
      <c r="C71" s="16">
        <v>-1.13252857735228</v>
      </c>
    </row>
    <row r="72" spans="1:3" x14ac:dyDescent="0.25">
      <c r="A72" s="15">
        <v>37803</v>
      </c>
      <c r="B72" s="16">
        <v>0.54814728553964198</v>
      </c>
      <c r="C72" s="16">
        <v>-1.3138197868128101</v>
      </c>
    </row>
    <row r="73" spans="1:3" x14ac:dyDescent="0.25">
      <c r="A73" s="15">
        <v>37895</v>
      </c>
      <c r="B73" s="16">
        <v>0.46381308856456699</v>
      </c>
      <c r="C73" s="16">
        <v>-1.31422983880973</v>
      </c>
    </row>
    <row r="74" spans="1:3" x14ac:dyDescent="0.25">
      <c r="A74" s="15">
        <v>37987</v>
      </c>
      <c r="B74" s="16">
        <v>0.12517760495032601</v>
      </c>
      <c r="C74" s="16">
        <v>-1.51826922467336</v>
      </c>
    </row>
    <row r="75" spans="1:3" x14ac:dyDescent="0.25">
      <c r="A75" s="15">
        <v>38078</v>
      </c>
      <c r="B75" s="16">
        <v>-0.121045388496908</v>
      </c>
      <c r="C75" s="16">
        <v>-1.44275521883986</v>
      </c>
    </row>
    <row r="76" spans="1:3" x14ac:dyDescent="0.25">
      <c r="A76" s="15">
        <v>38169</v>
      </c>
      <c r="B76" s="16">
        <v>0.316426746839087</v>
      </c>
      <c r="C76" s="16">
        <v>-1.5756469673961</v>
      </c>
    </row>
    <row r="77" spans="1:3" x14ac:dyDescent="0.25">
      <c r="A77" s="15">
        <v>38261</v>
      </c>
      <c r="B77" s="16">
        <v>0.74489840474508295</v>
      </c>
      <c r="C77" s="16">
        <v>-1.5883396307101401</v>
      </c>
    </row>
    <row r="78" spans="1:3" x14ac:dyDescent="0.25">
      <c r="A78" s="15">
        <v>38353</v>
      </c>
      <c r="B78" s="16">
        <v>0.47560614054870498</v>
      </c>
      <c r="C78" s="16">
        <v>-1.6552257026018899</v>
      </c>
    </row>
    <row r="79" spans="1:3" x14ac:dyDescent="0.25">
      <c r="A79" s="15">
        <v>38443</v>
      </c>
      <c r="B79" s="16">
        <v>0.33243662758454101</v>
      </c>
      <c r="C79" s="16">
        <v>-1.07804575842476</v>
      </c>
    </row>
    <row r="80" spans="1:3" x14ac:dyDescent="0.25">
      <c r="A80" s="15">
        <v>38534</v>
      </c>
      <c r="B80" s="16">
        <v>-0.87149312304096405</v>
      </c>
      <c r="C80" s="16">
        <v>-0.96430327992915998</v>
      </c>
    </row>
    <row r="81" spans="1:3" x14ac:dyDescent="0.25">
      <c r="A81" s="15">
        <v>38626</v>
      </c>
      <c r="B81" s="16">
        <v>0.71301464261519798</v>
      </c>
      <c r="C81" s="16">
        <v>-0.52362806727454903</v>
      </c>
    </row>
    <row r="82" spans="1:3" x14ac:dyDescent="0.25">
      <c r="A82" s="15">
        <v>38718</v>
      </c>
      <c r="B82" s="16">
        <v>0.49703631665060899</v>
      </c>
      <c r="C82" s="16">
        <v>-1.2258466220700801</v>
      </c>
    </row>
    <row r="83" spans="1:3" x14ac:dyDescent="0.25">
      <c r="A83" s="15">
        <v>38808</v>
      </c>
      <c r="B83" s="16">
        <v>0.184775408808978</v>
      </c>
      <c r="C83" s="16">
        <v>-0.368638728558009</v>
      </c>
    </row>
    <row r="84" spans="1:3" x14ac:dyDescent="0.25">
      <c r="A84" s="15">
        <v>38899</v>
      </c>
      <c r="B84" s="16">
        <v>-7.4562734381550894E-2</v>
      </c>
      <c r="C84" s="16">
        <v>-0.70941989360782498</v>
      </c>
    </row>
    <row r="85" spans="1:3" x14ac:dyDescent="0.25">
      <c r="A85" s="15">
        <v>38991</v>
      </c>
      <c r="B85" s="16">
        <v>0.43496316166436599</v>
      </c>
      <c r="C85" s="16">
        <v>-0.98522689654586604</v>
      </c>
    </row>
    <row r="86" spans="1:3" x14ac:dyDescent="0.25">
      <c r="A86" s="15">
        <v>39083</v>
      </c>
      <c r="B86" s="16">
        <v>0.39800358681772602</v>
      </c>
      <c r="C86" s="16">
        <v>-0.96680688139523996</v>
      </c>
    </row>
    <row r="87" spans="1:3" x14ac:dyDescent="0.25">
      <c r="A87" s="15">
        <v>39173</v>
      </c>
      <c r="B87" s="16">
        <v>0.17941272143841899</v>
      </c>
      <c r="C87" s="16">
        <v>7.3722051190719104E-2</v>
      </c>
    </row>
    <row r="88" spans="1:3" x14ac:dyDescent="0.25">
      <c r="A88" s="15">
        <v>39264</v>
      </c>
      <c r="B88" s="16">
        <v>0.29815483255120101</v>
      </c>
      <c r="C88" s="16">
        <v>3.0829166785616899</v>
      </c>
    </row>
    <row r="89" spans="1:3" x14ac:dyDescent="0.25">
      <c r="A89" s="15">
        <v>39356</v>
      </c>
      <c r="B89" s="16">
        <v>0.119578907839454</v>
      </c>
      <c r="C89" s="16">
        <v>4.8509135651764996</v>
      </c>
    </row>
    <row r="90" spans="1:3" x14ac:dyDescent="0.25">
      <c r="A90" s="15">
        <v>39448</v>
      </c>
      <c r="B90" s="16">
        <v>-0.69254280131536095</v>
      </c>
      <c r="C90" s="16">
        <v>4.5162617148356103</v>
      </c>
    </row>
    <row r="91" spans="1:3" x14ac:dyDescent="0.25">
      <c r="A91" s="15">
        <v>39539</v>
      </c>
      <c r="B91" s="16">
        <v>-0.77996521190203905</v>
      </c>
      <c r="C91" s="16">
        <v>2.0200901265634301</v>
      </c>
    </row>
    <row r="92" spans="1:3" x14ac:dyDescent="0.25">
      <c r="A92" s="15">
        <v>39630</v>
      </c>
      <c r="B92" s="16">
        <v>-2.9829256944113798</v>
      </c>
      <c r="C92" s="16">
        <v>5.9625864250778298</v>
      </c>
    </row>
    <row r="93" spans="1:3" x14ac:dyDescent="0.25">
      <c r="A93" s="15">
        <v>39722</v>
      </c>
      <c r="B93" s="16">
        <v>-3.6242234903002601</v>
      </c>
      <c r="C93" s="16">
        <v>6.7434650341880404</v>
      </c>
    </row>
    <row r="94" spans="1:3" x14ac:dyDescent="0.25">
      <c r="A94" s="15">
        <v>39814</v>
      </c>
      <c r="B94" s="16">
        <v>-2.9944746008380601</v>
      </c>
      <c r="C94" s="16">
        <v>4.04819527236151</v>
      </c>
    </row>
    <row r="95" spans="1:3" x14ac:dyDescent="0.25">
      <c r="A95" s="15">
        <v>39904</v>
      </c>
      <c r="B95" s="16">
        <v>-1.0427792106353699</v>
      </c>
      <c r="C95" s="16">
        <v>0.55562049218243603</v>
      </c>
    </row>
    <row r="96" spans="1:3" x14ac:dyDescent="0.25">
      <c r="A96" s="15">
        <v>39995</v>
      </c>
      <c r="B96" s="16">
        <v>0.53852098858929998</v>
      </c>
      <c r="C96" s="16">
        <v>-0.77631543153188598</v>
      </c>
    </row>
    <row r="97" spans="1:3" x14ac:dyDescent="0.25">
      <c r="A97" s="15">
        <v>40087</v>
      </c>
      <c r="B97" s="16">
        <v>0.67314778524115904</v>
      </c>
      <c r="C97" s="16">
        <v>-1.2729981479238399</v>
      </c>
    </row>
    <row r="98" spans="1:3" x14ac:dyDescent="0.25">
      <c r="A98" s="15">
        <v>40179</v>
      </c>
      <c r="B98" s="16">
        <v>0.83523563610315699</v>
      </c>
      <c r="C98" s="16">
        <v>-1.3888446050966301</v>
      </c>
    </row>
    <row r="99" spans="1:3" x14ac:dyDescent="0.25">
      <c r="A99" s="15">
        <v>40269</v>
      </c>
      <c r="B99" s="16">
        <v>0.69277930262255005</v>
      </c>
      <c r="C99" s="16">
        <v>0.262566733513731</v>
      </c>
    </row>
    <row r="100" spans="1:3" x14ac:dyDescent="0.25">
      <c r="A100" s="15">
        <v>40360</v>
      </c>
      <c r="B100" s="16">
        <v>0.47257957340310502</v>
      </c>
      <c r="C100" s="16">
        <v>-0.97668655766586898</v>
      </c>
    </row>
    <row r="101" spans="1:3" x14ac:dyDescent="0.25">
      <c r="A101" s="15">
        <v>40452</v>
      </c>
      <c r="B101" s="16">
        <v>0.38575183590892298</v>
      </c>
      <c r="C101" s="16">
        <v>-1.478744024449</v>
      </c>
    </row>
    <row r="102" spans="1:3" x14ac:dyDescent="0.25">
      <c r="A102" s="15">
        <v>40544</v>
      </c>
      <c r="B102" s="16">
        <v>0.14965186778592099</v>
      </c>
      <c r="C102" s="16">
        <v>-1.1425313616686801</v>
      </c>
    </row>
    <row r="103" spans="1:3" x14ac:dyDescent="0.25">
      <c r="A103" s="15">
        <v>40634</v>
      </c>
      <c r="B103" s="16">
        <v>0.15466741627114799</v>
      </c>
      <c r="C103" s="16">
        <v>-0.96870574229152995</v>
      </c>
    </row>
    <row r="104" spans="1:3" x14ac:dyDescent="0.25">
      <c r="A104" s="15">
        <v>40725</v>
      </c>
      <c r="B104" s="16">
        <v>0.118847551517274</v>
      </c>
      <c r="C104" s="16">
        <v>0.59309577016717197</v>
      </c>
    </row>
    <row r="105" spans="1:3" x14ac:dyDescent="0.25">
      <c r="A105" s="15">
        <v>40817</v>
      </c>
      <c r="B105" s="16">
        <v>0.60889448540916402</v>
      </c>
      <c r="C105" s="16">
        <v>-4.70652644953956E-3</v>
      </c>
    </row>
    <row r="106" spans="1:3" x14ac:dyDescent="0.25">
      <c r="A106" s="15">
        <v>40909</v>
      </c>
      <c r="B106" s="16">
        <v>0.35039820155617601</v>
      </c>
      <c r="C106" s="16">
        <v>-1.3043898788494099</v>
      </c>
    </row>
    <row r="107" spans="1:3" x14ac:dyDescent="0.25">
      <c r="A107" s="15">
        <v>41000</v>
      </c>
      <c r="B107" s="16">
        <v>2.5162031971803799E-4</v>
      </c>
      <c r="C107" s="16">
        <v>-0.62191005648252895</v>
      </c>
    </row>
    <row r="108" spans="1:3" x14ac:dyDescent="0.25">
      <c r="A108" s="15">
        <v>41091</v>
      </c>
      <c r="B108" s="16">
        <v>-0.26200467513696701</v>
      </c>
      <c r="C108" s="16">
        <v>-1.42289969939945</v>
      </c>
    </row>
    <row r="109" spans="1:3" x14ac:dyDescent="0.25">
      <c r="A109" s="15">
        <v>41183</v>
      </c>
      <c r="B109" s="16">
        <v>0.36365820167204299</v>
      </c>
      <c r="C109" s="16">
        <v>-1.22396657096864</v>
      </c>
    </row>
    <row r="110" spans="1:3" x14ac:dyDescent="0.25">
      <c r="A110" s="15">
        <v>41275</v>
      </c>
      <c r="B110" s="16">
        <v>0.47688385002295802</v>
      </c>
      <c r="C110" s="16">
        <v>-1.59442407829149</v>
      </c>
    </row>
    <row r="111" spans="1:3" x14ac:dyDescent="0.25">
      <c r="A111" s="15">
        <v>41365</v>
      </c>
      <c r="B111" s="16">
        <v>-3.5357219479951102E-2</v>
      </c>
      <c r="C111" s="16">
        <v>-1.42638195719423</v>
      </c>
    </row>
    <row r="112" spans="1:3" x14ac:dyDescent="0.25">
      <c r="A112" s="15">
        <v>41456</v>
      </c>
      <c r="B112" s="16">
        <v>0.40497858798537401</v>
      </c>
      <c r="C112" s="16">
        <v>-1.3584922347029</v>
      </c>
    </row>
    <row r="113" spans="1:3" x14ac:dyDescent="0.25">
      <c r="A113" s="15">
        <v>41548</v>
      </c>
      <c r="B113" s="16">
        <v>0.36799363600275398</v>
      </c>
      <c r="C113" s="16">
        <v>-1.55155307899756</v>
      </c>
    </row>
    <row r="114" spans="1:3" x14ac:dyDescent="0.25">
      <c r="A114" s="15">
        <v>41640</v>
      </c>
      <c r="B114" s="16">
        <v>0.44993606300622702</v>
      </c>
      <c r="C114" s="16">
        <v>-1.61944355301715</v>
      </c>
    </row>
    <row r="115" spans="1:3" x14ac:dyDescent="0.25">
      <c r="A115" s="15">
        <v>41730</v>
      </c>
      <c r="B115" s="16">
        <v>0.62473406690801503</v>
      </c>
      <c r="C115" s="16">
        <v>-1.80747220013206</v>
      </c>
    </row>
    <row r="116" spans="1:3" x14ac:dyDescent="0.25">
      <c r="A116" s="15">
        <v>41821</v>
      </c>
      <c r="B116" s="16">
        <v>0.65049360552967594</v>
      </c>
      <c r="C116" s="16">
        <v>-1.57818320708858</v>
      </c>
    </row>
    <row r="117" spans="1:3" x14ac:dyDescent="0.25">
      <c r="A117" s="15">
        <v>41913</v>
      </c>
      <c r="B117" s="16">
        <v>0.326379834826939</v>
      </c>
      <c r="C117" s="16">
        <v>-1.16408283547383</v>
      </c>
    </row>
    <row r="118" spans="1:3" x14ac:dyDescent="0.25">
      <c r="A118" s="15">
        <v>42005</v>
      </c>
      <c r="B118" s="16">
        <v>-0.135976552746813</v>
      </c>
      <c r="C118" s="16">
        <v>-1.3090479904200101</v>
      </c>
    </row>
    <row r="119" spans="1:3" x14ac:dyDescent="0.25">
      <c r="A119" s="15">
        <v>42095</v>
      </c>
      <c r="B119" s="16">
        <v>-0.24770423688098001</v>
      </c>
      <c r="C119" s="16">
        <v>-0.96721374350204903</v>
      </c>
    </row>
    <row r="120" spans="1:3" x14ac:dyDescent="0.25">
      <c r="A120" s="15">
        <v>42186</v>
      </c>
      <c r="B120" s="16">
        <v>-8.4442404376309094E-2</v>
      </c>
      <c r="C120" s="16">
        <v>5.4873891310527202E-2</v>
      </c>
    </row>
    <row r="121" spans="1:3" x14ac:dyDescent="0.25">
      <c r="A121" s="15">
        <v>42278</v>
      </c>
      <c r="B121" s="16">
        <v>-0.58011370601579204</v>
      </c>
      <c r="C121" s="16">
        <v>-0.118954410274349</v>
      </c>
    </row>
    <row r="122" spans="1:3" x14ac:dyDescent="0.25">
      <c r="A122" s="15">
        <v>42370</v>
      </c>
      <c r="B122" s="16">
        <v>-0.340919333984333</v>
      </c>
      <c r="C122" s="16">
        <v>-0.36817570936764998</v>
      </c>
    </row>
    <row r="123" spans="1:3" x14ac:dyDescent="0.25">
      <c r="A123" s="15">
        <v>42461</v>
      </c>
      <c r="B123" s="16">
        <v>0.15954548701180099</v>
      </c>
      <c r="C123" s="16">
        <v>-0.64708613413308402</v>
      </c>
    </row>
    <row r="124" spans="1:3" x14ac:dyDescent="0.25">
      <c r="A124" s="15">
        <v>42552</v>
      </c>
      <c r="B124" s="16">
        <v>0.14602375424164399</v>
      </c>
      <c r="C124" s="16">
        <v>-0.37982494663780297</v>
      </c>
    </row>
    <row r="125" spans="1:3" x14ac:dyDescent="0.25">
      <c r="A125" s="15">
        <v>42644</v>
      </c>
      <c r="B125" s="16">
        <v>0.42728767948991198</v>
      </c>
      <c r="C125" s="16">
        <v>-0.84044161764630598</v>
      </c>
    </row>
    <row r="126" spans="1:3" x14ac:dyDescent="0.25">
      <c r="A126" s="15">
        <v>42736</v>
      </c>
      <c r="B126" s="16">
        <v>0.37585428046494901</v>
      </c>
      <c r="C126" s="16">
        <v>-1.13034599214591</v>
      </c>
    </row>
    <row r="127" spans="1:3" x14ac:dyDescent="0.25">
      <c r="A127" s="15">
        <v>42826</v>
      </c>
      <c r="B127" s="16">
        <v>0.43049905607710198</v>
      </c>
      <c r="C127" s="16">
        <v>-1.4551641068137</v>
      </c>
    </row>
    <row r="128" spans="1:3" x14ac:dyDescent="0.25">
      <c r="A128" s="15">
        <v>42917</v>
      </c>
      <c r="B128" s="16">
        <v>4.5832666218980099E-2</v>
      </c>
      <c r="C128" s="16">
        <v>-1.4792122060544</v>
      </c>
    </row>
    <row r="129" spans="1:3" x14ac:dyDescent="0.25">
      <c r="A129" s="15">
        <v>43009</v>
      </c>
      <c r="B129" s="16">
        <v>0.88479698331583501</v>
      </c>
      <c r="C129" s="16">
        <v>-1.4991586980117999</v>
      </c>
    </row>
    <row r="130" spans="1:3" x14ac:dyDescent="0.25">
      <c r="A130" s="15">
        <v>43101</v>
      </c>
      <c r="B130" s="16">
        <v>0.62352192154822805</v>
      </c>
      <c r="C130" s="16">
        <v>-0.372909426706933</v>
      </c>
    </row>
    <row r="131" spans="1:3" x14ac:dyDescent="0.25">
      <c r="A131" s="15">
        <v>43191</v>
      </c>
      <c r="B131" s="16">
        <v>0.49786017504727598</v>
      </c>
      <c r="C131" s="16">
        <v>-0.76489741287665503</v>
      </c>
    </row>
    <row r="132" spans="1:3" x14ac:dyDescent="0.25">
      <c r="A132" s="15">
        <v>43282</v>
      </c>
      <c r="B132" s="16">
        <v>0.61760080243098303</v>
      </c>
      <c r="C132" s="16">
        <v>-1.5447096789150101</v>
      </c>
    </row>
    <row r="133" spans="1:3" x14ac:dyDescent="0.25">
      <c r="A133" s="15">
        <v>43374</v>
      </c>
      <c r="B133" s="16">
        <v>0.35631125981720402</v>
      </c>
      <c r="C133" s="16">
        <v>0.34768500634462202</v>
      </c>
    </row>
    <row r="134" spans="1:3" x14ac:dyDescent="0.25">
      <c r="A134" s="15">
        <v>43466</v>
      </c>
      <c r="B134" s="16">
        <v>0.15057675017376099</v>
      </c>
      <c r="C134" s="16">
        <v>-1.44756696087162</v>
      </c>
    </row>
    <row r="135" spans="1:3" x14ac:dyDescent="0.25">
      <c r="A135" s="15">
        <v>43556</v>
      </c>
      <c r="B135" s="16">
        <v>0.17501610316465599</v>
      </c>
      <c r="C135" s="16">
        <v>-1.09830783424816</v>
      </c>
    </row>
    <row r="136" spans="1:3" x14ac:dyDescent="0.25">
      <c r="A136" s="15">
        <v>43647</v>
      </c>
      <c r="B136" s="16">
        <v>0.26514576030296499</v>
      </c>
      <c r="C136" s="16">
        <v>-1.3520857358523899</v>
      </c>
    </row>
    <row r="137" spans="1:3" x14ac:dyDescent="0.25">
      <c r="A137" s="15">
        <v>43739</v>
      </c>
      <c r="B137" s="16">
        <v>0.30028822198966398</v>
      </c>
      <c r="C137" s="16">
        <v>-1.16120922728514</v>
      </c>
    </row>
    <row r="138" spans="1:3" x14ac:dyDescent="0.25">
      <c r="A138" s="15">
        <v>43831</v>
      </c>
      <c r="B138" s="16">
        <v>-10.3404237187455</v>
      </c>
      <c r="C138" s="16">
        <v>4.8764224039863899</v>
      </c>
    </row>
    <row r="139" spans="1:3" x14ac:dyDescent="0.25">
      <c r="A139" s="15">
        <v>43922</v>
      </c>
      <c r="B139" s="16">
        <v>0.44333605341393101</v>
      </c>
      <c r="C139" s="16">
        <v>-0.631595994801741</v>
      </c>
    </row>
    <row r="140" spans="1:3" x14ac:dyDescent="0.25">
      <c r="A140" s="15">
        <v>44013</v>
      </c>
    </row>
    <row r="141" spans="1:3" x14ac:dyDescent="0.25">
      <c r="A141" s="15">
        <v>44105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H1" sqref="H1:L18"/>
    </sheetView>
  </sheetViews>
  <sheetFormatPr defaultRowHeight="15" x14ac:dyDescent="0.25"/>
  <cols>
    <col min="3" max="4" width="12" bestFit="1" customWidth="1"/>
    <col min="8" max="8" width="17.85546875" bestFit="1" customWidth="1"/>
    <col min="9" max="9" width="15.140625" bestFit="1" customWidth="1"/>
    <col min="11" max="11" width="17" bestFit="1" customWidth="1"/>
    <col min="12" max="12" width="15.140625" bestFit="1" customWidth="1"/>
  </cols>
  <sheetData>
    <row r="1" spans="1:12" x14ac:dyDescent="0.25">
      <c r="A1" s="4" t="s">
        <v>30</v>
      </c>
      <c r="H1" s="4" t="s">
        <v>32</v>
      </c>
    </row>
    <row r="2" spans="1:12" x14ac:dyDescent="0.25">
      <c r="C2" s="10" t="s">
        <v>0</v>
      </c>
      <c r="D2" s="10">
        <v>0</v>
      </c>
      <c r="I2" s="10" t="s">
        <v>0</v>
      </c>
      <c r="J2" s="10">
        <v>-5</v>
      </c>
    </row>
    <row r="3" spans="1:12" x14ac:dyDescent="0.25">
      <c r="C3" s="10" t="s">
        <v>1</v>
      </c>
      <c r="D3" s="10">
        <v>3</v>
      </c>
      <c r="I3" s="10" t="s">
        <v>1</v>
      </c>
      <c r="J3" s="10">
        <v>5</v>
      </c>
    </row>
    <row r="4" spans="1:12" x14ac:dyDescent="0.25">
      <c r="C4" s="4" t="s">
        <v>24</v>
      </c>
      <c r="E4" s="4" t="s">
        <v>25</v>
      </c>
      <c r="H4" s="7" t="s">
        <v>28</v>
      </c>
      <c r="I4" s="6"/>
      <c r="K4" s="7" t="s">
        <v>29</v>
      </c>
      <c r="L4" s="6"/>
    </row>
    <row r="5" spans="1:12" x14ac:dyDescent="0.25">
      <c r="B5" t="s">
        <v>26</v>
      </c>
      <c r="C5">
        <v>3.4</v>
      </c>
      <c r="D5" t="s">
        <v>27</v>
      </c>
      <c r="E5">
        <v>2.94</v>
      </c>
      <c r="I5" s="4" t="s">
        <v>20</v>
      </c>
      <c r="L5" s="4" t="s">
        <v>22</v>
      </c>
    </row>
    <row r="6" spans="1:12" x14ac:dyDescent="0.25">
      <c r="B6" t="s">
        <v>2</v>
      </c>
      <c r="C6" s="2">
        <v>0.15</v>
      </c>
      <c r="D6" t="s">
        <v>8</v>
      </c>
      <c r="E6" s="3">
        <v>0.01</v>
      </c>
      <c r="H6" t="s">
        <v>2</v>
      </c>
      <c r="I6" s="2">
        <v>0.03</v>
      </c>
      <c r="K6" t="s">
        <v>8</v>
      </c>
      <c r="L6" s="2">
        <v>-0.36</v>
      </c>
    </row>
    <row r="7" spans="1:12" x14ac:dyDescent="0.25">
      <c r="B7" t="s">
        <v>3</v>
      </c>
      <c r="C7" s="2">
        <v>-0.27</v>
      </c>
      <c r="D7" t="s">
        <v>9</v>
      </c>
      <c r="E7" s="3">
        <v>-0.55000000000000004</v>
      </c>
      <c r="H7" t="s">
        <v>3</v>
      </c>
      <c r="I7" s="2">
        <v>-1.98</v>
      </c>
      <c r="K7" t="s">
        <v>9</v>
      </c>
      <c r="L7">
        <v>-1.4</v>
      </c>
    </row>
    <row r="8" spans="1:12" x14ac:dyDescent="0.25">
      <c r="B8" s="8" t="s">
        <v>14</v>
      </c>
      <c r="C8" s="11">
        <f>1/(1+EXP(C5-C6*$D$2-C7*$D$3))</f>
        <v>1.4629178170484324E-2</v>
      </c>
      <c r="D8" s="8" t="s">
        <v>15</v>
      </c>
      <c r="E8" s="11">
        <f>1/(1+EXP(E5-E6*$D$2-E7*$D$3))</f>
        <v>1.0050813883473756E-2</v>
      </c>
      <c r="H8" s="9" t="s">
        <v>14</v>
      </c>
      <c r="I8" s="12">
        <f>1/(1+EXP(-I6*$J$2-I7*$J$3))</f>
        <v>4.3183884131957699E-5</v>
      </c>
      <c r="K8" s="9" t="s">
        <v>15</v>
      </c>
      <c r="L8" s="12">
        <f>1/(1+EXP(-L6*$J$2-L7*$J$3))</f>
        <v>5.4862988994504036E-3</v>
      </c>
    </row>
    <row r="10" spans="1:12" x14ac:dyDescent="0.25">
      <c r="I10" s="4" t="s">
        <v>21</v>
      </c>
      <c r="L10" s="4" t="s">
        <v>23</v>
      </c>
    </row>
    <row r="11" spans="1:12" x14ac:dyDescent="0.25">
      <c r="H11" t="s">
        <v>4</v>
      </c>
      <c r="I11" s="2">
        <v>1.06</v>
      </c>
      <c r="K11" t="s">
        <v>10</v>
      </c>
      <c r="L11">
        <v>2.72</v>
      </c>
    </row>
    <row r="12" spans="1:12" x14ac:dyDescent="0.25">
      <c r="A12" s="4" t="s">
        <v>31</v>
      </c>
      <c r="H12" t="s">
        <v>5</v>
      </c>
      <c r="I12" s="5">
        <v>-4.67</v>
      </c>
      <c r="K12" t="s">
        <v>11</v>
      </c>
      <c r="L12">
        <v>-0.4</v>
      </c>
    </row>
    <row r="13" spans="1:12" x14ac:dyDescent="0.25">
      <c r="H13" s="9" t="s">
        <v>16</v>
      </c>
      <c r="I13" s="12">
        <f>1/(1+EXP(-I11*$J$2-I12*$J$3))</f>
        <v>3.6096333746627398E-13</v>
      </c>
      <c r="K13" s="9" t="s">
        <v>17</v>
      </c>
      <c r="L13" s="12">
        <f>1/(1+EXP(-L11*$J$2-L12*$J$3))</f>
        <v>1.6788272481495197E-7</v>
      </c>
    </row>
    <row r="14" spans="1:12" x14ac:dyDescent="0.25">
      <c r="C14" s="4" t="s">
        <v>24</v>
      </c>
      <c r="E14" s="4" t="s">
        <v>25</v>
      </c>
    </row>
    <row r="15" spans="1:12" x14ac:dyDescent="0.25">
      <c r="B15" t="s">
        <v>26</v>
      </c>
      <c r="C15">
        <v>0</v>
      </c>
      <c r="D15" t="s">
        <v>27</v>
      </c>
      <c r="E15">
        <v>0</v>
      </c>
      <c r="I15" s="4" t="s">
        <v>24</v>
      </c>
      <c r="L15" s="4" t="s">
        <v>25</v>
      </c>
    </row>
    <row r="16" spans="1:12" x14ac:dyDescent="0.25">
      <c r="B16" t="s">
        <v>2</v>
      </c>
      <c r="C16" s="2">
        <v>4.45</v>
      </c>
      <c r="D16" t="s">
        <v>8</v>
      </c>
      <c r="E16" s="2">
        <v>-0.22</v>
      </c>
      <c r="H16" t="s">
        <v>6</v>
      </c>
      <c r="I16" s="2">
        <v>0.04</v>
      </c>
      <c r="K16" t="s">
        <v>12</v>
      </c>
      <c r="L16" s="2">
        <v>-0.73</v>
      </c>
    </row>
    <row r="17" spans="2:12" x14ac:dyDescent="0.25">
      <c r="B17" t="s">
        <v>3</v>
      </c>
      <c r="C17" s="3">
        <v>1.57</v>
      </c>
      <c r="D17" t="s">
        <v>9</v>
      </c>
      <c r="E17" s="2">
        <v>0.48</v>
      </c>
      <c r="H17" t="s">
        <v>7</v>
      </c>
      <c r="I17">
        <v>1.01</v>
      </c>
      <c r="K17" t="s">
        <v>13</v>
      </c>
      <c r="L17">
        <v>-1.36</v>
      </c>
    </row>
    <row r="18" spans="2:12" x14ac:dyDescent="0.25">
      <c r="B18" t="s">
        <v>14</v>
      </c>
      <c r="C18" s="1">
        <f>1/(1+EXP(C15-C16*$D$2-C17*$D$3))</f>
        <v>0.99107558479156876</v>
      </c>
      <c r="D18" t="s">
        <v>15</v>
      </c>
      <c r="E18" s="1">
        <f>1/(1+EXP(E15-E16*$D$2-E17*$D$3))</f>
        <v>0.80845465143853257</v>
      </c>
      <c r="H18" s="9" t="s">
        <v>18</v>
      </c>
      <c r="I18" s="12">
        <f>1/(1+EXP(-I16*$J$2-I17*$J$3))</f>
        <v>0.9922324299219849</v>
      </c>
      <c r="K18" s="9" t="s">
        <v>19</v>
      </c>
      <c r="L18" s="12">
        <f>1/(1+EXP(-L16*$J$2-L17*$J$3))</f>
        <v>4.109127820046498E-2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Reg</vt:lpstr>
      <vt:lpstr>2 Reg Gamma with const</vt:lpstr>
      <vt:lpstr>2 Reg Normal with const</vt:lpstr>
      <vt:lpstr>2 Reg Loose Normal with const</vt:lpstr>
      <vt:lpstr>3 Reg</vt:lpstr>
      <vt:lpstr>Data</vt:lpstr>
      <vt:lpstr>Pablo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Cuba Borda</dc:creator>
  <cp:lastModifiedBy>Francesca Loria</cp:lastModifiedBy>
  <dcterms:created xsi:type="dcterms:W3CDTF">2020-09-15T17:26:39Z</dcterms:created>
  <dcterms:modified xsi:type="dcterms:W3CDTF">2020-09-17T16:14:29Z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3f1ae0aa-dce0-4d0b-8842-5684194b345f</vt:lpwstr>
  </property>
</Properties>
</file>