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0.188.74.1\Backup\motohoshio\オペレーションマニュアル\国内分\"/>
    </mc:Choice>
  </mc:AlternateContent>
  <bookViews>
    <workbookView minimized="1" xWindow="0" yWindow="0" windowWidth="20490" windowHeight="9075" tabRatio="772" firstSheet="6" activeTab="8"/>
  </bookViews>
  <sheets>
    <sheet name="表紙" sheetId="18" r:id="rId1"/>
    <sheet name="変更履歴" sheetId="19" r:id="rId2"/>
    <sheet name="本書の使い方" sheetId="31" r:id="rId3"/>
    <sheet name="00-1.バックアップ定義ファイルの準備（STG環境）" sheetId="26" r:id="rId4"/>
    <sheet name="00-2.バックアップ定義ファイルの準備（開発環境）" sheetId="32" r:id="rId5"/>
    <sheet name="01-1.DBバックアップ（STG環境）" sheetId="28" r:id="rId6"/>
    <sheet name="01-2.DBバックアップ（開発環境）" sheetId="33" r:id="rId7"/>
    <sheet name="02.バックアップファイル移動（STG→開発）" sheetId="29" r:id="rId8"/>
    <sheet name="03.DBインポート（開発）" sheetId="30" r:id="rId9"/>
    <sheet name="ASWDB最新化手順" sheetId="25" state="hidden" r:id="rId10"/>
  </sheets>
  <definedNames>
    <definedName name="_xlnm._FilterDatabase" localSheetId="3" hidden="1">'00-1.バックアップ定義ファイルの準備（STG環境）'!$A$5:$AZ$5</definedName>
    <definedName name="_xlnm._FilterDatabase" localSheetId="4" hidden="1">'00-2.バックアップ定義ファイルの準備（開発環境）'!$A$5:$AZ$5</definedName>
    <definedName name="_xlnm._FilterDatabase" localSheetId="5" hidden="1">'01-1.DBバックアップ（STG環境）'!$A$8:$BG$8</definedName>
    <definedName name="_xlnm._FilterDatabase" localSheetId="6" hidden="1">'01-2.DBバックアップ（開発環境）'!$A$8:$BG$8</definedName>
    <definedName name="_xlnm._FilterDatabase" localSheetId="7" hidden="1">'02.バックアップファイル移動（STG→開発）'!$A$8:$BG$8</definedName>
    <definedName name="_xlnm._FilterDatabase" localSheetId="8" hidden="1">'03.DBインポート（開発）'!$A$8:$BG$8</definedName>
    <definedName name="_Order1">255</definedName>
    <definedName name="_xlnm.Print_Area" localSheetId="3">'00-1.バックアップ定義ファイルの準備（STG環境）'!$A$1:$AZ$55</definedName>
    <definedName name="_xlnm.Print_Area" localSheetId="4">'00-2.バックアップ定義ファイルの準備（開発環境）'!$A$1:$AZ$55</definedName>
    <definedName name="_xlnm.Print_Area" localSheetId="5">'01-1.DBバックアップ（STG環境）'!$A$1:$BG$107</definedName>
    <definedName name="_xlnm.Print_Area" localSheetId="6">'01-2.DBバックアップ（開発環境）'!$A$1:$BG$101</definedName>
    <definedName name="_xlnm.Print_Area" localSheetId="7">'02.バックアップファイル移動（STG→開発）'!$A$1:$BG$65</definedName>
    <definedName name="_xlnm.Print_Area" localSheetId="8">'03.DBインポート（開発）'!$A$1:$BG$107</definedName>
    <definedName name="_xlnm.Print_Area" localSheetId="9">ASWDB最新化手順!$A$1:$AZ$34</definedName>
    <definedName name="_xlnm.Print_Area" localSheetId="0">表紙!$A$1:$AU$39</definedName>
    <definedName name="_xlnm.Print_Area" localSheetId="1">変更履歴!$A$1:$AU$27</definedName>
    <definedName name="_xlnm.Print_Area" localSheetId="2">本書の使い方!$A$1:$AU$15</definedName>
    <definedName name="_xlnm.Print_Titles" localSheetId="3">'00-1.バックアップ定義ファイルの準備（STG環境）'!$1:$3</definedName>
    <definedName name="_xlnm.Print_Titles" localSheetId="4">'00-2.バックアップ定義ファイルの準備（開発環境）'!$1:$3</definedName>
    <definedName name="_xlnm.Print_Titles" localSheetId="5">'01-1.DBバックアップ（STG環境）'!$1:$3</definedName>
    <definedName name="_xlnm.Print_Titles" localSheetId="6">'01-2.DBバックアップ（開発環境）'!$1:$3</definedName>
    <definedName name="_xlnm.Print_Titles" localSheetId="7">'02.バックアップファイル移動（STG→開発）'!$1:$3</definedName>
    <definedName name="_xlnm.Print_Titles" localSheetId="8">'03.DBインポート（開発）'!$1:$3</definedName>
    <definedName name="_xlnm.Print_Titles" localSheetId="9">ASWDB最新化手順!$1:$3</definedName>
    <definedName name="_xlnm.Print_Titles" localSheetId="0">表紙!$1:$3</definedName>
    <definedName name="_xlnm.Print_Titles" localSheetId="1">変更履歴!$1:$3</definedName>
    <definedName name="_xlnm.Print_Titles" localSheetId="2">本書の使い方!$1:$3</definedName>
  </definedNames>
  <calcPr calcId="152511"/>
</workbook>
</file>

<file path=xl/calcChain.xml><?xml version="1.0" encoding="utf-8"?>
<calcChain xmlns="http://schemas.openxmlformats.org/spreadsheetml/2006/main">
  <c r="AJ8" i="30" l="1"/>
  <c r="H46" i="30" s="1"/>
  <c r="AJ6" i="30"/>
  <c r="AC67" i="33"/>
  <c r="H68" i="33"/>
  <c r="AE8" i="33"/>
  <c r="AE6" i="33"/>
  <c r="AC92" i="33" s="1"/>
  <c r="AC73" i="28"/>
  <c r="H74" i="28"/>
  <c r="AE8" i="28"/>
  <c r="AE6" i="28"/>
  <c r="AC98" i="28" s="1"/>
  <c r="E47" i="32"/>
  <c r="I14" i="32"/>
  <c r="AE6" i="32"/>
  <c r="E47" i="26"/>
  <c r="I14" i="26"/>
  <c r="AE6" i="26"/>
  <c r="H61" i="28" l="1"/>
  <c r="H99" i="28"/>
  <c r="AC48" i="33"/>
  <c r="H93" i="33"/>
  <c r="AC51" i="28"/>
  <c r="H58" i="33"/>
  <c r="D78" i="30"/>
  <c r="D84" i="30"/>
  <c r="AC50" i="30"/>
  <c r="E2" i="33"/>
  <c r="E2" i="32"/>
  <c r="E1" i="33"/>
  <c r="P1" i="32"/>
  <c r="E1" i="32"/>
  <c r="P1" i="33"/>
  <c r="E2" i="31" l="1"/>
  <c r="P1" i="31"/>
  <c r="E1" i="31"/>
  <c r="E2" i="30" l="1"/>
  <c r="E2" i="29"/>
  <c r="E2" i="28"/>
  <c r="E2" i="26"/>
  <c r="P1" i="26"/>
  <c r="P1" i="29"/>
  <c r="P1" i="28"/>
  <c r="E1" i="29"/>
  <c r="E1" i="26"/>
  <c r="E1" i="30"/>
  <c r="E1" i="28"/>
  <c r="P1" i="30"/>
  <c r="E2" i="25" l="1"/>
  <c r="P1" i="25"/>
  <c r="E1" i="25"/>
  <c r="E2" i="19" l="1"/>
  <c r="E2" i="18"/>
  <c r="P1" i="19"/>
  <c r="E1" i="19"/>
  <c r="E1" i="18"/>
  <c r="P1" i="18"/>
</calcChain>
</file>

<file path=xl/sharedStrings.xml><?xml version="1.0" encoding="utf-8"?>
<sst xmlns="http://schemas.openxmlformats.org/spreadsheetml/2006/main" count="843" uniqueCount="305">
  <si>
    <t>作成者</t>
    <rPh sb="0" eb="3">
      <t>サクセイシャ</t>
    </rPh>
    <phoneticPr fontId="8"/>
  </si>
  <si>
    <t>更新日</t>
    <rPh sb="0" eb="2">
      <t>コウシン</t>
    </rPh>
    <rPh sb="2" eb="3">
      <t>ビ</t>
    </rPh>
    <phoneticPr fontId="8"/>
  </si>
  <si>
    <t>更新者</t>
    <rPh sb="0" eb="3">
      <t>コウシンシャ</t>
    </rPh>
    <phoneticPr fontId="8"/>
  </si>
  <si>
    <t>No</t>
    <phoneticPr fontId="8"/>
  </si>
  <si>
    <t>ドキュメント名</t>
    <rPh sb="6" eb="7">
      <t>メイ</t>
    </rPh>
    <phoneticPr fontId="8"/>
  </si>
  <si>
    <t>版</t>
    <rPh sb="0" eb="1">
      <t>ハン</t>
    </rPh>
    <phoneticPr fontId="8"/>
  </si>
  <si>
    <t>承認者</t>
    <rPh sb="0" eb="2">
      <t>ショウニン</t>
    </rPh>
    <rPh sb="2" eb="3">
      <t>シャ</t>
    </rPh>
    <phoneticPr fontId="8"/>
  </si>
  <si>
    <t>確認者</t>
    <rPh sb="0" eb="2">
      <t>カクニン</t>
    </rPh>
    <rPh sb="2" eb="3">
      <t>シャ</t>
    </rPh>
    <phoneticPr fontId="8"/>
  </si>
  <si>
    <t>変更履歴</t>
    <rPh sb="0" eb="2">
      <t>ヘンコウ</t>
    </rPh>
    <rPh sb="2" eb="4">
      <t>リレキ</t>
    </rPh>
    <phoneticPr fontId="8"/>
  </si>
  <si>
    <t>版番号</t>
    <rPh sb="0" eb="1">
      <t>ハン</t>
    </rPh>
    <rPh sb="1" eb="3">
      <t>バンゴウ</t>
    </rPh>
    <phoneticPr fontId="8"/>
  </si>
  <si>
    <t>日付</t>
    <rPh sb="0" eb="2">
      <t>ヒヅケ</t>
    </rPh>
    <phoneticPr fontId="8"/>
  </si>
  <si>
    <t>変更
区分</t>
    <rPh sb="0" eb="2">
      <t>ヘンコウ</t>
    </rPh>
    <rPh sb="3" eb="5">
      <t>クブン</t>
    </rPh>
    <phoneticPr fontId="8"/>
  </si>
  <si>
    <t>変更
箇所</t>
    <rPh sb="0" eb="2">
      <t>ヘンコウ</t>
    </rPh>
    <rPh sb="3" eb="5">
      <t>カショ</t>
    </rPh>
    <phoneticPr fontId="8"/>
  </si>
  <si>
    <t>変更内容
（変更理由）</t>
    <phoneticPr fontId="8"/>
  </si>
  <si>
    <t>承認日</t>
    <rPh sb="0" eb="2">
      <t>ショウニン</t>
    </rPh>
    <rPh sb="2" eb="3">
      <t>ビ</t>
    </rPh>
    <phoneticPr fontId="8"/>
  </si>
  <si>
    <t>作成者・
変更者</t>
    <rPh sb="0" eb="2">
      <t>サクセイ</t>
    </rPh>
    <rPh sb="2" eb="3">
      <t>シャ</t>
    </rPh>
    <rPh sb="5" eb="7">
      <t>ヘンコウ</t>
    </rPh>
    <rPh sb="7" eb="8">
      <t>シャ</t>
    </rPh>
    <phoneticPr fontId="8"/>
  </si>
  <si>
    <t>作成日・
変更日</t>
    <rPh sb="0" eb="1">
      <t>ツク</t>
    </rPh>
    <rPh sb="2" eb="3">
      <t>ビ</t>
    </rPh>
    <rPh sb="5" eb="7">
      <t>ヘンコウ</t>
    </rPh>
    <rPh sb="7" eb="8">
      <t>ビ</t>
    </rPh>
    <phoneticPr fontId="8"/>
  </si>
  <si>
    <t>承認者</t>
    <rPh sb="2" eb="3">
      <t>シャ</t>
    </rPh>
    <phoneticPr fontId="8"/>
  </si>
  <si>
    <t>名称</t>
    <rPh sb="0" eb="2">
      <t>メイショウ</t>
    </rPh>
    <phoneticPr fontId="8"/>
  </si>
  <si>
    <t>システム名</t>
    <rPh sb="4" eb="5">
      <t>メイ</t>
    </rPh>
    <phoneticPr fontId="8"/>
  </si>
  <si>
    <t>設計書種別</t>
    <rPh sb="0" eb="2">
      <t>セッケイ</t>
    </rPh>
    <rPh sb="2" eb="3">
      <t>ショ</t>
    </rPh>
    <rPh sb="3" eb="5">
      <t>シュベツ</t>
    </rPh>
    <phoneticPr fontId="8"/>
  </si>
  <si>
    <t>ID</t>
    <phoneticPr fontId="8"/>
  </si>
  <si>
    <t>作成日</t>
    <rPh sb="0" eb="2">
      <t>サクセイ</t>
    </rPh>
    <rPh sb="2" eb="3">
      <t>ビ</t>
    </rPh>
    <phoneticPr fontId="8"/>
  </si>
  <si>
    <t>作成者</t>
    <rPh sb="0" eb="2">
      <t>サクセイ</t>
    </rPh>
    <rPh sb="2" eb="3">
      <t>シャ</t>
    </rPh>
    <phoneticPr fontId="8"/>
  </si>
  <si>
    <t>フェーズ</t>
    <phoneticPr fontId="8"/>
  </si>
  <si>
    <t>1.0.0</t>
    <phoneticPr fontId="8"/>
  </si>
  <si>
    <t>Ver.1.0.0.</t>
    <phoneticPr fontId="8"/>
  </si>
  <si>
    <t>NSSOL
平松</t>
    <rPh sb="6" eb="8">
      <t>ヒラマツ</t>
    </rPh>
    <phoneticPr fontId="8"/>
  </si>
  <si>
    <t>NSSOL
檜山</t>
    <rPh sb="6" eb="8">
      <t>ヒヤマ</t>
    </rPh>
    <phoneticPr fontId="8"/>
  </si>
  <si>
    <t>詳細設計</t>
    <rPh sb="0" eb="2">
      <t>ショウサイ</t>
    </rPh>
    <rPh sb="2" eb="4">
      <t>セッケイ</t>
    </rPh>
    <phoneticPr fontId="8"/>
  </si>
  <si>
    <t>NSSOL平松</t>
    <rPh sb="5" eb="7">
      <t>ヒラマツ</t>
    </rPh>
    <phoneticPr fontId="8"/>
  </si>
  <si>
    <t>アプリケーション　リリース手順</t>
  </si>
  <si>
    <t>テスト環境に接続</t>
    <rPh sb="3" eb="5">
      <t>カンキョウ</t>
    </rPh>
    <rPh sb="6" eb="8">
      <t>セツゾク</t>
    </rPh>
    <phoneticPr fontId="8"/>
  </si>
  <si>
    <t>ホスト名とユーザ名の確認</t>
    <rPh sb="3" eb="4">
      <t>メイ</t>
    </rPh>
    <rPh sb="8" eb="9">
      <t>メイ</t>
    </rPh>
    <rPh sb="10" eb="12">
      <t>カクニン</t>
    </rPh>
    <phoneticPr fontId="8"/>
  </si>
  <si>
    <t>ﾁｪｯｸ</t>
    <phoneticPr fontId="8"/>
  </si>
  <si>
    <t>□</t>
    <phoneticPr fontId="8"/>
  </si>
  <si>
    <t>踏み台サーバーログイン</t>
    <phoneticPr fontId="8"/>
  </si>
  <si>
    <t>NSSOL中塚</t>
    <rPh sb="5" eb="7">
      <t>ナカツカ</t>
    </rPh>
    <phoneticPr fontId="8"/>
  </si>
  <si>
    <t>DBサーバにログイン</t>
    <phoneticPr fontId="8"/>
  </si>
  <si>
    <t>DBサーバ</t>
    <phoneticPr fontId="8"/>
  </si>
  <si>
    <t># hostname; echo $USER</t>
    <phoneticPr fontId="8"/>
  </si>
  <si>
    <t>ユーザ:aswinf01</t>
    <phoneticPr fontId="8"/>
  </si>
  <si>
    <t># cd /home/wdbora16/</t>
    <phoneticPr fontId="8"/>
  </si>
  <si>
    <t>ファイルが配置されているディレクトリに移動</t>
    <rPh sb="5" eb="7">
      <t>ハイチ</t>
    </rPh>
    <rPh sb="19" eb="21">
      <t>イドウ</t>
    </rPh>
    <phoneticPr fontId="8"/>
  </si>
  <si>
    <t># ll</t>
    <phoneticPr fontId="8"/>
  </si>
  <si>
    <t>ファイルの存在確認</t>
    <rPh sb="5" eb="7">
      <t>ソンザイ</t>
    </rPh>
    <rPh sb="7" eb="9">
      <t>カクニン</t>
    </rPh>
    <phoneticPr fontId="8"/>
  </si>
  <si>
    <t># exit</t>
    <phoneticPr fontId="8"/>
  </si>
  <si>
    <t># exit</t>
    <phoneticPr fontId="8"/>
  </si>
  <si>
    <t># DBサーバにログイン後の操作</t>
    <rPh sb="12" eb="13">
      <t>ゴ</t>
    </rPh>
    <rPh sb="14" eb="16">
      <t>ソウサ</t>
    </rPh>
    <phoneticPr fontId="8"/>
  </si>
  <si>
    <t>■実施シーン</t>
    <rPh sb="1" eb="3">
      <t>ジッシ</t>
    </rPh>
    <phoneticPr fontId="8"/>
  </si>
  <si>
    <t>■環境</t>
    <rPh sb="1" eb="3">
      <t>カンキョウ</t>
    </rPh>
    <phoneticPr fontId="8"/>
  </si>
  <si>
    <t>開発環境</t>
    <rPh sb="0" eb="2">
      <t>カイハツ</t>
    </rPh>
    <rPh sb="2" eb="4">
      <t>カンキョウ</t>
    </rPh>
    <phoneticPr fontId="8"/>
  </si>
  <si>
    <t>■作業の前提</t>
    <rPh sb="1" eb="3">
      <t>サギョウ</t>
    </rPh>
    <rPh sb="4" eb="6">
      <t>ゼンテイ</t>
    </rPh>
    <phoneticPr fontId="8"/>
  </si>
  <si>
    <t>テストなどで本番により近いデータが必要になった際に、テスト環境のデータを更新する際に利用する。</t>
    <rPh sb="6" eb="8">
      <t>ホンバン</t>
    </rPh>
    <rPh sb="11" eb="12">
      <t>チカ</t>
    </rPh>
    <rPh sb="17" eb="19">
      <t>ヒツヨウ</t>
    </rPh>
    <rPh sb="23" eb="24">
      <t>サイ</t>
    </rPh>
    <rPh sb="29" eb="31">
      <t>カンキョウ</t>
    </rPh>
    <rPh sb="36" eb="38">
      <t>コウシン</t>
    </rPh>
    <rPh sb="40" eb="41">
      <t>サイ</t>
    </rPh>
    <rPh sb="42" eb="44">
      <t>リヨウ</t>
    </rPh>
    <phoneticPr fontId="8"/>
  </si>
  <si>
    <r>
      <t>・本番データをdatapump形式で取得していること</t>
    </r>
    <r>
      <rPr>
        <b/>
        <sz val="9"/>
        <color rgb="FFFF0000"/>
        <rFont val="ＭＳ Ｐゴシック"/>
        <family val="3"/>
        <charset val="128"/>
      </rPr>
      <t>※誰が実施できるかは現在ASY様確認中</t>
    </r>
    <rPh sb="1" eb="3">
      <t>ホンバン</t>
    </rPh>
    <rPh sb="15" eb="17">
      <t>ケイシキ</t>
    </rPh>
    <rPh sb="18" eb="20">
      <t>シュトク</t>
    </rPh>
    <rPh sb="27" eb="28">
      <t>ダレ</t>
    </rPh>
    <rPh sb="29" eb="31">
      <t>ジッシ</t>
    </rPh>
    <rPh sb="36" eb="38">
      <t>ゲンザイ</t>
    </rPh>
    <rPh sb="41" eb="42">
      <t>サマ</t>
    </rPh>
    <rPh sb="42" eb="45">
      <t>カクニンチュウ</t>
    </rPh>
    <phoneticPr fontId="8"/>
  </si>
  <si>
    <r>
      <t>・datapumpファイルを検品環境上に配置している事</t>
    </r>
    <r>
      <rPr>
        <b/>
        <sz val="9"/>
        <color rgb="FFFF0000"/>
        <rFont val="ＭＳ Ｐゴシック"/>
        <family val="3"/>
        <charset val="128"/>
      </rPr>
      <t>※どのような手順で配置するかかはASY様確認中</t>
    </r>
    <rPh sb="14" eb="16">
      <t>ケンピン</t>
    </rPh>
    <rPh sb="16" eb="19">
      <t>カンキョウジョウ</t>
    </rPh>
    <rPh sb="20" eb="22">
      <t>ハイチ</t>
    </rPh>
    <rPh sb="26" eb="27">
      <t>コト</t>
    </rPh>
    <rPh sb="33" eb="35">
      <t>テジュン</t>
    </rPh>
    <rPh sb="36" eb="38">
      <t>ハイチ</t>
    </rPh>
    <rPh sb="46" eb="47">
      <t>サマ</t>
    </rPh>
    <rPh sb="47" eb="49">
      <t>カクニン</t>
    </rPh>
    <rPh sb="49" eb="50">
      <t>チュウ</t>
    </rPh>
    <phoneticPr fontId="8"/>
  </si>
  <si>
    <t>・既存のデータは全て削除されるのでその調整が終わっていること</t>
    <rPh sb="1" eb="3">
      <t>キゾン</t>
    </rPh>
    <rPh sb="8" eb="9">
      <t>スベ</t>
    </rPh>
    <rPh sb="10" eb="12">
      <t>サクジョ</t>
    </rPh>
    <rPh sb="19" eb="21">
      <t>チョウセイ</t>
    </rPh>
    <rPh sb="22" eb="23">
      <t>オ</t>
    </rPh>
    <phoneticPr fontId="8"/>
  </si>
  <si>
    <t>impdpコマンドを実施</t>
    <rPh sb="10" eb="12">
      <t>ジッシ</t>
    </rPh>
    <phoneticPr fontId="8"/>
  </si>
  <si>
    <t># view xxx.log</t>
    <phoneticPr fontId="8"/>
  </si>
  <si>
    <t>logの確認を行う</t>
    <rPh sb="4" eb="6">
      <t>カクニン</t>
    </rPh>
    <rPh sb="7" eb="8">
      <t>オコナ</t>
    </rPh>
    <phoneticPr fontId="8"/>
  </si>
  <si>
    <t># 正常に完了した場合</t>
    <rPh sb="2" eb="4">
      <t>セイジョウ</t>
    </rPh>
    <rPh sb="5" eb="7">
      <t>カンリョウ</t>
    </rPh>
    <rPh sb="9" eb="11">
      <t>バアイ</t>
    </rPh>
    <phoneticPr fontId="8"/>
  </si>
  <si>
    <t># impdpコマンドの実行</t>
    <rPh sb="12" eb="14">
      <t>ジッコウ</t>
    </rPh>
    <phoneticPr fontId="8"/>
  </si>
  <si>
    <t># impdp xxx/yyy@oracleATIDEV0116  DUMPFILE=ANA_EXP.dmp LOGFILE=DUMP_DIR:ana_imp.log REMAP_SCHEMA=:xxx JOB_NAME=ANA_IMP_JOB DIRECTORY=DUMP_DIR</t>
    <phoneticPr fontId="8"/>
  </si>
  <si>
    <t>※ORAエラーが出ていないことを確認する。</t>
    <rPh sb="8" eb="9">
      <t>デ</t>
    </rPh>
    <rPh sb="16" eb="18">
      <t>カクニン</t>
    </rPh>
    <phoneticPr fontId="8"/>
  </si>
  <si>
    <t>1.0.0</t>
    <phoneticPr fontId="8"/>
  </si>
  <si>
    <t>ID</t>
    <phoneticPr fontId="8"/>
  </si>
  <si>
    <t>ﾁｪｯｸ</t>
    <phoneticPr fontId="8"/>
  </si>
  <si>
    <t>【アクセス/アカウント(認証GW)/サーバログイン】</t>
    <phoneticPr fontId="8"/>
  </si>
  <si>
    <t>・WinSCPを起動する。</t>
    <phoneticPr fontId="154"/>
  </si>
  <si>
    <t>□</t>
    <phoneticPr fontId="8"/>
  </si>
  <si>
    <t>・セッション情報を入力し、「ログイン」を押下する。</t>
    <rPh sb="6" eb="8">
      <t>ジョウホウ</t>
    </rPh>
    <rPh sb="9" eb="11">
      <t>ニュウリョク</t>
    </rPh>
    <rPh sb="20" eb="22">
      <t>オウカ</t>
    </rPh>
    <phoneticPr fontId="1"/>
  </si>
  <si>
    <t>プロトコル</t>
  </si>
  <si>
    <t>SCP</t>
  </si>
  <si>
    <t>ホスト(アクセス/アカウントのVIP)</t>
  </si>
  <si>
    <t>ステージング/開発環境</t>
  </si>
  <si>
    <t>10.39.229.3</t>
  </si>
  <si>
    <t>ポート番号(SCPの場合)</t>
    <rPh sb="3" eb="5">
      <t>バンゴウ</t>
    </rPh>
    <rPh sb="10" eb="12">
      <t>バアイ</t>
    </rPh>
    <phoneticPr fontId="1"/>
  </si>
  <si>
    <t>ユーザ名(※)</t>
    <rPh sb="3" eb="4">
      <t>メイ</t>
    </rPh>
    <phoneticPr fontId="1"/>
  </si>
  <si>
    <t>パスワード</t>
  </si>
  <si>
    <t>アクセス/アカウント(認証GW)の個人パスワード</t>
  </si>
  <si>
    <t>＃(※)アクセス/アカウント(認証GW)の個人ユーザID@接続先ユーザー名@接続先のホスト名(ノード名)またはIP</t>
  </si>
  <si>
    <t>・アクセス/アカウント(認証GW)の認証バナーが表示されるので、「続ける」を押下する。</t>
  </si>
  <si>
    <t>・メッセージが表示されるので、「続ける」を押下する。</t>
  </si>
  <si>
    <t>・接続先のOSユーザー(wdbora11)のパスワードを入力し、「OK」を押下する。</t>
  </si>
  <si>
    <t>・対象サーバーにログインしたことを確認する。</t>
  </si>
  <si>
    <t>・ファイル配置先ディレクトリへ移動する。</t>
    <rPh sb="5" eb="7">
      <t>ハイチ</t>
    </rPh>
    <rPh sb="7" eb="8">
      <t>サキ</t>
    </rPh>
    <phoneticPr fontId="154"/>
  </si>
  <si>
    <t>ディレクトリ</t>
    <phoneticPr fontId="1"/>
  </si>
  <si>
    <t>・正常にアップロードできたことを確認する。</t>
    <rPh sb="1" eb="3">
      <t>セイジョウ</t>
    </rPh>
    <rPh sb="16" eb="18">
      <t>カクニン</t>
    </rPh>
    <phoneticPr fontId="1"/>
  </si>
  <si>
    <t>ステージング</t>
    <phoneticPr fontId="8"/>
  </si>
  <si>
    <t>■備考</t>
    <rPh sb="1" eb="3">
      <t>ビコウ</t>
    </rPh>
    <phoneticPr fontId="8"/>
  </si>
  <si>
    <t>定義ファイルの準備</t>
    <rPh sb="0" eb="2">
      <t>テイギ</t>
    </rPh>
    <rPh sb="7" eb="9">
      <t>ジュンビ</t>
    </rPh>
    <phoneticPr fontId="8"/>
  </si>
  <si>
    <t>・ファイル名</t>
    <rPh sb="5" eb="6">
      <t>メイ</t>
    </rPh>
    <phoneticPr fontId="8"/>
  </si>
  <si>
    <t>・ファイル内容</t>
    <rPh sb="5" eb="7">
      <t>ナイヨウ</t>
    </rPh>
    <phoneticPr fontId="8"/>
  </si>
  <si>
    <t>・項目説明</t>
    <rPh sb="1" eb="3">
      <t>コウモク</t>
    </rPh>
    <rPh sb="3" eb="5">
      <t>セツメイ</t>
    </rPh>
    <phoneticPr fontId="8"/>
  </si>
  <si>
    <t>①</t>
    <phoneticPr fontId="8"/>
  </si>
  <si>
    <t>：出力されるDMPファイル名、expdpログファイル名の接頭辞</t>
    <phoneticPr fontId="8"/>
  </si>
  <si>
    <t>②</t>
    <phoneticPr fontId="8"/>
  </si>
  <si>
    <t>：DB接続用のユーザー名</t>
    <phoneticPr fontId="8"/>
  </si>
  <si>
    <t>：DB接続時のオラクルパスワード</t>
    <rPh sb="5" eb="6">
      <t>ジ</t>
    </rPh>
    <phoneticPr fontId="8"/>
  </si>
  <si>
    <t>③</t>
    <phoneticPr fontId="8"/>
  </si>
  <si>
    <t>接続ユーザ名</t>
    <rPh sb="0" eb="2">
      <t>セツゾク</t>
    </rPh>
    <rPh sb="5" eb="6">
      <t>メイ</t>
    </rPh>
    <phoneticPr fontId="8"/>
  </si>
  <si>
    <t>ファイル名</t>
    <rPh sb="4" eb="5">
      <t>メイ</t>
    </rPh>
    <phoneticPr fontId="8"/>
  </si>
  <si>
    <t>接続パスワード</t>
    <rPh sb="0" eb="2">
      <t>セツゾク</t>
    </rPh>
    <phoneticPr fontId="8"/>
  </si>
  <si>
    <t>④</t>
    <phoneticPr fontId="8"/>
  </si>
  <si>
    <t>zipファイルパスワード</t>
    <phoneticPr fontId="8"/>
  </si>
  <si>
    <t>：成果物のDMPファイルをzip形式で圧縮する際のパスワード</t>
    <phoneticPr fontId="8"/>
  </si>
  <si>
    <t>⑤</t>
    <phoneticPr fontId="8"/>
  </si>
  <si>
    <t>expdpパラメータファイル名</t>
    <phoneticPr fontId="8"/>
  </si>
  <si>
    <t>：共通のマスキングなしファイルを指定</t>
    <rPh sb="1" eb="3">
      <t>キョウツウ</t>
    </rPh>
    <rPh sb="16" eb="18">
      <t>シテイ</t>
    </rPh>
    <phoneticPr fontId="8"/>
  </si>
  <si>
    <t>【パラメータ定義ファイル作成】</t>
    <rPh sb="6" eb="8">
      <t>テイギ</t>
    </rPh>
    <rPh sb="12" eb="14">
      <t>サクセイ</t>
    </rPh>
    <phoneticPr fontId="8"/>
  </si>
  <si>
    <t>下記内容でパラメータファイルを作成する。</t>
    <rPh sb="0" eb="2">
      <t>カキ</t>
    </rPh>
    <rPh sb="2" eb="4">
      <t>ナイヨウ</t>
    </rPh>
    <rPh sb="15" eb="17">
      <t>サクセイ</t>
    </rPh>
    <phoneticPr fontId="8"/>
  </si>
  <si>
    <t>・その他項目の詳細な内容は下記のファイルを参照すること。</t>
    <rPh sb="3" eb="4">
      <t>タ</t>
    </rPh>
    <rPh sb="4" eb="6">
      <t>コウモク</t>
    </rPh>
    <rPh sb="7" eb="9">
      <t>ショウサイ</t>
    </rPh>
    <rPh sb="10" eb="12">
      <t>ナイヨウ</t>
    </rPh>
    <rPh sb="13" eb="15">
      <t>カキ</t>
    </rPh>
    <rPh sb="21" eb="23">
      <t>サンショウ</t>
    </rPh>
    <phoneticPr fontId="8"/>
  </si>
  <si>
    <t>機能設計書（テーブルバックアップツール）[1.2版].docx</t>
    <phoneticPr fontId="8"/>
  </si>
  <si>
    <t>【ファイルのアップロード】</t>
    <phoneticPr fontId="8"/>
  </si>
  <si>
    <t>【アップロードファイルの権限変更】</t>
    <rPh sb="12" eb="14">
      <t>ケンゲン</t>
    </rPh>
    <rPh sb="14" eb="16">
      <t>ヘンコウ</t>
    </rPh>
    <phoneticPr fontId="8"/>
  </si>
  <si>
    <t>・リモートビュー上で、アップロードファイルを右クリックし「プロパティ」を選択</t>
    <rPh sb="8" eb="9">
      <t>ジョウ</t>
    </rPh>
    <rPh sb="22" eb="23">
      <t>ミギ</t>
    </rPh>
    <rPh sb="36" eb="38">
      <t>センタク</t>
    </rPh>
    <phoneticPr fontId="154"/>
  </si>
  <si>
    <t>・パーミッション欄の"8進数(C)"という文字列の右にあるテキストボックスに"0600"を入力し「OK」を押下</t>
    <rPh sb="45" eb="47">
      <t>ニュウリョク</t>
    </rPh>
    <rPh sb="53" eb="55">
      <t>オウカ</t>
    </rPh>
    <phoneticPr fontId="154"/>
  </si>
  <si>
    <t>・対象ファイルの権限が「rw-------」になったことを確認する。</t>
    <rPh sb="1" eb="3">
      <t>タイショウ</t>
    </rPh>
    <rPh sb="8" eb="10">
      <t>ケンゲン</t>
    </rPh>
    <rPh sb="29" eb="31">
      <t>カクニン</t>
    </rPh>
    <phoneticPr fontId="8"/>
  </si>
  <si>
    <t>STGのテーブルを手動でエクスポートするとき</t>
    <rPh sb="9" eb="11">
      <t>シュドウ</t>
    </rPh>
    <phoneticPr fontId="8"/>
  </si>
  <si>
    <t>DBバックアップ手順</t>
    <rPh sb="8" eb="10">
      <t>テジュン</t>
    </rPh>
    <phoneticPr fontId="8"/>
  </si>
  <si>
    <t>■備考・前提</t>
    <rPh sb="1" eb="3">
      <t>ビコウ</t>
    </rPh>
    <rPh sb="4" eb="6">
      <t>ゼンテイ</t>
    </rPh>
    <phoneticPr fontId="8"/>
  </si>
  <si>
    <t>【アクセス/アカウント(認証GW)ログイン】</t>
    <phoneticPr fontId="8"/>
  </si>
  <si>
    <t>・TeraTermを起動する。</t>
    <phoneticPr fontId="154"/>
  </si>
  <si>
    <t>□</t>
    <phoneticPr fontId="8"/>
  </si>
  <si>
    <t>・ホストにアクセス/アカウント(認証GW)のVIPを指定し、その他の項目は変更せずに「OK」を押下する。</t>
    <phoneticPr fontId="154"/>
  </si>
  <si>
    <t>・SSH認証画面でアクセス/アカウント(認証GW)のユーザーIDとパスワードを入力し「OK」を押下する。</t>
    <phoneticPr fontId="154"/>
  </si>
  <si>
    <t>ユーザID</t>
  </si>
  <si>
    <t>アクセス/アカウント(認証GW)の個人ユーザID</t>
    <phoneticPr fontId="154"/>
  </si>
  <si>
    <t>・正常に接続できたことを確認する。</t>
    <rPh sb="1" eb="3">
      <t>セイジョウ</t>
    </rPh>
    <rPh sb="4" eb="6">
      <t>セツゾク</t>
    </rPh>
    <rPh sb="12" eb="14">
      <t>カクニン</t>
    </rPh>
    <phoneticPr fontId="1"/>
  </si>
  <si>
    <t>アクセス/アカウント(認証GW)の個人パスワード</t>
    <phoneticPr fontId="154"/>
  </si>
  <si>
    <t>【サーバログイン】</t>
    <phoneticPr fontId="8"/>
  </si>
  <si>
    <t>・接続先のホスト名(ノード名)またはIPを入力する。</t>
    <rPh sb="13" eb="14">
      <t>メイ</t>
    </rPh>
    <phoneticPr fontId="1"/>
  </si>
  <si>
    <t>接続先ホスト名 (STG)ASWDB #01</t>
    <phoneticPr fontId="8"/>
  </si>
  <si>
    <t>・接続先のOSユーザー名とパスワードを入力する。</t>
    <rPh sb="11" eb="12">
      <t>メイ</t>
    </rPh>
    <phoneticPr fontId="1"/>
  </si>
  <si>
    <t>ユーザ名</t>
    <rPh sb="3" eb="4">
      <t>メイ</t>
    </rPh>
    <phoneticPr fontId="1"/>
  </si>
  <si>
    <t>・ログイン先とユーザ名が正しいことを確認する。</t>
    <rPh sb="10" eb="11">
      <t>メイ</t>
    </rPh>
    <phoneticPr fontId="1"/>
  </si>
  <si>
    <t>入力コマンド</t>
    <rPh sb="0" eb="2">
      <t>ニュウリョク</t>
    </rPh>
    <phoneticPr fontId="1"/>
  </si>
  <si>
    <t>hostname</t>
  </si>
  <si>
    <t>・「wdbads1b」と表示されること。</t>
    <rPh sb="12" eb="14">
      <t>ヒョウジ</t>
    </rPh>
    <phoneticPr fontId="1"/>
  </si>
  <si>
    <t>echo $USER</t>
  </si>
  <si>
    <t>・DBユーザへ切り替えを行う。</t>
    <rPh sb="7" eb="8">
      <t>キ</t>
    </rPh>
    <rPh sb="9" eb="10">
      <t>カ</t>
    </rPh>
    <rPh sb="12" eb="13">
      <t>オコナ</t>
    </rPh>
    <phoneticPr fontId="1"/>
  </si>
  <si>
    <t>su - wdbora11</t>
  </si>
  <si>
    <t>・ユーザ名が正しいことを確認する。</t>
    <rPh sb="4" eb="5">
      <t>メイ</t>
    </rPh>
    <phoneticPr fontId="1"/>
  </si>
  <si>
    <t>・「wdbora11」と表示されること。</t>
    <rPh sb="12" eb="14">
      <t>ヒョウジ</t>
    </rPh>
    <phoneticPr fontId="1"/>
  </si>
  <si>
    <t>【DBサーバログイン後の操作】</t>
    <rPh sb="10" eb="11">
      <t>ゴ</t>
    </rPh>
    <rPh sb="12" eb="14">
      <t>ソウサ</t>
    </rPh>
    <phoneticPr fontId="8"/>
  </si>
  <si>
    <t>・接続先インスタンスを確認する。</t>
    <rPh sb="1" eb="3">
      <t>セツゾク</t>
    </rPh>
    <rPh sb="3" eb="4">
      <t>サキ</t>
    </rPh>
    <rPh sb="11" eb="13">
      <t>カクニン</t>
    </rPh>
    <phoneticPr fontId="8"/>
  </si>
  <si>
    <t>env | grep ORACLE_SID</t>
    <phoneticPr fontId="8"/>
  </si>
  <si>
    <t>・「ASWDB0102」が表示されることを確認する。</t>
    <rPh sb="21" eb="23">
      <t>カクニン</t>
    </rPh>
    <phoneticPr fontId="1"/>
  </si>
  <si>
    <t>・「接続されました。」が表示されることを確認する。</t>
    <rPh sb="2" eb="4">
      <t>セツゾク</t>
    </rPh>
    <rPh sb="12" eb="14">
      <t>ヒョウジ</t>
    </rPh>
    <rPh sb="20" eb="22">
      <t>カクニン</t>
    </rPh>
    <phoneticPr fontId="1"/>
  </si>
  <si>
    <t>show user</t>
    <phoneticPr fontId="8"/>
  </si>
  <si>
    <t>・ホスト名、接続インスタンス名を確認する。</t>
    <phoneticPr fontId="8"/>
  </si>
  <si>
    <t>下記のSQLを実行</t>
    <phoneticPr fontId="8"/>
  </si>
  <si>
    <t>select host_name,instance_name,status from v$instance;</t>
    <phoneticPr fontId="8"/>
  </si>
  <si>
    <t>・host_nameカラム、instance_nameカラムを確認し、ホスト名、接続インスタンス名を確認する。</t>
    <phoneticPr fontId="8"/>
  </si>
  <si>
    <t>・statusカラムが「OPEN」であることを確認する</t>
    <phoneticPr fontId="8"/>
  </si>
  <si>
    <t>・バックアップ取得後の使用容量率が80%を超えないことを確認する。</t>
    <rPh sb="7" eb="9">
      <t>シュトク</t>
    </rPh>
    <rPh sb="9" eb="10">
      <t>ゴ</t>
    </rPh>
    <rPh sb="11" eb="13">
      <t>シヨウ</t>
    </rPh>
    <rPh sb="13" eb="15">
      <t>ヨウリョウ</t>
    </rPh>
    <rPh sb="15" eb="16">
      <t>リツ</t>
    </rPh>
    <rPh sb="21" eb="22">
      <t>コ</t>
    </rPh>
    <rPh sb="28" eb="30">
      <t>カクニン</t>
    </rPh>
    <phoneticPr fontId="154"/>
  </si>
  <si>
    <t>df</t>
    <phoneticPr fontId="154"/>
  </si>
  <si>
    <r>
      <t>・「</t>
    </r>
    <r>
      <rPr>
        <sz val="8"/>
        <color rgb="FFFF0000"/>
        <rFont val="Arial Unicode MS"/>
        <family val="3"/>
        <charset val="128"/>
      </rPr>
      <t>/dev/mapper/vg_02-lv_dp_data</t>
    </r>
    <r>
      <rPr>
        <sz val="8"/>
        <color theme="1"/>
        <rFont val="Arial Unicode MS"/>
        <family val="3"/>
        <charset val="128"/>
      </rPr>
      <t>」の領域が80%を超えないことを確認する。</t>
    </r>
    <rPh sb="32" eb="34">
      <t>リョウイキ</t>
    </rPh>
    <rPh sb="39" eb="40">
      <t>コ</t>
    </rPh>
    <rPh sb="46" eb="48">
      <t>カクニン</t>
    </rPh>
    <phoneticPr fontId="154"/>
  </si>
  <si>
    <t>・テーブルバックアップツールを確認する。</t>
    <phoneticPr fontId="8"/>
  </si>
  <si>
    <t>cd /apps/tools/dp</t>
    <phoneticPr fontId="8"/>
  </si>
  <si>
    <t>pwd</t>
    <phoneticPr fontId="8"/>
  </si>
  <si>
    <t>・「/apps/tools/dp」が表示されることを確認する。</t>
    <phoneticPr fontId="1"/>
  </si>
  <si>
    <t>ls –l</t>
    <phoneticPr fontId="8"/>
  </si>
  <si>
    <t>・「/expdp.sh」が存在することを確認する。</t>
    <rPh sb="13" eb="15">
      <t>ソンザイ</t>
    </rPh>
    <phoneticPr fontId="1"/>
  </si>
  <si>
    <t>・定義ファイルの存在確認</t>
    <rPh sb="1" eb="3">
      <t>テイギ</t>
    </rPh>
    <rPh sb="8" eb="10">
      <t>ソンザイ</t>
    </rPh>
    <rPh sb="10" eb="12">
      <t>カクニン</t>
    </rPh>
    <phoneticPr fontId="8"/>
  </si>
  <si>
    <t>cd /apps/tools/dp/defs</t>
    <phoneticPr fontId="8"/>
  </si>
  <si>
    <t>・「/apps/tools/dp/defs」が表示されることを確認する。</t>
    <phoneticPr fontId="1"/>
  </si>
  <si>
    <t>【バックアップツールの実行】</t>
    <rPh sb="11" eb="13">
      <t>ジッコウ</t>
    </rPh>
    <phoneticPr fontId="8"/>
  </si>
  <si>
    <t>←ツール実行</t>
    <rPh sb="4" eb="6">
      <t>ジッコウ</t>
    </rPh>
    <phoneticPr fontId="8"/>
  </si>
  <si>
    <t>・[正常に完了しました]が表示されることを確認する。</t>
    <phoneticPr fontId="1"/>
  </si>
  <si>
    <t>・実行結果確認</t>
    <rPh sb="1" eb="3">
      <t>ジッコウ</t>
    </rPh>
    <rPh sb="3" eb="5">
      <t>ケッカ</t>
    </rPh>
    <rPh sb="5" eb="7">
      <t>カクニン</t>
    </rPh>
    <phoneticPr fontId="8"/>
  </si>
  <si>
    <t>echo $?</t>
    <phoneticPr fontId="8"/>
  </si>
  <si>
    <t>・[0]が出力されていることを確認する</t>
    <phoneticPr fontId="8"/>
  </si>
  <si>
    <t>【バックアップ取得後の操作】</t>
    <rPh sb="7" eb="9">
      <t>シュトク</t>
    </rPh>
    <rPh sb="9" eb="10">
      <t>ゴ</t>
    </rPh>
    <rPh sb="11" eb="13">
      <t>ソウサ</t>
    </rPh>
    <phoneticPr fontId="8"/>
  </si>
  <si>
    <t>・バックアップ取得後の使用容量率が80%を超えていないことを確認する。</t>
    <phoneticPr fontId="8"/>
  </si>
  <si>
    <t>・ログの確認</t>
    <rPh sb="4" eb="6">
      <t>カクニン</t>
    </rPh>
    <phoneticPr fontId="8"/>
  </si>
  <si>
    <t>cd /apps/tools/dp/logs</t>
    <phoneticPr fontId="8"/>
  </si>
  <si>
    <t>・「/apps/tools/dp/logs」が表示されることを確認する。</t>
    <phoneticPr fontId="1"/>
  </si>
  <si>
    <t>・下記参照</t>
    <rPh sb="1" eb="3">
      <t>カキ</t>
    </rPh>
    <rPh sb="3" eb="5">
      <t>サンショウ</t>
    </rPh>
    <phoneticPr fontId="1"/>
  </si>
  <si>
    <t>バックアップ定義ファイルは毎回作成し、アップロードする。</t>
    <rPh sb="6" eb="8">
      <t>テイギ</t>
    </rPh>
    <rPh sb="13" eb="15">
      <t>マイカイ</t>
    </rPh>
    <rPh sb="15" eb="17">
      <t>サクセイ</t>
    </rPh>
    <phoneticPr fontId="8"/>
  </si>
  <si>
    <t>【バックアップファイルの確認と定義ファイル削除】</t>
    <rPh sb="12" eb="14">
      <t>カクニン</t>
    </rPh>
    <rPh sb="15" eb="17">
      <t>テイギ</t>
    </rPh>
    <rPh sb="21" eb="23">
      <t>サクジョ</t>
    </rPh>
    <phoneticPr fontId="8"/>
  </si>
  <si>
    <t>・バックアップファイルが作成されていることを確認する。</t>
    <phoneticPr fontId="8"/>
  </si>
  <si>
    <t>cd /apps/tools/dp/data</t>
    <phoneticPr fontId="8"/>
  </si>
  <si>
    <t>・「/apps/tools/dp/data」が表示されることを確認する。</t>
    <phoneticPr fontId="1"/>
  </si>
  <si>
    <t>・バックアップ定義ファイルを削除する。</t>
    <phoneticPr fontId="8"/>
  </si>
  <si>
    <t>・削除ファイル名を確認、「y」を入力。</t>
    <rPh sb="1" eb="3">
      <t>サクジョ</t>
    </rPh>
    <rPh sb="7" eb="8">
      <t>メイ</t>
    </rPh>
    <rPh sb="9" eb="11">
      <t>カクニン</t>
    </rPh>
    <rPh sb="16" eb="18">
      <t>ニュウリョク</t>
    </rPh>
    <phoneticPr fontId="1"/>
  </si>
  <si>
    <t>・ファイルが削除されていることを確認する。</t>
    <rPh sb="6" eb="8">
      <t>サクジョ</t>
    </rPh>
    <rPh sb="16" eb="18">
      <t>カクニン</t>
    </rPh>
    <phoneticPr fontId="1"/>
  </si>
  <si>
    <t>【サーバログアウト】</t>
    <phoneticPr fontId="8"/>
  </si>
  <si>
    <t>・ログアウト</t>
    <phoneticPr fontId="8"/>
  </si>
  <si>
    <t>exit</t>
    <phoneticPr fontId="8"/>
  </si>
  <si>
    <t>・ターミナルが閉じられるまで左記のコマンドを繰り返す</t>
    <rPh sb="7" eb="8">
      <t>ト</t>
    </rPh>
    <rPh sb="14" eb="16">
      <t>サキ</t>
    </rPh>
    <rPh sb="22" eb="23">
      <t>ク</t>
    </rPh>
    <rPh sb="24" eb="25">
      <t>カエ</t>
    </rPh>
    <phoneticPr fontId="8"/>
  </si>
  <si>
    <t>エクスポートしたDBのバックアップファイルをSTG→開発へ移動するとき</t>
    <rPh sb="26" eb="28">
      <t>カイハツ</t>
    </rPh>
    <rPh sb="29" eb="31">
      <t>イドウ</t>
    </rPh>
    <phoneticPr fontId="8"/>
  </si>
  <si>
    <t>STG環境からファイルダウンロード</t>
    <rPh sb="3" eb="5">
      <t>カンキョウ</t>
    </rPh>
    <phoneticPr fontId="8"/>
  </si>
  <si>
    <t>【ファイルのダウンロード】</t>
    <phoneticPr fontId="8"/>
  </si>
  <si>
    <t>/apps/tools/dp/data/</t>
    <phoneticPr fontId="8"/>
  </si>
  <si>
    <t>・正常にダウンロードできたことを確認する。</t>
    <rPh sb="1" eb="3">
      <t>セイジョウ</t>
    </rPh>
    <rPh sb="16" eb="18">
      <t>カクニン</t>
    </rPh>
    <phoneticPr fontId="1"/>
  </si>
  <si>
    <t>開発環境へファイルアップロード</t>
    <rPh sb="0" eb="2">
      <t>カイハツ</t>
    </rPh>
    <rPh sb="2" eb="4">
      <t>カンキョウ</t>
    </rPh>
    <phoneticPr fontId="8"/>
  </si>
  <si>
    <r>
      <t>アクセス/アカウント(認証GW)の個人ユーザID@</t>
    </r>
    <r>
      <rPr>
        <sz val="8"/>
        <color rgb="FFFF0000"/>
        <rFont val="Arial Unicode MS"/>
        <family val="3"/>
        <charset val="128"/>
      </rPr>
      <t>wdbora16</t>
    </r>
    <r>
      <rPr>
        <sz val="8"/>
        <color theme="1"/>
        <rFont val="Arial Unicode MS"/>
        <family val="3"/>
        <charset val="128"/>
      </rPr>
      <t>@</t>
    </r>
    <r>
      <rPr>
        <sz val="8"/>
        <color rgb="FFFF0000"/>
        <rFont val="Arial Unicode MS"/>
        <family val="3"/>
        <charset val="128"/>
      </rPr>
      <t>wdbadt1a</t>
    </r>
    <phoneticPr fontId="8"/>
  </si>
  <si>
    <t>・接続先のOSユーザー(wdbora16)のパスワードを入力し、「OK」を押下する。</t>
    <phoneticPr fontId="8"/>
  </si>
  <si>
    <r>
      <t>・</t>
    </r>
    <r>
      <rPr>
        <u/>
        <sz val="8"/>
        <rFont val="Arial Unicode MS"/>
        <family val="3"/>
        <charset val="128"/>
      </rPr>
      <t>対象ファイル</t>
    </r>
    <r>
      <rPr>
        <sz val="8"/>
        <rFont val="Arial Unicode MS"/>
        <family val="3"/>
        <charset val="128"/>
      </rPr>
      <t>をダウンロードする。（ダウンロード先は任意）</t>
    </r>
    <rPh sb="1" eb="3">
      <t>タイショウ</t>
    </rPh>
    <rPh sb="24" eb="25">
      <t>サキ</t>
    </rPh>
    <rPh sb="26" eb="28">
      <t>ニンイ</t>
    </rPh>
    <phoneticPr fontId="154"/>
  </si>
  <si>
    <t>開発環境上でDBのインポートを行うとき</t>
    <rPh sb="0" eb="2">
      <t>カイハツ</t>
    </rPh>
    <rPh sb="2" eb="4">
      <t>カンキョウ</t>
    </rPh>
    <rPh sb="4" eb="5">
      <t>ジョウ</t>
    </rPh>
    <rPh sb="15" eb="16">
      <t>オコナ</t>
    </rPh>
    <phoneticPr fontId="8"/>
  </si>
  <si>
    <t>開発</t>
    <rPh sb="0" eb="2">
      <t>カイハツ</t>
    </rPh>
    <phoneticPr fontId="8"/>
  </si>
  <si>
    <t>ステージング、開発</t>
    <rPh sb="7" eb="9">
      <t>カイハツ</t>
    </rPh>
    <phoneticPr fontId="8"/>
  </si>
  <si>
    <t>「01.DBバックアップ」実施済みであること。</t>
    <rPh sb="13" eb="15">
      <t>ジッシ</t>
    </rPh>
    <rPh sb="15" eb="16">
      <t>ズ</t>
    </rPh>
    <phoneticPr fontId="8"/>
  </si>
  <si>
    <t>「02.バックアップファイル移動」実施済みであること。</t>
    <rPh sb="14" eb="16">
      <t>イドウ</t>
    </rPh>
    <rPh sb="17" eb="19">
      <t>ジッシ</t>
    </rPh>
    <rPh sb="19" eb="20">
      <t>ズ</t>
    </rPh>
    <phoneticPr fontId="8"/>
  </si>
  <si>
    <t>su - wdbora16</t>
    <phoneticPr fontId="8"/>
  </si>
  <si>
    <r>
      <t>・</t>
    </r>
    <r>
      <rPr>
        <u/>
        <sz val="8"/>
        <rFont val="Arial Unicode MS"/>
        <family val="3"/>
        <charset val="128"/>
      </rPr>
      <t>対象ファイル</t>
    </r>
    <r>
      <rPr>
        <sz val="8"/>
        <rFont val="Arial Unicode MS"/>
        <family val="3"/>
        <charset val="128"/>
      </rPr>
      <t>をアップロードする。</t>
    </r>
    <rPh sb="1" eb="3">
      <t>タイショウ</t>
    </rPh>
    <phoneticPr fontId="154"/>
  </si>
  <si>
    <t>・「ASWDB16」が表示されることを確認する。</t>
    <rPh sb="19" eb="21">
      <t>カクニン</t>
    </rPh>
    <phoneticPr fontId="1"/>
  </si>
  <si>
    <t>・「wdbadt1a」と表示されること。</t>
    <rPh sb="12" eb="14">
      <t>ヒョウジ</t>
    </rPh>
    <phoneticPr fontId="1"/>
  </si>
  <si>
    <t>・「wdbora16」と表示されること。</t>
    <rPh sb="12" eb="14">
      <t>ヒョウジ</t>
    </rPh>
    <phoneticPr fontId="1"/>
  </si>
  <si>
    <t>・SQLPLUSへ接続する。</t>
    <phoneticPr fontId="8"/>
  </si>
  <si>
    <t>【テーブル復旧】</t>
    <rPh sb="5" eb="7">
      <t>フッキュウ</t>
    </rPh>
    <phoneticPr fontId="8"/>
  </si>
  <si>
    <t>・バックアップ用zipファイルが存在することを確認する。</t>
    <rPh sb="7" eb="8">
      <t>ヨウ</t>
    </rPh>
    <rPh sb="16" eb="18">
      <t>ソンザイ</t>
    </rPh>
    <phoneticPr fontId="1"/>
  </si>
  <si>
    <t>・バックアップ用zipファイルの解凍</t>
    <rPh sb="7" eb="8">
      <t>ヨウ</t>
    </rPh>
    <rPh sb="16" eb="18">
      <t>カイトウ</t>
    </rPh>
    <phoneticPr fontId="8"/>
  </si>
  <si>
    <t>・書式：7za e –p&lt;パスワード&gt; &lt;zipファイル名&gt;</t>
  </si>
  <si>
    <t>・解凍処理が完了すること。</t>
    <rPh sb="1" eb="3">
      <t>カイトウ</t>
    </rPh>
    <rPh sb="3" eb="5">
      <t>ショリ</t>
    </rPh>
    <rPh sb="6" eb="8">
      <t>カンリョウ</t>
    </rPh>
    <phoneticPr fontId="1"/>
  </si>
  <si>
    <t>・バックアップファイルが解凍されていることの確認</t>
    <rPh sb="12" eb="14">
      <t>カイトウ</t>
    </rPh>
    <rPh sb="22" eb="24">
      <t>カクニン</t>
    </rPh>
    <phoneticPr fontId="8"/>
  </si>
  <si>
    <t>ls -l</t>
    <phoneticPr fontId="8"/>
  </si>
  <si>
    <t>・バックアップファイルが解凍されていること</t>
    <phoneticPr fontId="8"/>
  </si>
  <si>
    <t>・テーブル復旧コマンドの実行</t>
    <rPh sb="5" eb="7">
      <t>フッキュウ</t>
    </rPh>
    <rPh sb="12" eb="14">
      <t>ジッコウ</t>
    </rPh>
    <phoneticPr fontId="8"/>
  </si>
  <si>
    <t>下記書式に従う</t>
    <rPh sb="0" eb="2">
      <t>カキ</t>
    </rPh>
    <rPh sb="2" eb="4">
      <t>ショシキ</t>
    </rPh>
    <rPh sb="5" eb="6">
      <t>シタガ</t>
    </rPh>
    <phoneticPr fontId="8"/>
  </si>
  <si>
    <t>・下記参照</t>
    <rPh sb="1" eb="3">
      <t>カキ</t>
    </rPh>
    <rPh sb="3" eb="5">
      <t>サンショウ</t>
    </rPh>
    <phoneticPr fontId="8"/>
  </si>
  <si>
    <r>
      <t>アクセス/アカウント(認証GW)の個人ユーザID@</t>
    </r>
    <r>
      <rPr>
        <sz val="8"/>
        <color rgb="FFFF0000"/>
        <rFont val="Arial Unicode MS"/>
        <family val="3"/>
        <charset val="128"/>
      </rPr>
      <t>wdbora11</t>
    </r>
    <r>
      <rPr>
        <sz val="8"/>
        <color theme="1"/>
        <rFont val="Arial Unicode MS"/>
        <family val="3"/>
        <charset val="128"/>
      </rPr>
      <t>@</t>
    </r>
    <r>
      <rPr>
        <sz val="8"/>
        <color rgb="FFFF0000"/>
        <rFont val="Arial Unicode MS"/>
        <family val="3"/>
        <charset val="128"/>
      </rPr>
      <t>wdbads1b</t>
    </r>
    <phoneticPr fontId="8"/>
  </si>
  <si>
    <t>（STG）定義ファイルをSTG環境へアップロード</t>
    <rPh sb="5" eb="7">
      <t>テイギ</t>
    </rPh>
    <rPh sb="15" eb="17">
      <t>カンキョウ</t>
    </rPh>
    <phoneticPr fontId="8"/>
  </si>
  <si>
    <t>【サーバログイン後の操作】</t>
    <rPh sb="8" eb="9">
      <t>ゴ</t>
    </rPh>
    <rPh sb="10" eb="12">
      <t>ソウサ</t>
    </rPh>
    <phoneticPr fontId="8"/>
  </si>
  <si>
    <t>→定義ファイルに定義したファイル名 + "_yyyymmddhh24miss.dmp.zip"</t>
    <phoneticPr fontId="8"/>
  </si>
  <si>
    <t>→定義ファイルに定義したファイル名 + "_yyyymmddhh24miss.dmp.zip"</t>
    <phoneticPr fontId="8"/>
  </si>
  <si>
    <t>/apps/tools/dp/defs</t>
    <phoneticPr fontId="8"/>
  </si>
  <si>
    <t>・定義ファイルに定義したファイル名 + "_yyyymmddhh24miss.dmp.zip"</t>
    <phoneticPr fontId="1"/>
  </si>
  <si>
    <t>が存在することを確認する。</t>
    <phoneticPr fontId="8"/>
  </si>
  <si>
    <t>ディレクトリ</t>
    <phoneticPr fontId="1"/>
  </si>
  <si>
    <t>/DBA_backup/dp/aswdb16</t>
    <phoneticPr fontId="8"/>
  </si>
  <si>
    <t>cd /DBA_backup/dp/aswdb16</t>
    <phoneticPr fontId="8"/>
  </si>
  <si>
    <t>・「/DBA_backup/dp/aswdb16」が表示されることを確認する。</t>
    <phoneticPr fontId="1"/>
  </si>
  <si>
    <t>□</t>
    <phoneticPr fontId="8"/>
  </si>
  <si>
    <t>7za e -paswtour + "yyyymm" 定義ファイルに定義したファイル名 + "_yyyymmddhh24miss.dmp.zip"</t>
    <phoneticPr fontId="8"/>
  </si>
  <si>
    <t>本シートは、STG環境のDB情報をバックアップする際に使用する。</t>
    <rPh sb="0" eb="1">
      <t>ホン</t>
    </rPh>
    <rPh sb="9" eb="11">
      <t>カンキョウ</t>
    </rPh>
    <rPh sb="14" eb="16">
      <t>ジョウホウ</t>
    </rPh>
    <rPh sb="25" eb="26">
      <t>サイ</t>
    </rPh>
    <rPh sb="27" eb="29">
      <t>シヨウ</t>
    </rPh>
    <phoneticPr fontId="8"/>
  </si>
  <si>
    <t>本シートは、開発環境のDB情報をバックアップする際に使用する。</t>
    <rPh sb="0" eb="1">
      <t>ホン</t>
    </rPh>
    <rPh sb="6" eb="8">
      <t>カイハツ</t>
    </rPh>
    <rPh sb="8" eb="10">
      <t>カンキョウ</t>
    </rPh>
    <rPh sb="13" eb="15">
      <t>ジョウホウ</t>
    </rPh>
    <rPh sb="24" eb="25">
      <t>サイ</t>
    </rPh>
    <rPh sb="26" eb="28">
      <t>シヨウ</t>
    </rPh>
    <phoneticPr fontId="8"/>
  </si>
  <si>
    <t>：DB接続用のユーザー名　対象スキーマの情報を入力する</t>
    <rPh sb="13" eb="15">
      <t>タイショウ</t>
    </rPh>
    <rPh sb="20" eb="22">
      <t>ジョウホウ</t>
    </rPh>
    <rPh sb="23" eb="25">
      <t>ニュウリョク</t>
    </rPh>
    <phoneticPr fontId="8"/>
  </si>
  <si>
    <t>：DB接続時のオラクルパスワード　対象スキーマの情報を入力する</t>
    <rPh sb="5" eb="6">
      <t>ジ</t>
    </rPh>
    <rPh sb="17" eb="19">
      <t>タイショウ</t>
    </rPh>
    <rPh sb="24" eb="26">
      <t>ジョウホウ</t>
    </rPh>
    <rPh sb="27" eb="29">
      <t>ニュウリョク</t>
    </rPh>
    <phoneticPr fontId="8"/>
  </si>
  <si>
    <r>
      <t>アクセス/アカウント(認証GW)の個人ユーザID@</t>
    </r>
    <r>
      <rPr>
        <sz val="8"/>
        <color rgb="FFFF0000"/>
        <rFont val="Arial Unicode MS"/>
        <family val="3"/>
        <charset val="128"/>
      </rPr>
      <t>wdbora16</t>
    </r>
    <r>
      <rPr>
        <sz val="8"/>
        <color theme="1"/>
        <rFont val="Arial Unicode MS"/>
        <family val="3"/>
        <charset val="128"/>
      </rPr>
      <t>@</t>
    </r>
    <r>
      <rPr>
        <sz val="8"/>
        <color rgb="FFFF0000"/>
        <rFont val="Arial Unicode MS"/>
        <family val="3"/>
        <charset val="128"/>
      </rPr>
      <t>wdbadt1a</t>
    </r>
    <phoneticPr fontId="8"/>
  </si>
  <si>
    <t>・接続先のOSユーザー(wdbora16)のパスワードを入力し、「OK」を押下する。</t>
    <phoneticPr fontId="8"/>
  </si>
  <si>
    <t>開発環境のテーブルを手動でエクスポートするとき</t>
    <rPh sb="0" eb="2">
      <t>カイハツ</t>
    </rPh>
    <rPh sb="2" eb="4">
      <t>カンキョウ</t>
    </rPh>
    <rPh sb="10" eb="12">
      <t>シュドウ</t>
    </rPh>
    <phoneticPr fontId="8"/>
  </si>
  <si>
    <t>STG環境上にバックアップ定義ファイルが配置済みであること。※配置していない場合は「00-1.バックアップ定義ファイルの準備（STG環境）」を実施</t>
    <rPh sb="3" eb="5">
      <t>カンキョウ</t>
    </rPh>
    <rPh sb="5" eb="6">
      <t>ジョウ</t>
    </rPh>
    <rPh sb="13" eb="15">
      <t>テイギ</t>
    </rPh>
    <rPh sb="20" eb="22">
      <t>ハイチ</t>
    </rPh>
    <rPh sb="22" eb="23">
      <t>ズ</t>
    </rPh>
    <rPh sb="31" eb="33">
      <t>ハイチ</t>
    </rPh>
    <rPh sb="38" eb="40">
      <t>バアイ</t>
    </rPh>
    <rPh sb="53" eb="55">
      <t>テイギ</t>
    </rPh>
    <rPh sb="60" eb="62">
      <t>ジュンビ</t>
    </rPh>
    <rPh sb="66" eb="68">
      <t>カンキョウ</t>
    </rPh>
    <rPh sb="71" eb="73">
      <t>ジッシ</t>
    </rPh>
    <phoneticPr fontId="8"/>
  </si>
  <si>
    <t>開発環境上にバックアップ定義ファイルが配置済みであること。※配置していない場合は「00-2.バックアップ定義ファイルの準備（開発環境）」を実施</t>
    <rPh sb="0" eb="2">
      <t>カイハツ</t>
    </rPh>
    <rPh sb="2" eb="4">
      <t>カンキョウ</t>
    </rPh>
    <rPh sb="4" eb="5">
      <t>ジョウ</t>
    </rPh>
    <rPh sb="12" eb="14">
      <t>テイギ</t>
    </rPh>
    <rPh sb="19" eb="21">
      <t>ハイチ</t>
    </rPh>
    <rPh sb="21" eb="22">
      <t>ズ</t>
    </rPh>
    <rPh sb="30" eb="32">
      <t>ハイチ</t>
    </rPh>
    <rPh sb="37" eb="39">
      <t>バアイ</t>
    </rPh>
    <rPh sb="52" eb="54">
      <t>テイギ</t>
    </rPh>
    <rPh sb="59" eb="61">
      <t>ジュンビ</t>
    </rPh>
    <rPh sb="62" eb="64">
      <t>カイハツ</t>
    </rPh>
    <rPh sb="64" eb="66">
      <t>カンキョウ</t>
    </rPh>
    <rPh sb="69" eb="71">
      <t>ジッシ</t>
    </rPh>
    <phoneticPr fontId="8"/>
  </si>
  <si>
    <t>su - wdbora16</t>
    <phoneticPr fontId="8"/>
  </si>
  <si>
    <t>・「/DBA_backup/dp/aswdb16/logs」が表示されることを確認する。</t>
    <phoneticPr fontId="1"/>
  </si>
  <si>
    <t>STG→STGへの反映、または開発→開発への反映の場合は本手順は不要となる。</t>
    <rPh sb="9" eb="11">
      <t>ハンエイ</t>
    </rPh>
    <rPh sb="15" eb="17">
      <t>カイハツ</t>
    </rPh>
    <rPh sb="18" eb="20">
      <t>カイハツ</t>
    </rPh>
    <rPh sb="22" eb="24">
      <t>ハンエイ</t>
    </rPh>
    <rPh sb="25" eb="27">
      <t>バアイ</t>
    </rPh>
    <rPh sb="28" eb="29">
      <t>ホン</t>
    </rPh>
    <rPh sb="29" eb="31">
      <t>テジュン</t>
    </rPh>
    <rPh sb="32" eb="34">
      <t>フヨウ</t>
    </rPh>
    <phoneticPr fontId="8"/>
  </si>
  <si>
    <t>・パターン１（バックアップ元とインポート先のスキーマが異なる場合）</t>
    <rPh sb="13" eb="14">
      <t>モト</t>
    </rPh>
    <rPh sb="20" eb="21">
      <t>サキ</t>
    </rPh>
    <rPh sb="27" eb="28">
      <t>コト</t>
    </rPh>
    <rPh sb="30" eb="32">
      <t>バアイ</t>
    </rPh>
    <phoneticPr fontId="8"/>
  </si>
  <si>
    <t>・パターン２（バックアップ元とインポート先のスキーマが同じ場合）</t>
    <rPh sb="27" eb="28">
      <t>オナ</t>
    </rPh>
    <phoneticPr fontId="8"/>
  </si>
  <si>
    <t>■本書は、ASWDBに対する下記作業時に使用する手順である。</t>
    <rPh sb="1" eb="3">
      <t>ホンショ</t>
    </rPh>
    <rPh sb="11" eb="12">
      <t>タイ</t>
    </rPh>
    <rPh sb="14" eb="16">
      <t>カキ</t>
    </rPh>
    <rPh sb="16" eb="18">
      <t>サギョウ</t>
    </rPh>
    <rPh sb="18" eb="19">
      <t>ジ</t>
    </rPh>
    <rPh sb="20" eb="22">
      <t>シヨウ</t>
    </rPh>
    <rPh sb="24" eb="26">
      <t>テジュン</t>
    </rPh>
    <phoneticPr fontId="8"/>
  </si>
  <si>
    <t>STGでバックアップを取得し、開発環境へ反映する場合</t>
    <rPh sb="11" eb="13">
      <t>シュトク</t>
    </rPh>
    <rPh sb="15" eb="17">
      <t>カイハツ</t>
    </rPh>
    <rPh sb="17" eb="19">
      <t>カンキョウ</t>
    </rPh>
    <rPh sb="20" eb="22">
      <t>ハンエイ</t>
    </rPh>
    <rPh sb="24" eb="26">
      <t>バアイ</t>
    </rPh>
    <phoneticPr fontId="8"/>
  </si>
  <si>
    <t>開発環境でバックアップを取得し、開発環境へ反映する場合</t>
    <rPh sb="0" eb="2">
      <t>カイハツ</t>
    </rPh>
    <rPh sb="2" eb="4">
      <t>カンキョウ</t>
    </rPh>
    <rPh sb="12" eb="14">
      <t>シュトク</t>
    </rPh>
    <rPh sb="16" eb="18">
      <t>カイハツ</t>
    </rPh>
    <rPh sb="18" eb="20">
      <t>カンキョウ</t>
    </rPh>
    <rPh sb="21" eb="23">
      <t>ハンエイ</t>
    </rPh>
    <rPh sb="25" eb="27">
      <t>バアイ</t>
    </rPh>
    <phoneticPr fontId="8"/>
  </si>
  <si>
    <t>■実施したい内容により使用するシートが異なるた。上記手順に対応するシートは下記参照。</t>
    <rPh sb="1" eb="3">
      <t>ジッシ</t>
    </rPh>
    <rPh sb="6" eb="8">
      <t>ナイヨウ</t>
    </rPh>
    <rPh sb="11" eb="13">
      <t>シヨウ</t>
    </rPh>
    <rPh sb="19" eb="20">
      <t>コト</t>
    </rPh>
    <rPh sb="24" eb="26">
      <t>ジョウキ</t>
    </rPh>
    <rPh sb="26" eb="28">
      <t>テジュン</t>
    </rPh>
    <rPh sb="29" eb="31">
      <t>タイオウ</t>
    </rPh>
    <rPh sb="37" eb="39">
      <t>カキ</t>
    </rPh>
    <rPh sb="39" eb="41">
      <t>サンショウ</t>
    </rPh>
    <phoneticPr fontId="8"/>
  </si>
  <si>
    <t>00-2.バックアップ定義ファイルの準備（開発環境）</t>
    <phoneticPr fontId="8"/>
  </si>
  <si>
    <t>01-2.DBバックアップ（開発環境）</t>
    <phoneticPr fontId="8"/>
  </si>
  <si>
    <t>使用するシート</t>
    <rPh sb="0" eb="2">
      <t>シヨウ</t>
    </rPh>
    <phoneticPr fontId="8"/>
  </si>
  <si>
    <t>→</t>
    <phoneticPr fontId="8"/>
  </si>
  <si>
    <t>―</t>
    <phoneticPr fontId="8"/>
  </si>
  <si>
    <t>00-1.バックアップ定義ファイルの準備（STG環境）</t>
    <phoneticPr fontId="8"/>
  </si>
  <si>
    <t>01-1.DBバックアップ（STG環境）</t>
    <phoneticPr fontId="8"/>
  </si>
  <si>
    <t>02.バックアップファイル移動（STG→開発）</t>
    <phoneticPr fontId="8"/>
  </si>
  <si>
    <t>03.DBインポート（開発）</t>
    <phoneticPr fontId="8"/>
  </si>
  <si>
    <t>ASWDB最新化手順（STG→開発、開発→開発）</t>
    <rPh sb="5" eb="7">
      <t>サイシン</t>
    </rPh>
    <rPh sb="7" eb="8">
      <t>カ</t>
    </rPh>
    <rPh sb="8" eb="10">
      <t>テジュン</t>
    </rPh>
    <rPh sb="15" eb="17">
      <t>カイハツ</t>
    </rPh>
    <rPh sb="18" eb="20">
      <t>カイハツ</t>
    </rPh>
    <rPh sb="21" eb="23">
      <t>カイハツ</t>
    </rPh>
    <phoneticPr fontId="8"/>
  </si>
  <si>
    <t>/apps/tools/dp/aswdb16/defs</t>
    <phoneticPr fontId="8"/>
  </si>
  <si>
    <t>（開発）定義ファイルを開発環境へアップロード</t>
    <rPh sb="1" eb="3">
      <t>カイハツ</t>
    </rPh>
    <rPh sb="4" eb="6">
      <t>テイギ</t>
    </rPh>
    <rPh sb="11" eb="13">
      <t>カイハツ</t>
    </rPh>
    <rPh sb="13" eb="15">
      <t>カンキョウ</t>
    </rPh>
    <phoneticPr fontId="8"/>
  </si>
  <si>
    <t>cd /apps/tools/dp/aswdb16/defs</t>
    <phoneticPr fontId="8"/>
  </si>
  <si>
    <t>cd /apps/tools/dp/aswdb16</t>
    <phoneticPr fontId="8"/>
  </si>
  <si>
    <t>・「/apps/tools/dp/aswdb16」が表示されることを確認する。</t>
    <phoneticPr fontId="1"/>
  </si>
  <si>
    <t>aswapl01</t>
    <phoneticPr fontId="8"/>
  </si>
  <si>
    <t>・「aswapl01」と表示されること。</t>
    <rPh sb="12" eb="14">
      <t>ヒョウジ</t>
    </rPh>
    <phoneticPr fontId="1"/>
  </si>
  <si>
    <t>最後は改行コード「LF」を入れること！！</t>
    <rPh sb="0" eb="2">
      <t>サイゴ</t>
    </rPh>
    <rPh sb="3" eb="5">
      <t>カイギョウ</t>
    </rPh>
    <rPh sb="13" eb="14">
      <t>イ</t>
    </rPh>
    <phoneticPr fontId="8"/>
  </si>
  <si>
    <t>最後に改行コード「LF」を入れること！！</t>
    <rPh sb="0" eb="2">
      <t>サイゴ</t>
    </rPh>
    <rPh sb="3" eb="5">
      <t>カイギョウ</t>
    </rPh>
    <rPh sb="13" eb="14">
      <t>イ</t>
    </rPh>
    <phoneticPr fontId="8"/>
  </si>
  <si>
    <t>・「/apps/tools/dp/aswdb16/defs」が表示されることを確認する。</t>
    <phoneticPr fontId="1"/>
  </si>
  <si>
    <t>入力コマンド</t>
    <rPh sb="0" eb="2">
      <t>ニュウリョク</t>
    </rPh>
    <phoneticPr fontId="8"/>
  </si>
  <si>
    <t>cd /apps/tools/dp/aswdb16/logs</t>
    <phoneticPr fontId="8"/>
  </si>
  <si>
    <t>【出力ファイルの削除】</t>
    <rPh sb="1" eb="3">
      <t>シュツリョク</t>
    </rPh>
    <rPh sb="8" eb="10">
      <t>サクジョ</t>
    </rPh>
    <phoneticPr fontId="8"/>
  </si>
  <si>
    <t>→ツールログ：定義ファイルに定義したファイル名 + "_yyyymmddhh24miss.log"</t>
    <phoneticPr fontId="8"/>
  </si>
  <si>
    <r>
      <t>・ファイルのダウンロードが確認できたら、WinSCP上で</t>
    </r>
    <r>
      <rPr>
        <u/>
        <sz val="8"/>
        <rFont val="Arial Unicode MS"/>
        <family val="3"/>
        <charset val="128"/>
      </rPr>
      <t>対象ファイル</t>
    </r>
    <r>
      <rPr>
        <sz val="8"/>
        <rFont val="Arial Unicode MS"/>
        <family val="3"/>
        <charset val="128"/>
      </rPr>
      <t>を削除する。</t>
    </r>
    <rPh sb="13" eb="15">
      <t>カクニン</t>
    </rPh>
    <rPh sb="26" eb="27">
      <t>ジョウ</t>
    </rPh>
    <rPh sb="28" eb="30">
      <t>タイショウ</t>
    </rPh>
    <rPh sb="35" eb="37">
      <t>サクジョ</t>
    </rPh>
    <phoneticPr fontId="8"/>
  </si>
  <si>
    <t>・SQLPLUSの接続を切る</t>
    <rPh sb="9" eb="11">
      <t>セツゾク</t>
    </rPh>
    <rPh sb="12" eb="13">
      <t>キ</t>
    </rPh>
    <phoneticPr fontId="8"/>
  </si>
  <si>
    <t>・「・・・接続が切断されました。」のメッセージが出力されていることを確認する。</t>
    <rPh sb="5" eb="7">
      <t>セツゾク</t>
    </rPh>
    <rPh sb="8" eb="10">
      <t>セツダン</t>
    </rPh>
    <rPh sb="24" eb="26">
      <t>シュツリョク</t>
    </rPh>
    <rPh sb="34" eb="36">
      <t>カクニン</t>
    </rPh>
    <phoneticPr fontId="8"/>
  </si>
  <si>
    <t>※"yyyymm"はエクスポート実行年月</t>
    <rPh sb="16" eb="18">
      <t>ジッコウ</t>
    </rPh>
    <rPh sb="18" eb="20">
      <t>ネンゲツ</t>
    </rPh>
    <phoneticPr fontId="8"/>
  </si>
  <si>
    <t>→</t>
    <phoneticPr fontId="8"/>
  </si>
  <si>
    <t>↓エクスポート実施日（yyyymmdd）</t>
    <rPh sb="7" eb="10">
      <t>ジッシビ</t>
    </rPh>
    <phoneticPr fontId="8"/>
  </si>
  <si>
    <t>↓定義ファイル名</t>
    <rPh sb="1" eb="3">
      <t>テイギ</t>
    </rPh>
    <rPh sb="7" eb="8">
      <t>メイ</t>
    </rPh>
    <phoneticPr fontId="8"/>
  </si>
  <si>
    <t>：</t>
    <phoneticPr fontId="8"/>
  </si>
  <si>
    <t>下記参照</t>
    <rPh sb="0" eb="2">
      <t>カキ</t>
    </rPh>
    <rPh sb="2" eb="4">
      <t>サンショウ</t>
    </rPh>
    <phoneticPr fontId="8"/>
  </si>
  <si>
    <t>作業実施前に入力すること。</t>
    <rPh sb="0" eb="2">
      <t>サギョウ</t>
    </rPh>
    <rPh sb="2" eb="4">
      <t>ジッシ</t>
    </rPh>
    <rPh sb="4" eb="5">
      <t>マエ</t>
    </rPh>
    <rPh sb="6" eb="8">
      <t>ニュウリョク</t>
    </rPh>
    <phoneticPr fontId="8"/>
  </si>
  <si>
    <t>↓ログファイル名</t>
    <rPh sb="7" eb="8">
      <t>メイ</t>
    </rPh>
    <phoneticPr fontId="8"/>
  </si>
  <si>
    <t>↓エクスポートを行った環境（選択してください）</t>
    <rPh sb="8" eb="9">
      <t>オコナ</t>
    </rPh>
    <rPh sb="11" eb="13">
      <t>カンキョウ</t>
    </rPh>
    <rPh sb="14" eb="16">
      <t>センタク</t>
    </rPh>
    <phoneticPr fontId="8"/>
  </si>
  <si>
    <t>↓インポートする環境（選択してください）</t>
    <rPh sb="8" eb="10">
      <t>カンキョウ</t>
    </rPh>
    <rPh sb="11" eb="13">
      <t>センタク</t>
    </rPh>
    <phoneticPr fontId="8"/>
  </si>
  <si>
    <t>↓オラクルユーザ名（エクスポート環境）</t>
    <rPh sb="8" eb="9">
      <t>メイ</t>
    </rPh>
    <rPh sb="16" eb="18">
      <t>カンキョウ</t>
    </rPh>
    <phoneticPr fontId="8"/>
  </si>
  <si>
    <t>↓オラクルユーザ名（インポート環境）</t>
    <rPh sb="8" eb="9">
      <t>メイ</t>
    </rPh>
    <rPh sb="15" eb="17">
      <t>カンキョウ</t>
    </rPh>
    <phoneticPr fontId="8"/>
  </si>
  <si>
    <t>※本コマンドは1行で実行すること。</t>
    <phoneticPr fontId="8"/>
  </si>
  <si>
    <t>アクセス/アカウント(認証GW)の個人ユーザID@wdbora11@wdbads1b</t>
    <phoneticPr fontId="8"/>
  </si>
  <si>
    <t>wdbadt1a</t>
    <phoneticPr fontId="8"/>
  </si>
  <si>
    <t>DEV1</t>
  </si>
  <si>
    <t>STG</t>
  </si>
  <si>
    <t xml:space="preserve">接続先ホスト名 </t>
    <phoneticPr fontId="8"/>
  </si>
  <si>
    <t>(STG)ASWDB #02</t>
    <phoneticPr fontId="8"/>
  </si>
  <si>
    <t>wdbads1b</t>
    <phoneticPr fontId="8"/>
  </si>
  <si>
    <t>＃ATDDEV**：AT＝ASWTOUR、D＝国内、DEV＝開発環境、**＝環境</t>
    <rPh sb="23" eb="25">
      <t>コクナイ</t>
    </rPh>
    <rPh sb="38" eb="40">
      <t>カンキョウ</t>
    </rPh>
    <phoneticPr fontId="8"/>
  </si>
  <si>
    <t>(開発)ASWDB #01</t>
  </si>
  <si>
    <t>wdbadt1a</t>
    <phoneticPr fontId="8"/>
  </si>
  <si>
    <t>ASWツアー国内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</si>
</sst>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"/>
    <numFmt numFmtId="178" formatCode="#,##0.0;[Red]\-#,##0.0"/>
    <numFmt numFmtId="179" formatCode="#,##0%;[Red]\-#,##0%"/>
    <numFmt numFmtId="180" formatCode="&quot;$&quot;#,##0_);[Red]\(&quot;$&quot;#,##0\)"/>
    <numFmt numFmtId="181" formatCode="0.00000%"/>
    <numFmt numFmtId="182" formatCode="_(* #,##0.00000_);_(* \(#,##0.00000\);_(* &quot;-&quot;??_);_(@_)"/>
    <numFmt numFmtId="183" formatCode="_(* #,##0.000000_);_(* \(#,##0.000000\);_(* &quot;-&quot;??_);_(@_)"/>
    <numFmt numFmtId="184" formatCode="0%\);[Red]\(0%\)"/>
    <numFmt numFmtId="185" formatCode="000"/>
    <numFmt numFmtId="186" formatCode="00000"/>
    <numFmt numFmtId="187" formatCode="0_);[Red]\(0\)"/>
    <numFmt numFmtId="188" formatCode="m/d"/>
    <numFmt numFmtId="189" formatCode="#,##0;&quot;-&quot;#,##0;&quot;-&quot;"/>
    <numFmt numFmtId="190" formatCode="[$-411]#,##0;[$-411]&quot;-&quot;#,##0"/>
    <numFmt numFmtId="191" formatCode="&quot;$&quot;#,##0&quot; &quot;;[Red]&quot;($&quot;#,##0&quot;)&quot;"/>
    <numFmt numFmtId="192" formatCode="0%&quot;)&quot;;[Red]&quot;(&quot;0%&quot;)&quot;"/>
    <numFmt numFmtId="193" formatCode="[$￥-411]#,##0;[Red]&quot;-&quot;[$￥-411]#,##0"/>
    <numFmt numFmtId="194" formatCode="[$-411]#,##0;[Red][$-411]&quot;-&quot;#,##0"/>
    <numFmt numFmtId="195" formatCode="#,##0.0;[Red]&quot;-&quot;#,##0.0"/>
    <numFmt numFmtId="196" formatCode="#,##0%;[Red]&quot;-&quot;#,##0%"/>
  </numFmts>
  <fonts count="160">
    <font>
      <sz val="11"/>
      <name val="ＭＳ Ｐゴシック"/>
      <family val="3"/>
      <charset val="128"/>
    </font>
    <font>
      <sz val="10"/>
      <color theme="1"/>
      <name val="Arial Unicode MS"/>
      <family val="2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sz val="9"/>
      <color indexed="18"/>
      <name val="ＭＳ 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name val="Osaka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BERNHARD"/>
      <family val="2"/>
    </font>
    <font>
      <sz val="10"/>
      <name val="Helv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name val="明朝"/>
      <family val="1"/>
      <charset val="128"/>
    </font>
    <font>
      <sz val="7"/>
      <name val="Small Fonts"/>
      <family val="3"/>
      <charset val="128"/>
    </font>
    <font>
      <sz val="11"/>
      <name val="ＭＳ 明朝"/>
      <family val="1"/>
      <charset val="128"/>
    </font>
    <font>
      <sz val="14"/>
      <name val="?? ??"/>
      <family val="1"/>
    </font>
    <font>
      <sz val="8"/>
      <name val="Helv"/>
      <family val="2"/>
    </font>
    <font>
      <b/>
      <sz val="12"/>
      <name val="標準ゴシック"/>
      <family val="3"/>
      <charset val="128"/>
    </font>
    <font>
      <sz val="14"/>
      <name val="ＭＳ 明朝"/>
      <family val="1"/>
      <charset val="128"/>
    </font>
    <font>
      <sz val="14"/>
      <color indexed="17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color indexed="62"/>
      <name val="ＭＳ Ｐ明朝"/>
      <family val="1"/>
      <charset val="128"/>
    </font>
    <font>
      <i/>
      <sz val="11"/>
      <color indexed="14"/>
      <name val="ＭＳ Ｐ明朝"/>
      <family val="1"/>
      <charset val="128"/>
    </font>
    <font>
      <u/>
      <sz val="5.5"/>
      <color indexed="12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2"/>
      <name val="宋体"/>
      <family val="3"/>
      <charset val="128"/>
    </font>
    <font>
      <sz val="11"/>
      <name val="標準明朝"/>
      <family val="1"/>
      <charset val="128"/>
    </font>
    <font>
      <sz val="9"/>
      <color indexed="8"/>
      <name val="ＭＳ Ｐゴシック"/>
      <family val="3"/>
      <charset val="128"/>
    </font>
    <font>
      <b/>
      <sz val="24"/>
      <color indexed="8"/>
      <name val="ＭＳ Ｐゴシック"/>
      <family val="3"/>
      <charset val="128"/>
    </font>
    <font>
      <b/>
      <sz val="18"/>
      <color indexed="8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indexed="8"/>
      <name val="ＭＳ 明朝"/>
      <family val="1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Arial Unicode MS"/>
      <family val="2"/>
      <charset val="128"/>
    </font>
    <font>
      <b/>
      <sz val="13"/>
      <color theme="3"/>
      <name val="Arial Unicode MS"/>
      <family val="2"/>
      <charset val="128"/>
    </font>
    <font>
      <b/>
      <sz val="11"/>
      <color theme="3"/>
      <name val="Arial Unicode MS"/>
      <family val="2"/>
      <charset val="128"/>
    </font>
    <font>
      <sz val="10"/>
      <color rgb="FF006100"/>
      <name val="Arial Unicode MS"/>
      <family val="2"/>
      <charset val="128"/>
    </font>
    <font>
      <sz val="10"/>
      <color rgb="FF9C0006"/>
      <name val="Arial Unicode MS"/>
      <family val="2"/>
      <charset val="128"/>
    </font>
    <font>
      <sz val="10"/>
      <color rgb="FF9C6500"/>
      <name val="Arial Unicode MS"/>
      <family val="2"/>
      <charset val="128"/>
    </font>
    <font>
      <sz val="10"/>
      <color rgb="FF3F3F76"/>
      <name val="Arial Unicode MS"/>
      <family val="2"/>
      <charset val="128"/>
    </font>
    <font>
      <b/>
      <sz val="10"/>
      <color rgb="FF3F3F3F"/>
      <name val="Arial Unicode MS"/>
      <family val="2"/>
      <charset val="128"/>
    </font>
    <font>
      <b/>
      <sz val="10"/>
      <color rgb="FFFA7D00"/>
      <name val="Arial Unicode MS"/>
      <family val="2"/>
      <charset val="128"/>
    </font>
    <font>
      <sz val="10"/>
      <color rgb="FFFA7D00"/>
      <name val="Arial Unicode MS"/>
      <family val="2"/>
      <charset val="128"/>
    </font>
    <font>
      <b/>
      <sz val="10"/>
      <color theme="0"/>
      <name val="Arial Unicode MS"/>
      <family val="2"/>
      <charset val="128"/>
    </font>
    <font>
      <sz val="10"/>
      <color rgb="FFFF0000"/>
      <name val="Arial Unicode MS"/>
      <family val="2"/>
      <charset val="128"/>
    </font>
    <font>
      <i/>
      <sz val="10"/>
      <color rgb="FF7F7F7F"/>
      <name val="Arial Unicode MS"/>
      <family val="2"/>
      <charset val="128"/>
    </font>
    <font>
      <b/>
      <sz val="10"/>
      <color theme="1"/>
      <name val="Arial Unicode MS"/>
      <family val="2"/>
      <charset val="128"/>
    </font>
    <font>
      <sz val="10"/>
      <color theme="0"/>
      <name val="Arial Unicode MS"/>
      <family val="2"/>
      <charset val="128"/>
    </font>
    <font>
      <b/>
      <sz val="14"/>
      <color theme="1"/>
      <name val="Arial Unicode MS"/>
      <family val="3"/>
      <charset val="128"/>
    </font>
    <font>
      <sz val="10"/>
      <color theme="1"/>
      <name val="Arial Unicode MS"/>
      <family val="3"/>
      <charset val="128"/>
    </font>
    <font>
      <sz val="11"/>
      <color theme="1"/>
      <name val="ＭＳ Ｐゴシック"/>
      <family val="3"/>
      <charset val="128"/>
    </font>
    <font>
      <sz val="14"/>
      <color rgb="FF008000"/>
      <name val="ＭＳ Ｐゴシック"/>
      <family val="3"/>
      <charset val="128"/>
    </font>
    <font>
      <sz val="11"/>
      <color theme="1"/>
      <name val="ＭＳ Ｐ明朝"/>
      <family val="1"/>
      <charset val="128"/>
    </font>
    <font>
      <sz val="10"/>
      <color rgb="FF333399"/>
      <name val="ＭＳ Ｐ明朝"/>
      <family val="1"/>
      <charset val="128"/>
    </font>
    <font>
      <i/>
      <sz val="11"/>
      <color rgb="FFFF00FF"/>
      <name val="ＭＳ Ｐ明朝"/>
      <family val="1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Arial Unicode MS"/>
      <family val="3"/>
      <charset val="128"/>
    </font>
    <font>
      <sz val="11"/>
      <color rgb="FFFFFFFF"/>
      <name val="ＭＳ Ｐゴシック"/>
      <family val="3"/>
      <charset val="128"/>
    </font>
    <font>
      <sz val="10"/>
      <color rgb="FFFFFFFF"/>
      <name val="Arial Unicode MS"/>
      <family val="3"/>
      <charset val="128"/>
    </font>
    <font>
      <sz val="11"/>
      <color rgb="FF800080"/>
      <name val="ＭＳ Ｐゴシック"/>
      <family val="3"/>
      <charset val="128"/>
    </font>
    <font>
      <sz val="10"/>
      <color rgb="FF000000"/>
      <name val="Arial1"/>
      <family val="2"/>
    </font>
    <font>
      <b/>
      <sz val="11"/>
      <color rgb="FFFF9900"/>
      <name val="ＭＳ Ｐゴシック"/>
      <family val="3"/>
      <charset val="128"/>
    </font>
    <font>
      <b/>
      <sz val="11"/>
      <color rgb="FFFFFFFF"/>
      <name val="ＭＳ Ｐゴシック"/>
      <family val="3"/>
      <charset val="128"/>
    </font>
    <font>
      <sz val="10"/>
      <color theme="1"/>
      <name val="BERNHARD"/>
      <family val="2"/>
    </font>
    <font>
      <sz val="10"/>
      <color theme="1"/>
      <name val="Helv"/>
      <family val="2"/>
    </font>
    <font>
      <sz val="1"/>
      <color rgb="FF000000"/>
      <name val="Courier"/>
      <family val="3"/>
    </font>
    <font>
      <b/>
      <sz val="1"/>
      <color rgb="FF000000"/>
      <name val="Courier"/>
      <family val="3"/>
    </font>
    <font>
      <i/>
      <sz val="11"/>
      <color rgb="FF808080"/>
      <name val="ＭＳ Ｐゴシック"/>
      <family val="3"/>
      <charset val="128"/>
    </font>
    <font>
      <sz val="11"/>
      <color rgb="FF008000"/>
      <name val="ＭＳ Ｐゴシック"/>
      <family val="3"/>
      <charset val="128"/>
    </font>
    <font>
      <b/>
      <sz val="15"/>
      <color rgb="FF003366"/>
      <name val="ＭＳ Ｐゴシック"/>
      <family val="3"/>
      <charset val="128"/>
    </font>
    <font>
      <b/>
      <sz val="13"/>
      <color rgb="FF003366"/>
      <name val="ＭＳ Ｐゴシック"/>
      <family val="3"/>
      <charset val="128"/>
    </font>
    <font>
      <b/>
      <sz val="11"/>
      <color rgb="FF003366"/>
      <name val="ＭＳ Ｐゴシック"/>
      <family val="3"/>
      <charset val="128"/>
    </font>
    <font>
      <sz val="11"/>
      <color rgb="FF333399"/>
      <name val="ＭＳ Ｐゴシック"/>
      <family val="3"/>
      <charset val="128"/>
    </font>
    <font>
      <sz val="11"/>
      <color rgb="FFFF9900"/>
      <name val="ＭＳ Ｐゴシック"/>
      <family val="3"/>
      <charset val="128"/>
    </font>
    <font>
      <sz val="11"/>
      <color rgb="FF993300"/>
      <name val="ＭＳ Ｐゴシック"/>
      <family val="3"/>
      <charset val="128"/>
    </font>
    <font>
      <b/>
      <sz val="11"/>
      <color rgb="FF333333"/>
      <name val="ＭＳ Ｐゴシック"/>
      <family val="3"/>
      <charset val="128"/>
    </font>
    <font>
      <b/>
      <sz val="18"/>
      <color rgb="FF003366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2"/>
      <color theme="1"/>
      <name val="Arial1"/>
      <family val="2"/>
    </font>
    <font>
      <b/>
      <i/>
      <sz val="16"/>
      <color theme="1"/>
      <name val="ＭＳ Ｐゴシック"/>
      <family val="3"/>
      <charset val="128"/>
    </font>
    <font>
      <sz val="7"/>
      <color theme="1"/>
      <name val="Small Fonts"/>
      <family val="3"/>
      <charset val="128"/>
    </font>
    <font>
      <sz val="11"/>
      <color theme="1"/>
      <name val="ＭＳ 明朝"/>
      <family val="1"/>
      <charset val="128"/>
    </font>
    <font>
      <b/>
      <i/>
      <u/>
      <sz val="11"/>
      <color theme="1"/>
      <name val="ＭＳ Ｐゴシック"/>
      <family val="3"/>
      <charset val="128"/>
    </font>
    <font>
      <sz val="8"/>
      <color theme="1"/>
      <name val="Helv"/>
      <family val="2"/>
    </font>
    <font>
      <b/>
      <sz val="18"/>
      <color rgb="FF1F497D"/>
      <name val="ＭＳ Ｐゴシック1"/>
      <family val="2"/>
      <charset val="128"/>
    </font>
    <font>
      <b/>
      <sz val="10"/>
      <color rgb="FFFFFFFF"/>
      <name val="Arial Unicode MS"/>
      <family val="3"/>
      <charset val="128"/>
    </font>
    <font>
      <sz val="9"/>
      <color theme="1"/>
      <name val="ＭＳ ゴシック"/>
      <family val="3"/>
      <charset val="128"/>
    </font>
    <font>
      <sz val="10"/>
      <color rgb="FF9C6500"/>
      <name val="Arial Unicode MS"/>
      <family val="3"/>
      <charset val="128"/>
    </font>
    <font>
      <u/>
      <sz val="5.5"/>
      <color rgb="FF0000FF"/>
      <name val="ＭＳ ゴシック"/>
      <family val="3"/>
      <charset val="128"/>
    </font>
    <font>
      <u/>
      <sz val="11"/>
      <color rgb="FF0000FF"/>
      <name val="ＭＳ Ｐゴシック"/>
      <family val="3"/>
      <charset val="128"/>
    </font>
    <font>
      <sz val="10"/>
      <color rgb="FFFA7D00"/>
      <name val="Arial Unicode MS"/>
      <family val="3"/>
      <charset val="128"/>
    </font>
    <font>
      <sz val="10"/>
      <color rgb="FF9C0006"/>
      <name val="Arial Unicode MS"/>
      <family val="3"/>
      <charset val="128"/>
    </font>
    <font>
      <sz val="12"/>
      <color theme="1"/>
      <name val="ＭＳ ゴシック"/>
      <family val="3"/>
      <charset val="128"/>
    </font>
    <font>
      <b/>
      <sz val="10"/>
      <color rgb="FFFA7D00"/>
      <name val="Arial Unicode MS"/>
      <family val="3"/>
      <charset val="128"/>
    </font>
    <font>
      <sz val="10"/>
      <color rgb="FFFF0000"/>
      <name val="Arial Unicode MS"/>
      <family val="3"/>
      <charset val="128"/>
    </font>
    <font>
      <sz val="11"/>
      <color theme="1"/>
      <name val="明朝"/>
      <family val="1"/>
      <charset val="128"/>
    </font>
    <font>
      <b/>
      <sz val="15"/>
      <color rgb="FF1F497D"/>
      <name val="Arial Unicode MS"/>
      <family val="3"/>
      <charset val="128"/>
    </font>
    <font>
      <b/>
      <sz val="13"/>
      <color rgb="FF1F497D"/>
      <name val="Arial Unicode MS"/>
      <family val="3"/>
      <charset val="128"/>
    </font>
    <font>
      <b/>
      <sz val="11"/>
      <color rgb="FF1F497D"/>
      <name val="Arial Unicode MS"/>
      <family val="3"/>
      <charset val="128"/>
    </font>
    <font>
      <sz val="9"/>
      <color rgb="FF000080"/>
      <name val="ＭＳ 明朝"/>
      <family val="1"/>
      <charset val="128"/>
    </font>
    <font>
      <b/>
      <sz val="10"/>
      <color rgb="FF000000"/>
      <name val="Arial Unicode MS"/>
      <family val="3"/>
      <charset val="128"/>
    </font>
    <font>
      <b/>
      <sz val="10"/>
      <color rgb="FF3F3F3F"/>
      <name val="Arial Unicode MS"/>
      <family val="3"/>
      <charset val="128"/>
    </font>
    <font>
      <i/>
      <sz val="10"/>
      <color rgb="FF7F7F7F"/>
      <name val="Arial Unicode MS"/>
      <family val="3"/>
      <charset val="128"/>
    </font>
    <font>
      <sz val="10"/>
      <color theme="1"/>
      <name val="ＭＳ ゴシック"/>
      <family val="3"/>
      <charset val="128"/>
    </font>
    <font>
      <sz val="11"/>
      <color theme="1"/>
      <name val="標準明朝"/>
      <family val="1"/>
      <charset val="128"/>
    </font>
    <font>
      <sz val="10"/>
      <color rgb="FF3F3F76"/>
      <name val="Arial Unicode MS"/>
      <family val="3"/>
      <charset val="128"/>
    </font>
    <font>
      <sz val="11"/>
      <color rgb="FF000000"/>
      <name val="ＭＳ 明朝"/>
      <family val="1"/>
      <charset val="128"/>
    </font>
    <font>
      <sz val="11"/>
      <color theme="1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6100"/>
      <name val="Arial Unicode MS"/>
      <family val="3"/>
      <charset val="128"/>
    </font>
    <font>
      <sz val="9"/>
      <color indexed="8"/>
      <name val="Arial Unicode MS"/>
      <family val="3"/>
      <charset val="128"/>
    </font>
    <font>
      <sz val="9"/>
      <name val="Arial Unicode MS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8"/>
      <name val="Arial Unicode MS"/>
      <family val="3"/>
      <charset val="128"/>
    </font>
    <font>
      <sz val="8"/>
      <color indexed="8"/>
      <name val="Arial Unicode MS"/>
      <family val="3"/>
      <charset val="128"/>
    </font>
    <font>
      <sz val="8"/>
      <color theme="1"/>
      <name val="Arial Unicode MS"/>
      <family val="3"/>
      <charset val="128"/>
    </font>
    <font>
      <b/>
      <sz val="8"/>
      <color rgb="FFFF0000"/>
      <name val="Arial Unicode MS"/>
      <family val="3"/>
      <charset val="128"/>
    </font>
    <font>
      <sz val="8"/>
      <color rgb="FF000000"/>
      <name val="Arial Unicode MS"/>
      <family val="3"/>
      <charset val="128"/>
    </font>
    <font>
      <b/>
      <sz val="10"/>
      <name val="ＭＳ ゴシック"/>
      <family val="3"/>
      <charset val="128"/>
    </font>
    <font>
      <sz val="20"/>
      <name val="Arial Unicode MS"/>
      <family val="3"/>
      <charset val="128"/>
    </font>
    <font>
      <b/>
      <sz val="9"/>
      <color rgb="FFFF0000"/>
      <name val="ＭＳ Ｐゴシック"/>
      <family val="3"/>
      <charset val="128"/>
    </font>
    <font>
      <sz val="6"/>
      <color rgb="FF000000"/>
      <name val="Arial Unicode MS"/>
      <family val="3"/>
      <charset val="128"/>
    </font>
    <font>
      <b/>
      <sz val="9"/>
      <color theme="1"/>
      <name val="Arial Unicode MS"/>
      <family val="3"/>
      <charset val="128"/>
    </font>
    <font>
      <sz val="9"/>
      <color theme="1"/>
      <name val="Arial Unicode MS"/>
      <family val="3"/>
      <charset val="128"/>
    </font>
    <font>
      <b/>
      <sz val="8"/>
      <color theme="1"/>
      <name val="Arial Unicode MS"/>
      <family val="3"/>
      <charset val="128"/>
    </font>
    <font>
      <sz val="6"/>
      <name val="ＭＳ Ｐゴシック"/>
      <family val="2"/>
      <charset val="128"/>
      <scheme val="minor"/>
    </font>
    <font>
      <sz val="8"/>
      <color rgb="FFFF0000"/>
      <name val="Arial Unicode MS"/>
      <family val="3"/>
      <charset val="128"/>
    </font>
    <font>
      <b/>
      <sz val="8"/>
      <name val="Arial Unicode MS"/>
      <family val="3"/>
      <charset val="128"/>
    </font>
    <font>
      <sz val="8"/>
      <color rgb="FF0070C0"/>
      <name val="Arial Unicode MS"/>
      <family val="3"/>
      <charset val="128"/>
    </font>
    <font>
      <u/>
      <sz val="8"/>
      <name val="Arial Unicode MS"/>
      <family val="3"/>
      <charset val="128"/>
    </font>
    <font>
      <b/>
      <sz val="9"/>
      <color rgb="FFFF0000"/>
      <name val="Arial Unicode MS"/>
      <family val="3"/>
      <charset val="128"/>
    </font>
  </fonts>
  <fills count="11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DCE6F2"/>
        <bgColor rgb="FFDCE6F2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6E0EC"/>
        <bgColor rgb="FFE6E0EC"/>
      </patternFill>
    </fill>
    <fill>
      <patternFill patternType="solid">
        <fgColor rgb="FFDBEEF4"/>
        <bgColor rgb="FFDBEEF4"/>
      </patternFill>
    </fill>
    <fill>
      <patternFill patternType="solid">
        <fgColor rgb="FFFDEADA"/>
        <bgColor rgb="FFFDEADA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B9CDE5"/>
        <bgColor rgb="FFB9CDE5"/>
      </patternFill>
    </fill>
    <fill>
      <patternFill patternType="solid">
        <fgColor rgb="FFE6B9B8"/>
        <bgColor rgb="FFE6B9B8"/>
      </patternFill>
    </fill>
    <fill>
      <patternFill patternType="solid">
        <fgColor rgb="FFD7E4BD"/>
        <bgColor rgb="FFD7E4BD"/>
      </patternFill>
    </fill>
    <fill>
      <patternFill patternType="solid">
        <fgColor rgb="FFCCC1DA"/>
        <bgColor rgb="FFCCC1DA"/>
      </patternFill>
    </fill>
    <fill>
      <patternFill patternType="solid">
        <fgColor rgb="FFB7DEE8"/>
        <bgColor rgb="FFB7DEE8"/>
      </patternFill>
    </fill>
    <fill>
      <patternFill patternType="solid">
        <fgColor rgb="FFFCD5B5"/>
        <bgColor rgb="FFFCD5B5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95B3D7"/>
        <bgColor rgb="FF95B3D7"/>
      </patternFill>
    </fill>
    <fill>
      <patternFill patternType="solid">
        <fgColor rgb="FFD99694"/>
        <bgColor rgb="FFD99694"/>
      </patternFill>
    </fill>
    <fill>
      <patternFill patternType="solid">
        <fgColor rgb="FFC3D69B"/>
        <bgColor rgb="FFC3D69B"/>
      </patternFill>
    </fill>
    <fill>
      <patternFill patternType="solid">
        <fgColor rgb="FFB3A2C7"/>
        <bgColor rgb="FFB3A2C7"/>
      </patternFill>
    </fill>
    <fill>
      <patternFill patternType="solid">
        <fgColor rgb="FF93CDDD"/>
        <bgColor rgb="FF93CDDD"/>
      </patternFill>
    </fill>
    <fill>
      <patternFill patternType="solid">
        <fgColor rgb="FFFAC090"/>
        <bgColor rgb="FFFAC09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A5A5A5"/>
        <bgColor rgb="FFA5A5A5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indexed="4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medium">
        <color rgb="FF333399"/>
      </bottom>
      <diagonal/>
    </border>
    <border>
      <left/>
      <right/>
      <top/>
      <bottom style="medium">
        <color rgb="FFC0C0C0"/>
      </bottom>
      <diagonal/>
    </border>
    <border>
      <left/>
      <right/>
      <top/>
      <bottom style="thin">
        <color rgb="FF0066CC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auto="1"/>
      </bottom>
      <diagonal/>
    </border>
    <border>
      <left/>
      <right/>
      <top/>
      <bottom style="medium">
        <color rgb="FF4F81BD"/>
      </bottom>
      <diagonal/>
    </border>
    <border>
      <left/>
      <right/>
      <top/>
      <bottom style="medium">
        <color rgb="FFA7C0DE"/>
      </bottom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4F81BD"/>
      </top>
      <bottom style="double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82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176" fontId="2" fillId="0" borderId="0" applyFill="0" applyBorder="0" applyAlignment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9" fillId="0" borderId="0"/>
    <xf numFmtId="0" fontId="28" fillId="0" borderId="0"/>
    <xf numFmtId="0" fontId="29" fillId="0" borderId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0" fontId="30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" fillId="0" borderId="1" applyNumberFormat="0" applyAlignment="0" applyProtection="0">
      <alignment horizontal="left" vertical="center"/>
    </xf>
    <xf numFmtId="0" fontId="3" fillId="0" borderId="2">
      <alignment horizontal="left" vertical="center"/>
    </xf>
    <xf numFmtId="0" fontId="32" fillId="16" borderId="0" applyNumberFormat="0" applyFont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0" fontId="30" fillId="0" borderId="0">
      <protection locked="0"/>
    </xf>
    <xf numFmtId="37" fontId="33" fillId="0" borderId="0"/>
    <xf numFmtId="180" fontId="34" fillId="0" borderId="0"/>
    <xf numFmtId="0" fontId="4" fillId="0" borderId="0"/>
    <xf numFmtId="0" fontId="35" fillId="0" borderId="0"/>
    <xf numFmtId="184" fontId="4" fillId="0" borderId="0" applyFont="0" applyFill="0" applyBorder="0" applyAlignment="0" applyProtection="0">
      <alignment horizontal="center"/>
      <protection locked="0"/>
    </xf>
    <xf numFmtId="0" fontId="30" fillId="0" borderId="0">
      <protection locked="0"/>
    </xf>
    <xf numFmtId="38" fontId="36" fillId="0" borderId="0"/>
    <xf numFmtId="0" fontId="30" fillId="0" borderId="3">
      <protection locked="0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1" borderId="4" applyNumberFormat="0" applyAlignment="0" applyProtection="0">
      <alignment vertical="center"/>
    </xf>
    <xf numFmtId="0" fontId="9" fillId="0" borderId="0">
      <alignment vertical="top" wrapText="1"/>
    </xf>
    <xf numFmtId="0" fontId="14" fillId="22" borderId="0" applyNumberFormat="0" applyBorder="0" applyAlignment="0" applyProtection="0">
      <alignment vertical="center"/>
    </xf>
    <xf numFmtId="0" fontId="5" fillId="23" borderId="5" applyNumberFormat="0" applyFon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178" fontId="17" fillId="0" borderId="0" applyFont="0" applyFill="0" applyBorder="0" applyAlignment="0" applyProtection="0"/>
    <xf numFmtId="0" fontId="18" fillId="24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38" fontId="32" fillId="0" borderId="0"/>
    <xf numFmtId="0" fontId="37" fillId="0" borderId="0"/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0" applyBorder="0">
      <alignment vertical="center"/>
    </xf>
    <xf numFmtId="0" fontId="23" fillId="0" borderId="11" applyNumberFormat="0" applyFill="0" applyAlignment="0" applyProtection="0">
      <alignment vertical="center"/>
    </xf>
    <xf numFmtId="0" fontId="24" fillId="24" borderId="12" applyNumberFormat="0" applyAlignment="0" applyProtection="0">
      <alignment vertical="center"/>
    </xf>
    <xf numFmtId="179" fontId="17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center"/>
    </xf>
    <xf numFmtId="177" fontId="17" fillId="0" borderId="0" applyFont="0" applyFill="0" applyBorder="0" applyAlignment="0" applyProtection="0"/>
    <xf numFmtId="0" fontId="26" fillId="7" borderId="7" applyNumberFormat="0" applyAlignment="0" applyProtection="0">
      <alignment vertical="center"/>
    </xf>
    <xf numFmtId="0" fontId="38" fillId="0" borderId="0"/>
    <xf numFmtId="0" fontId="7" fillId="0" borderId="0" applyNumberFormat="0"/>
    <xf numFmtId="0" fontId="27" fillId="4" borderId="0" applyNumberFormat="0" applyBorder="0" applyAlignment="0" applyProtection="0">
      <alignment vertical="center"/>
    </xf>
    <xf numFmtId="49" fontId="39" fillId="0" borderId="31" applyNumberFormat="0" applyFill="0" applyBorder="0" applyAlignment="0" applyProtection="0">
      <protection locked="0"/>
    </xf>
    <xf numFmtId="49" fontId="40" fillId="0" borderId="0" applyNumberFormat="0" applyFill="0" applyBorder="0" applyAlignment="0" applyProtection="0">
      <alignment wrapText="1"/>
      <protection locked="0"/>
    </xf>
    <xf numFmtId="49" fontId="41" fillId="0" borderId="31" applyNumberFormat="0" applyFill="0" applyBorder="0" applyAlignment="0" applyProtection="0">
      <alignment wrapText="1"/>
      <protection locked="0"/>
    </xf>
    <xf numFmtId="187" fontId="42" fillId="0" borderId="20" applyNumberFormat="0" applyFill="0" applyBorder="0" applyAlignment="0" applyProtection="0">
      <alignment wrapText="1"/>
      <protection locked="0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3" fillId="21" borderId="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5" fillId="23" borderId="5" applyNumberFormat="0" applyFont="0" applyAlignment="0" applyProtection="0">
      <alignment vertical="center"/>
    </xf>
    <xf numFmtId="0" fontId="24" fillId="24" borderId="12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5" fillId="23" borderId="5" applyNumberFormat="0" applyFont="0" applyAlignment="0" applyProtection="0">
      <alignment vertical="center"/>
    </xf>
    <xf numFmtId="0" fontId="5" fillId="23" borderId="5" applyNumberFormat="0" applyFont="0" applyAlignment="0" applyProtection="0">
      <alignment vertical="center"/>
    </xf>
    <xf numFmtId="49" fontId="44" fillId="0" borderId="25" applyFont="0" applyBorder="0">
      <alignment horizontal="center" vertical="center"/>
    </xf>
    <xf numFmtId="0" fontId="45" fillId="0" borderId="25" applyNumberFormat="0" applyBorder="0">
      <alignment vertical="center"/>
    </xf>
    <xf numFmtId="0" fontId="46" fillId="0" borderId="0"/>
    <xf numFmtId="49" fontId="44" fillId="0" borderId="25" applyBorder="0">
      <alignment horizontal="center" vertical="center"/>
    </xf>
    <xf numFmtId="188" fontId="47" fillId="0" borderId="0" applyFill="0" applyBorder="0" applyProtection="0">
      <alignment horizontal="center" vertical="center"/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3" fillId="0" borderId="0" applyNumberFormat="0" applyFill="0" applyBorder="0" applyAlignment="0" applyProtection="0">
      <alignment vertical="top"/>
      <protection locked="0"/>
    </xf>
    <xf numFmtId="0" fontId="54" fillId="8" borderId="41">
      <alignment vertical="center"/>
    </xf>
    <xf numFmtId="3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5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9" fillId="0" borderId="0">
      <alignment vertical="center"/>
    </xf>
    <xf numFmtId="0" fontId="58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7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8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" fillId="0" borderId="0"/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42" applyNumberFormat="0" applyFill="0" applyAlignment="0" applyProtection="0">
      <alignment vertical="center"/>
    </xf>
    <xf numFmtId="0" fontId="62" fillId="0" borderId="43" applyNumberFormat="0" applyFill="0" applyAlignment="0" applyProtection="0">
      <alignment vertical="center"/>
    </xf>
    <xf numFmtId="0" fontId="63" fillId="0" borderId="44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7" fillId="32" borderId="45" applyNumberFormat="0" applyAlignment="0" applyProtection="0">
      <alignment vertical="center"/>
    </xf>
    <xf numFmtId="0" fontId="68" fillId="33" borderId="46" applyNumberFormat="0" applyAlignment="0" applyProtection="0">
      <alignment vertical="center"/>
    </xf>
    <xf numFmtId="0" fontId="69" fillId="33" borderId="45" applyNumberFormat="0" applyAlignment="0" applyProtection="0">
      <alignment vertical="center"/>
    </xf>
    <xf numFmtId="0" fontId="70" fillId="0" borderId="47" applyNumberFormat="0" applyFill="0" applyAlignment="0" applyProtection="0">
      <alignment vertical="center"/>
    </xf>
    <xf numFmtId="0" fontId="71" fillId="34" borderId="48" applyNumberFormat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1" fillId="35" borderId="49" applyNumberFormat="0" applyFon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50" applyNumberFormat="0" applyFill="0" applyAlignment="0" applyProtection="0">
      <alignment vertical="center"/>
    </xf>
    <xf numFmtId="0" fontId="75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75" fillId="47" borderId="0" applyNumberFormat="0" applyBorder="0" applyAlignment="0" applyProtection="0">
      <alignment vertical="center"/>
    </xf>
    <xf numFmtId="0" fontId="75" fillId="48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75" fillId="55" borderId="0" applyNumberFormat="0" applyBorder="0" applyAlignment="0" applyProtection="0">
      <alignment vertical="center"/>
    </xf>
    <xf numFmtId="0" fontId="75" fillId="5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75" fillId="5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79" fillId="0" borderId="0">
      <alignment vertical="center"/>
    </xf>
    <xf numFmtId="0" fontId="80" fillId="0" borderId="0">
      <alignment vertical="center"/>
    </xf>
    <xf numFmtId="0" fontId="81" fillId="0" borderId="0">
      <alignment vertical="center"/>
    </xf>
    <xf numFmtId="0" fontId="82" fillId="0" borderId="0">
      <alignment vertical="center"/>
    </xf>
    <xf numFmtId="0" fontId="83" fillId="62" borderId="0">
      <alignment vertical="center"/>
    </xf>
    <xf numFmtId="0" fontId="83" fillId="63" borderId="0">
      <alignment vertical="center"/>
    </xf>
    <xf numFmtId="0" fontId="83" fillId="64" borderId="0">
      <alignment vertical="center"/>
    </xf>
    <xf numFmtId="0" fontId="83" fillId="65" borderId="0">
      <alignment vertical="center"/>
    </xf>
    <xf numFmtId="0" fontId="83" fillId="66" borderId="0">
      <alignment vertical="center"/>
    </xf>
    <xf numFmtId="0" fontId="83" fillId="67" borderId="0">
      <alignment vertical="center"/>
    </xf>
    <xf numFmtId="0" fontId="84" fillId="68" borderId="0">
      <alignment vertical="center"/>
    </xf>
    <xf numFmtId="0" fontId="84" fillId="69" borderId="0">
      <alignment vertical="center"/>
    </xf>
    <xf numFmtId="0" fontId="84" fillId="70" borderId="0">
      <alignment vertical="center"/>
    </xf>
    <xf numFmtId="0" fontId="84" fillId="71" borderId="0">
      <alignment vertical="center"/>
    </xf>
    <xf numFmtId="0" fontId="84" fillId="72" borderId="0">
      <alignment vertical="center"/>
    </xf>
    <xf numFmtId="0" fontId="84" fillId="73" borderId="0">
      <alignment vertical="center"/>
    </xf>
    <xf numFmtId="0" fontId="83" fillId="74" borderId="0">
      <alignment vertical="center"/>
    </xf>
    <xf numFmtId="0" fontId="83" fillId="75" borderId="0">
      <alignment vertical="center"/>
    </xf>
    <xf numFmtId="0" fontId="83" fillId="76" borderId="0">
      <alignment vertical="center"/>
    </xf>
    <xf numFmtId="0" fontId="83" fillId="65" borderId="0">
      <alignment vertical="center"/>
    </xf>
    <xf numFmtId="0" fontId="83" fillId="74" borderId="0">
      <alignment vertical="center"/>
    </xf>
    <xf numFmtId="0" fontId="83" fillId="77" borderId="0">
      <alignment vertical="center"/>
    </xf>
    <xf numFmtId="0" fontId="84" fillId="78" borderId="0">
      <alignment vertical="center"/>
    </xf>
    <xf numFmtId="0" fontId="84" fillId="79" borderId="0">
      <alignment vertical="center"/>
    </xf>
    <xf numFmtId="0" fontId="84" fillId="80" borderId="0">
      <alignment vertical="center"/>
    </xf>
    <xf numFmtId="0" fontId="84" fillId="81" borderId="0">
      <alignment vertical="center"/>
    </xf>
    <xf numFmtId="0" fontId="84" fillId="82" borderId="0">
      <alignment vertical="center"/>
    </xf>
    <xf numFmtId="0" fontId="84" fillId="83" borderId="0">
      <alignment vertical="center"/>
    </xf>
    <xf numFmtId="0" fontId="85" fillId="84" borderId="0">
      <alignment vertical="center"/>
    </xf>
    <xf numFmtId="0" fontId="85" fillId="75" borderId="0">
      <alignment vertical="center"/>
    </xf>
    <xf numFmtId="0" fontId="85" fillId="76" borderId="0">
      <alignment vertical="center"/>
    </xf>
    <xf numFmtId="0" fontId="85" fillId="85" borderId="0">
      <alignment vertical="center"/>
    </xf>
    <xf numFmtId="0" fontId="85" fillId="86" borderId="0">
      <alignment vertical="center"/>
    </xf>
    <xf numFmtId="0" fontId="85" fillId="87" borderId="0">
      <alignment vertical="center"/>
    </xf>
    <xf numFmtId="0" fontId="86" fillId="88" borderId="0">
      <alignment vertical="center"/>
    </xf>
    <xf numFmtId="0" fontId="86" fillId="89" borderId="0">
      <alignment vertical="center"/>
    </xf>
    <xf numFmtId="0" fontId="86" fillId="90" borderId="0">
      <alignment vertical="center"/>
    </xf>
    <xf numFmtId="0" fontId="86" fillId="91" borderId="0">
      <alignment vertical="center"/>
    </xf>
    <xf numFmtId="0" fontId="86" fillId="92" borderId="0">
      <alignment vertical="center"/>
    </xf>
    <xf numFmtId="0" fontId="86" fillId="93" borderId="0">
      <alignment vertical="center"/>
    </xf>
    <xf numFmtId="0" fontId="85" fillId="94" borderId="0">
      <alignment vertical="center"/>
    </xf>
    <xf numFmtId="0" fontId="85" fillId="95" borderId="0">
      <alignment vertical="center"/>
    </xf>
    <xf numFmtId="0" fontId="85" fillId="96" borderId="0">
      <alignment vertical="center"/>
    </xf>
    <xf numFmtId="0" fontId="85" fillId="85" borderId="0">
      <alignment vertical="center"/>
    </xf>
    <xf numFmtId="0" fontId="85" fillId="86" borderId="0">
      <alignment vertical="center"/>
    </xf>
    <xf numFmtId="0" fontId="85" fillId="97" borderId="0">
      <alignment vertical="center"/>
    </xf>
    <xf numFmtId="0" fontId="87" fillId="63" borderId="0">
      <alignment vertical="center"/>
    </xf>
    <xf numFmtId="189" fontId="88" fillId="0" borderId="0">
      <alignment vertical="center"/>
    </xf>
    <xf numFmtId="0" fontId="89" fillId="98" borderId="53">
      <alignment vertical="center"/>
    </xf>
    <xf numFmtId="0" fontId="90" fillId="99" borderId="54">
      <alignment vertical="center"/>
    </xf>
    <xf numFmtId="0" fontId="91" fillId="0" borderId="0"/>
    <xf numFmtId="0" fontId="92" fillId="0" borderId="0"/>
    <xf numFmtId="0" fontId="91" fillId="0" borderId="0"/>
    <xf numFmtId="0" fontId="92" fillId="0" borderId="0"/>
    <xf numFmtId="0" fontId="93" fillId="0" borderId="0">
      <protection locked="0"/>
    </xf>
    <xf numFmtId="0" fontId="94" fillId="0" borderId="0">
      <protection locked="0"/>
    </xf>
    <xf numFmtId="0" fontId="94" fillId="0" borderId="0">
      <protection locked="0"/>
    </xf>
    <xf numFmtId="0" fontId="83" fillId="62" borderId="0">
      <alignment vertical="center"/>
    </xf>
    <xf numFmtId="0" fontId="83" fillId="63" borderId="0">
      <alignment vertical="center"/>
    </xf>
    <xf numFmtId="0" fontId="83" fillId="64" borderId="0">
      <alignment vertical="center"/>
    </xf>
    <xf numFmtId="0" fontId="83" fillId="65" borderId="0">
      <alignment vertical="center"/>
    </xf>
    <xf numFmtId="0" fontId="83" fillId="66" borderId="0">
      <alignment vertical="center"/>
    </xf>
    <xf numFmtId="0" fontId="83" fillId="67" borderId="0">
      <alignment vertical="center"/>
    </xf>
    <xf numFmtId="0" fontId="83" fillId="74" borderId="0">
      <alignment vertical="center"/>
    </xf>
    <xf numFmtId="0" fontId="83" fillId="75" borderId="0">
      <alignment vertical="center"/>
    </xf>
    <xf numFmtId="0" fontId="83" fillId="76" borderId="0">
      <alignment vertical="center"/>
    </xf>
    <xf numFmtId="0" fontId="83" fillId="65" borderId="0">
      <alignment vertical="center"/>
    </xf>
    <xf numFmtId="0" fontId="83" fillId="74" borderId="0">
      <alignment vertical="center"/>
    </xf>
    <xf numFmtId="0" fontId="83" fillId="77" borderId="0">
      <alignment vertical="center"/>
    </xf>
    <xf numFmtId="0" fontId="85" fillId="84" borderId="0">
      <alignment vertical="center"/>
    </xf>
    <xf numFmtId="0" fontId="85" fillId="75" borderId="0">
      <alignment vertical="center"/>
    </xf>
    <xf numFmtId="0" fontId="85" fillId="76" borderId="0">
      <alignment vertical="center"/>
    </xf>
    <xf numFmtId="0" fontId="85" fillId="85" borderId="0">
      <alignment vertical="center"/>
    </xf>
    <xf numFmtId="0" fontId="85" fillId="86" borderId="0">
      <alignment vertical="center"/>
    </xf>
    <xf numFmtId="0" fontId="85" fillId="87" borderId="0">
      <alignment vertical="center"/>
    </xf>
    <xf numFmtId="0" fontId="85" fillId="94" borderId="0">
      <alignment vertical="center"/>
    </xf>
    <xf numFmtId="0" fontId="85" fillId="95" borderId="0">
      <alignment vertical="center"/>
    </xf>
    <xf numFmtId="0" fontId="85" fillId="96" borderId="0">
      <alignment vertical="center"/>
    </xf>
    <xf numFmtId="0" fontId="85" fillId="85" borderId="0">
      <alignment vertical="center"/>
    </xf>
    <xf numFmtId="0" fontId="85" fillId="86" borderId="0">
      <alignment vertical="center"/>
    </xf>
    <xf numFmtId="0" fontId="85" fillId="97" borderId="0">
      <alignment vertical="center"/>
    </xf>
    <xf numFmtId="0" fontId="87" fillId="63" borderId="0">
      <alignment vertical="center"/>
    </xf>
    <xf numFmtId="0" fontId="89" fillId="98" borderId="53">
      <alignment vertical="center"/>
    </xf>
    <xf numFmtId="0" fontId="90" fillId="99" borderId="54">
      <alignment vertical="center"/>
    </xf>
    <xf numFmtId="0" fontId="95" fillId="0" borderId="0">
      <alignment vertical="center"/>
    </xf>
    <xf numFmtId="0" fontId="96" fillId="64" borderId="0">
      <alignment vertical="center"/>
    </xf>
    <xf numFmtId="0" fontId="97" fillId="0" borderId="55">
      <alignment vertical="center"/>
    </xf>
    <xf numFmtId="0" fontId="98" fillId="0" borderId="56">
      <alignment vertical="center"/>
    </xf>
    <xf numFmtId="0" fontId="99" fillId="0" borderId="57">
      <alignment vertical="center"/>
    </xf>
    <xf numFmtId="0" fontId="99" fillId="0" borderId="0">
      <alignment vertical="center"/>
    </xf>
    <xf numFmtId="0" fontId="100" fillId="67" borderId="53">
      <alignment vertical="center"/>
    </xf>
    <xf numFmtId="0" fontId="101" fillId="0" borderId="33">
      <alignment vertical="center"/>
    </xf>
    <xf numFmtId="0" fontId="102" fillId="100" borderId="0">
      <alignment vertical="center"/>
    </xf>
    <xf numFmtId="0" fontId="78" fillId="101" borderId="58">
      <alignment vertical="center"/>
    </xf>
    <xf numFmtId="0" fontId="103" fillId="98" borderId="59">
      <alignment vertical="center"/>
    </xf>
    <xf numFmtId="0" fontId="104" fillId="0" borderId="0">
      <alignment vertical="center"/>
    </xf>
    <xf numFmtId="0" fontId="105" fillId="0" borderId="60">
      <alignment vertical="center"/>
    </xf>
    <xf numFmtId="0" fontId="106" fillId="0" borderId="0">
      <alignment vertical="center"/>
    </xf>
    <xf numFmtId="0" fontId="95" fillId="0" borderId="0">
      <alignment vertical="center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6" fillId="64" borderId="0">
      <alignment vertical="center"/>
    </xf>
    <xf numFmtId="0" fontId="107" fillId="0" borderId="61">
      <alignment vertical="center"/>
    </xf>
    <xf numFmtId="0" fontId="107" fillId="0" borderId="61">
      <alignment horizontal="left" vertical="center"/>
    </xf>
    <xf numFmtId="0" fontId="108" fillId="0" borderId="0">
      <alignment horizontal="center" vertical="center"/>
    </xf>
    <xf numFmtId="0" fontId="97" fillId="0" borderId="55">
      <alignment vertical="center"/>
    </xf>
    <xf numFmtId="0" fontId="98" fillId="0" borderId="56">
      <alignment vertical="center"/>
    </xf>
    <xf numFmtId="0" fontId="99" fillId="0" borderId="57">
      <alignment vertical="center"/>
    </xf>
    <xf numFmtId="0" fontId="99" fillId="0" borderId="0">
      <alignment vertical="center"/>
    </xf>
    <xf numFmtId="0" fontId="108" fillId="0" borderId="0">
      <alignment horizontal="center" vertical="center" textRotation="90"/>
    </xf>
    <xf numFmtId="0" fontId="100" fillId="67" borderId="53">
      <alignment vertical="center"/>
    </xf>
    <xf numFmtId="0" fontId="101" fillId="0" borderId="33">
      <alignment vertical="center"/>
    </xf>
    <xf numFmtId="0" fontId="93" fillId="0" borderId="0">
      <protection locked="0"/>
    </xf>
    <xf numFmtId="0" fontId="102" fillId="100" borderId="0">
      <alignment vertical="center"/>
    </xf>
    <xf numFmtId="190" fontId="109" fillId="0" borderId="0"/>
    <xf numFmtId="191" fontId="110" fillId="0" borderId="0"/>
    <xf numFmtId="0" fontId="78" fillId="101" borderId="58">
      <alignment vertical="center"/>
    </xf>
    <xf numFmtId="192" fontId="78" fillId="0" borderId="0">
      <alignment vertical="center"/>
    </xf>
    <xf numFmtId="0" fontId="103" fillId="98" borderId="59">
      <alignment vertical="center"/>
    </xf>
    <xf numFmtId="0" fontId="93" fillId="0" borderId="0">
      <protection locked="0"/>
    </xf>
    <xf numFmtId="0" fontId="111" fillId="0" borderId="0">
      <alignment vertical="center"/>
    </xf>
    <xf numFmtId="193" fontId="111" fillId="0" borderId="0">
      <alignment vertical="center"/>
    </xf>
    <xf numFmtId="194" fontId="112" fillId="0" borderId="0"/>
    <xf numFmtId="0" fontId="104" fillId="0" borderId="0">
      <alignment vertical="center"/>
    </xf>
    <xf numFmtId="0" fontId="93" fillId="0" borderId="62">
      <protection locked="0"/>
    </xf>
    <xf numFmtId="0" fontId="106" fillId="0" borderId="0">
      <alignment vertical="center"/>
    </xf>
    <xf numFmtId="0" fontId="86" fillId="102" borderId="0">
      <alignment vertical="center"/>
    </xf>
    <xf numFmtId="0" fontId="86" fillId="103" borderId="0">
      <alignment vertical="center"/>
    </xf>
    <xf numFmtId="0" fontId="86" fillId="104" borderId="0">
      <alignment vertical="center"/>
    </xf>
    <xf numFmtId="0" fontId="86" fillId="105" borderId="0">
      <alignment vertical="center"/>
    </xf>
    <xf numFmtId="0" fontId="86" fillId="106" borderId="0">
      <alignment vertical="center"/>
    </xf>
    <xf numFmtId="0" fontId="86" fillId="107" borderId="0">
      <alignment vertical="center"/>
    </xf>
    <xf numFmtId="0" fontId="113" fillId="0" borderId="0">
      <alignment vertical="center"/>
    </xf>
    <xf numFmtId="0" fontId="114" fillId="108" borderId="54">
      <alignment vertical="center"/>
    </xf>
    <xf numFmtId="0" fontId="115" fillId="0" borderId="0">
      <alignment vertical="top" wrapText="1"/>
    </xf>
    <xf numFmtId="0" fontId="116" fillId="109" borderId="0">
      <alignment vertical="center"/>
    </xf>
    <xf numFmtId="0" fontId="117" fillId="0" borderId="0">
      <alignment vertical="center"/>
    </xf>
    <xf numFmtId="0" fontId="118" fillId="0" borderId="0">
      <alignment vertical="center"/>
    </xf>
    <xf numFmtId="0" fontId="78" fillId="101" borderId="58">
      <alignment vertical="center"/>
    </xf>
    <xf numFmtId="0" fontId="78" fillId="101" borderId="58">
      <alignment vertical="center"/>
    </xf>
    <xf numFmtId="0" fontId="78" fillId="101" borderId="49">
      <alignment vertical="center"/>
    </xf>
    <xf numFmtId="0" fontId="119" fillId="0" borderId="33">
      <alignment vertical="center"/>
    </xf>
    <xf numFmtId="0" fontId="120" fillId="110" borderId="0">
      <alignment vertical="center"/>
    </xf>
    <xf numFmtId="195" fontId="78" fillId="0" borderId="0">
      <alignment vertical="center"/>
    </xf>
    <xf numFmtId="49" fontId="78" fillId="0" borderId="0">
      <alignment horizontal="center" vertical="center"/>
    </xf>
    <xf numFmtId="0" fontId="121" fillId="0" borderId="0">
      <alignment vertical="center"/>
    </xf>
    <xf numFmtId="0" fontId="122" fillId="111" borderId="45">
      <alignment vertical="center"/>
    </xf>
    <xf numFmtId="0" fontId="123" fillId="0" borderId="0">
      <alignment vertical="center"/>
    </xf>
    <xf numFmtId="194" fontId="124" fillId="0" borderId="0"/>
    <xf numFmtId="194" fontId="78" fillId="0" borderId="0">
      <alignment vertical="center"/>
    </xf>
    <xf numFmtId="0" fontId="125" fillId="0" borderId="63">
      <alignment vertical="center"/>
    </xf>
    <xf numFmtId="0" fontId="126" fillId="0" borderId="64">
      <alignment vertical="center"/>
    </xf>
    <xf numFmtId="0" fontId="127" fillId="0" borderId="65">
      <alignment vertical="center"/>
    </xf>
    <xf numFmtId="0" fontId="127" fillId="0" borderId="0">
      <alignment vertical="center"/>
    </xf>
    <xf numFmtId="0" fontId="128" fillId="0" borderId="0">
      <alignment vertical="center"/>
    </xf>
    <xf numFmtId="0" fontId="129" fillId="0" borderId="66">
      <alignment vertical="center"/>
    </xf>
    <xf numFmtId="0" fontId="130" fillId="111" borderId="46">
      <alignment vertical="center"/>
    </xf>
    <xf numFmtId="196" fontId="78" fillId="0" borderId="0">
      <alignment vertical="center"/>
    </xf>
    <xf numFmtId="0" fontId="131" fillId="0" borderId="0">
      <alignment vertical="center"/>
    </xf>
    <xf numFmtId="49" fontId="132" fillId="0" borderId="0">
      <alignment horizontal="center" vertical="center"/>
    </xf>
    <xf numFmtId="177" fontId="78" fillId="0" borderId="0">
      <alignment vertical="center"/>
    </xf>
    <xf numFmtId="188" fontId="133" fillId="0" borderId="0">
      <alignment horizontal="center" vertical="center"/>
    </xf>
    <xf numFmtId="0" fontId="134" fillId="67" borderId="45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78" fillId="0" borderId="0">
      <alignment vertical="center"/>
    </xf>
    <xf numFmtId="0" fontId="78" fillId="0" borderId="0"/>
    <xf numFmtId="0" fontId="83" fillId="0" borderId="0">
      <alignment vertical="center"/>
    </xf>
    <xf numFmtId="0" fontId="78" fillId="0" borderId="0">
      <alignment vertical="center"/>
    </xf>
    <xf numFmtId="0" fontId="136" fillId="0" borderId="0"/>
    <xf numFmtId="0" fontId="83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78" fillId="0" borderId="0"/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83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78" fillId="0" borderId="0"/>
    <xf numFmtId="0" fontId="78" fillId="0" borderId="0"/>
    <xf numFmtId="0" fontId="135" fillId="0" borderId="0">
      <alignment vertical="center"/>
    </xf>
    <xf numFmtId="0" fontId="135" fillId="0" borderId="0">
      <alignment vertical="center"/>
    </xf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84" fillId="0" borderId="0">
      <alignment vertical="center"/>
    </xf>
    <xf numFmtId="0" fontId="84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4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78" fillId="0" borderId="0"/>
    <xf numFmtId="0" fontId="135" fillId="0" borderId="0">
      <alignment vertical="center"/>
    </xf>
    <xf numFmtId="0" fontId="137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78" fillId="0" borderId="0"/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8" fillId="112" borderId="0">
      <alignment vertical="center"/>
    </xf>
    <xf numFmtId="0" fontId="78" fillId="0" borderId="0"/>
    <xf numFmtId="0" fontId="78" fillId="0" borderId="0"/>
    <xf numFmtId="0" fontId="13" fillId="21" borderId="67" applyNumberFormat="0" applyAlignment="0" applyProtection="0">
      <alignment vertical="center"/>
    </xf>
    <xf numFmtId="0" fontId="13" fillId="21" borderId="67" applyNumberFormat="0" applyAlignment="0" applyProtection="0">
      <alignment vertical="center"/>
    </xf>
    <xf numFmtId="0" fontId="141" fillId="0" borderId="0">
      <alignment vertical="center"/>
    </xf>
  </cellStyleXfs>
  <cellXfs count="242">
    <xf numFmtId="0" fontId="0" fillId="0" borderId="0" xfId="0">
      <alignment vertical="center"/>
    </xf>
    <xf numFmtId="0" fontId="7" fillId="0" borderId="0" xfId="86" applyFont="1" applyAlignment="1"/>
    <xf numFmtId="0" fontId="0" fillId="0" borderId="0" xfId="0" applyAlignment="1"/>
    <xf numFmtId="0" fontId="7" fillId="0" borderId="0" xfId="86" applyFont="1" applyAlignment="1">
      <alignment vertical="center"/>
    </xf>
    <xf numFmtId="0" fontId="0" fillId="0" borderId="0" xfId="0" applyAlignment="1">
      <alignment vertical="center"/>
    </xf>
    <xf numFmtId="0" fontId="10" fillId="0" borderId="26" xfId="0" applyFont="1" applyBorder="1">
      <alignment vertical="center"/>
    </xf>
    <xf numFmtId="0" fontId="10" fillId="0" borderId="0" xfId="0" applyFont="1" applyBorder="1">
      <alignment vertical="center"/>
    </xf>
    <xf numFmtId="0" fontId="48" fillId="0" borderId="0" xfId="86" applyFont="1" applyBorder="1" applyAlignment="1"/>
    <xf numFmtId="0" fontId="50" fillId="0" borderId="0" xfId="0" applyFont="1" applyBorder="1" applyAlignment="1"/>
    <xf numFmtId="0" fontId="10" fillId="0" borderId="0" xfId="0" applyFont="1">
      <alignment vertical="center"/>
    </xf>
    <xf numFmtId="0" fontId="48" fillId="0" borderId="0" xfId="86" applyFont="1" applyAlignment="1"/>
    <xf numFmtId="0" fontId="48" fillId="0" borderId="0" xfId="86" applyFont="1" applyFill="1" applyBorder="1" applyAlignment="1"/>
    <xf numFmtId="0" fontId="48" fillId="0" borderId="26" xfId="86" applyFont="1" applyBorder="1" applyAlignment="1">
      <alignment horizontal="center" vertical="center"/>
    </xf>
    <xf numFmtId="0" fontId="48" fillId="0" borderId="0" xfId="86" applyFont="1" applyAlignment="1">
      <alignment vertical="center"/>
    </xf>
    <xf numFmtId="0" fontId="48" fillId="0" borderId="0" xfId="86" applyFont="1" applyFill="1" applyBorder="1" applyAlignment="1">
      <alignment vertical="center"/>
    </xf>
    <xf numFmtId="0" fontId="48" fillId="0" borderId="0" xfId="86" applyFont="1" applyBorder="1" applyAlignment="1">
      <alignment vertical="center"/>
    </xf>
    <xf numFmtId="49" fontId="48" fillId="0" borderId="26" xfId="86" applyNumberFormat="1" applyFont="1" applyFill="1" applyBorder="1" applyAlignment="1">
      <alignment vertical="center"/>
    </xf>
    <xf numFmtId="0" fontId="76" fillId="0" borderId="0" xfId="603" applyFont="1">
      <alignment vertical="center"/>
    </xf>
    <xf numFmtId="0" fontId="77" fillId="0" borderId="0" xfId="603" applyFont="1">
      <alignment vertical="center"/>
    </xf>
    <xf numFmtId="49" fontId="139" fillId="0" borderId="0" xfId="86" applyNumberFormat="1" applyFont="1" applyFill="1" applyBorder="1" applyAlignment="1">
      <alignment vertical="center"/>
    </xf>
    <xf numFmtId="0" fontId="140" fillId="0" borderId="0" xfId="86" applyFont="1" applyAlignment="1"/>
    <xf numFmtId="0" fontId="142" fillId="0" borderId="0" xfId="86" applyFont="1" applyAlignment="1"/>
    <xf numFmtId="49" fontId="143" fillId="0" borderId="0" xfId="86" applyNumberFormat="1" applyFont="1" applyFill="1" applyBorder="1" applyAlignment="1">
      <alignment vertical="center"/>
    </xf>
    <xf numFmtId="0" fontId="144" fillId="0" borderId="0" xfId="603" applyFont="1" applyBorder="1">
      <alignment vertical="center"/>
    </xf>
    <xf numFmtId="0" fontId="144" fillId="0" borderId="18" xfId="603" applyFont="1" applyBorder="1">
      <alignment vertical="center"/>
    </xf>
    <xf numFmtId="0" fontId="144" fillId="0" borderId="19" xfId="603" applyFont="1" applyBorder="1">
      <alignment vertical="center"/>
    </xf>
    <xf numFmtId="0" fontId="144" fillId="0" borderId="18" xfId="560" applyFont="1" applyBorder="1">
      <alignment vertical="center"/>
    </xf>
    <xf numFmtId="0" fontId="145" fillId="0" borderId="0" xfId="603" applyFont="1">
      <alignment vertical="center"/>
    </xf>
    <xf numFmtId="0" fontId="144" fillId="0" borderId="0" xfId="603" applyFont="1">
      <alignment vertical="center"/>
    </xf>
    <xf numFmtId="0" fontId="143" fillId="0" borderId="0" xfId="86" applyFont="1" applyAlignment="1"/>
    <xf numFmtId="0" fontId="144" fillId="0" borderId="0" xfId="603" applyFont="1" applyFill="1">
      <alignment vertical="center"/>
    </xf>
    <xf numFmtId="0" fontId="144" fillId="60" borderId="52" xfId="603" applyFont="1" applyFill="1" applyBorder="1" applyAlignment="1">
      <alignment vertical="center" textRotation="255"/>
    </xf>
    <xf numFmtId="0" fontId="144" fillId="0" borderId="0" xfId="603" applyFont="1" applyFill="1" applyBorder="1">
      <alignment vertical="center"/>
    </xf>
    <xf numFmtId="0" fontId="144" fillId="0" borderId="19" xfId="603" applyFont="1" applyFill="1" applyBorder="1">
      <alignment vertical="center"/>
    </xf>
    <xf numFmtId="0" fontId="146" fillId="0" borderId="0" xfId="603" applyFont="1">
      <alignment vertical="center"/>
    </xf>
    <xf numFmtId="49" fontId="9" fillId="0" borderId="0" xfId="0" applyNumberFormat="1" applyFont="1" applyFill="1" applyBorder="1" applyAlignment="1">
      <alignment horizontal="right"/>
    </xf>
    <xf numFmtId="49" fontId="9" fillId="0" borderId="0" xfId="0" applyNumberFormat="1" applyFont="1" applyFill="1" applyBorder="1" applyAlignment="1">
      <alignment horizontal="center"/>
    </xf>
    <xf numFmtId="49" fontId="0" fillId="0" borderId="0" xfId="0" applyNumberFormat="1" applyBorder="1" applyAlignment="1"/>
    <xf numFmtId="0" fontId="0" fillId="0" borderId="0" xfId="0" applyBorder="1" applyAlignment="1"/>
    <xf numFmtId="0" fontId="142" fillId="0" borderId="18" xfId="86" applyFont="1" applyBorder="1" applyAlignment="1"/>
    <xf numFmtId="0" fontId="142" fillId="0" borderId="0" xfId="603" applyFont="1" applyFill="1">
      <alignment vertical="center"/>
    </xf>
    <xf numFmtId="0" fontId="142" fillId="0" borderId="0" xfId="86" applyFont="1" applyBorder="1" applyAlignment="1"/>
    <xf numFmtId="49" fontId="48" fillId="0" borderId="0" xfId="86" applyNumberFormat="1" applyFont="1" applyFill="1" applyBorder="1" applyAlignment="1">
      <alignment vertical="center"/>
    </xf>
    <xf numFmtId="0" fontId="148" fillId="0" borderId="15" xfId="86" applyFont="1" applyBorder="1" applyAlignment="1">
      <alignment horizontal="center" vertical="center"/>
    </xf>
    <xf numFmtId="0" fontId="148" fillId="0" borderId="2" xfId="86" applyFont="1" applyBorder="1" applyAlignment="1">
      <alignment horizontal="center" vertical="center"/>
    </xf>
    <xf numFmtId="0" fontId="148" fillId="0" borderId="16" xfId="86" applyFont="1" applyBorder="1" applyAlignment="1">
      <alignment horizontal="center" vertical="center"/>
    </xf>
    <xf numFmtId="0" fontId="144" fillId="61" borderId="52" xfId="603" applyFont="1" applyFill="1" applyBorder="1" applyAlignment="1">
      <alignment vertical="center" textRotation="255"/>
    </xf>
    <xf numFmtId="0" fontId="142" fillId="0" borderId="25" xfId="86" applyFont="1" applyBorder="1" applyAlignment="1">
      <alignment horizontal="center"/>
    </xf>
    <xf numFmtId="0" fontId="142" fillId="0" borderId="26" xfId="86" applyFont="1" applyBorder="1" applyAlignment="1">
      <alignment horizontal="center"/>
    </xf>
    <xf numFmtId="0" fontId="142" fillId="0" borderId="27" xfId="86" applyFont="1" applyBorder="1" applyAlignment="1">
      <alignment horizontal="center"/>
    </xf>
    <xf numFmtId="0" fontId="148" fillId="0" borderId="15" xfId="86" applyFont="1" applyBorder="1" applyAlignment="1">
      <alignment horizontal="center" vertical="center"/>
    </xf>
    <xf numFmtId="0" fontId="148" fillId="0" borderId="2" xfId="86" applyFont="1" applyBorder="1" applyAlignment="1">
      <alignment horizontal="center" vertical="center"/>
    </xf>
    <xf numFmtId="0" fontId="148" fillId="0" borderId="16" xfId="86" applyFont="1" applyBorder="1" applyAlignment="1">
      <alignment horizontal="center" vertical="center"/>
    </xf>
    <xf numFmtId="0" fontId="148" fillId="0" borderId="25" xfId="86" applyFont="1" applyBorder="1" applyAlignment="1">
      <alignment horizontal="center" vertical="center"/>
    </xf>
    <xf numFmtId="0" fontId="148" fillId="0" borderId="26" xfId="86" applyFont="1" applyBorder="1" applyAlignment="1">
      <alignment horizontal="center" vertical="center"/>
    </xf>
    <xf numFmtId="0" fontId="148" fillId="0" borderId="27" xfId="86" applyFont="1" applyBorder="1" applyAlignment="1">
      <alignment horizontal="center" vertical="center"/>
    </xf>
    <xf numFmtId="0" fontId="144" fillId="60" borderId="52" xfId="603" applyFont="1" applyFill="1" applyBorder="1" applyAlignment="1">
      <alignment horizontal="center" vertical="center" textRotation="255"/>
    </xf>
    <xf numFmtId="0" fontId="150" fillId="0" borderId="0" xfId="603" applyFont="1">
      <alignment vertical="center"/>
    </xf>
    <xf numFmtId="0" fontId="7" fillId="0" borderId="0" xfId="0" applyFont="1" applyAlignment="1">
      <alignment vertical="center"/>
    </xf>
    <xf numFmtId="0" fontId="151" fillId="0" borderId="0" xfId="603" applyFont="1">
      <alignment vertical="center"/>
    </xf>
    <xf numFmtId="0" fontId="152" fillId="0" borderId="0" xfId="603" applyFont="1">
      <alignment vertical="center"/>
    </xf>
    <xf numFmtId="0" fontId="153" fillId="0" borderId="18" xfId="603" applyFont="1" applyBorder="1">
      <alignment vertical="center"/>
    </xf>
    <xf numFmtId="0" fontId="144" fillId="0" borderId="15" xfId="603" applyFont="1" applyBorder="1">
      <alignment vertical="center"/>
    </xf>
    <xf numFmtId="0" fontId="144" fillId="0" borderId="2" xfId="603" applyFont="1" applyBorder="1">
      <alignment vertical="center"/>
    </xf>
    <xf numFmtId="0" fontId="144" fillId="0" borderId="16" xfId="603" applyFont="1" applyBorder="1">
      <alignment vertical="center"/>
    </xf>
    <xf numFmtId="0" fontId="144" fillId="0" borderId="25" xfId="603" applyFont="1" applyBorder="1">
      <alignment vertical="center"/>
    </xf>
    <xf numFmtId="0" fontId="144" fillId="0" borderId="26" xfId="603" applyFont="1" applyBorder="1">
      <alignment vertical="center"/>
    </xf>
    <xf numFmtId="0" fontId="144" fillId="0" borderId="27" xfId="603" applyFont="1" applyBorder="1">
      <alignment vertical="center"/>
    </xf>
    <xf numFmtId="0" fontId="144" fillId="0" borderId="28" xfId="603" applyFont="1" applyBorder="1">
      <alignment vertical="center"/>
    </xf>
    <xf numFmtId="0" fontId="144" fillId="0" borderId="29" xfId="603" applyFont="1" applyBorder="1">
      <alignment vertical="center"/>
    </xf>
    <xf numFmtId="0" fontId="144" fillId="0" borderId="30" xfId="603" applyFont="1" applyBorder="1">
      <alignment vertical="center"/>
    </xf>
    <xf numFmtId="0" fontId="142" fillId="0" borderId="0" xfId="603" applyFont="1" applyBorder="1">
      <alignment vertical="center"/>
    </xf>
    <xf numFmtId="0" fontId="144" fillId="61" borderId="68" xfId="603" applyFont="1" applyFill="1" applyBorder="1" applyAlignment="1">
      <alignment vertical="center" textRotation="255"/>
    </xf>
    <xf numFmtId="0" fontId="153" fillId="0" borderId="25" xfId="603" applyFont="1" applyBorder="1">
      <alignment vertical="center"/>
    </xf>
    <xf numFmtId="0" fontId="156" fillId="0" borderId="26" xfId="603" applyFont="1" applyBorder="1">
      <alignment vertical="center"/>
    </xf>
    <xf numFmtId="0" fontId="142" fillId="0" borderId="0" xfId="603" applyFont="1">
      <alignment vertical="center"/>
    </xf>
    <xf numFmtId="0" fontId="146" fillId="0" borderId="18" xfId="603" applyFont="1" applyBorder="1">
      <alignment vertical="center"/>
    </xf>
    <xf numFmtId="0" fontId="157" fillId="0" borderId="0" xfId="603" applyFont="1" applyBorder="1">
      <alignment vertical="center"/>
    </xf>
    <xf numFmtId="0" fontId="142" fillId="0" borderId="15" xfId="603" applyFont="1" applyBorder="1">
      <alignment vertical="center"/>
    </xf>
    <xf numFmtId="0" fontId="146" fillId="0" borderId="28" xfId="603" applyFont="1" applyBorder="1">
      <alignment vertical="center"/>
    </xf>
    <xf numFmtId="0" fontId="148" fillId="0" borderId="18" xfId="86" applyFont="1" applyBorder="1" applyAlignment="1">
      <alignment horizontal="center" vertical="center"/>
    </xf>
    <xf numFmtId="0" fontId="148" fillId="0" borderId="0" xfId="86" applyFont="1" applyBorder="1" applyAlignment="1">
      <alignment horizontal="center" vertical="center"/>
    </xf>
    <xf numFmtId="0" fontId="148" fillId="0" borderId="19" xfId="86" applyFont="1" applyBorder="1" applyAlignment="1">
      <alignment horizontal="center" vertical="center"/>
    </xf>
    <xf numFmtId="0" fontId="144" fillId="60" borderId="68" xfId="603" applyFont="1" applyFill="1" applyBorder="1" applyAlignment="1">
      <alignment horizontal="center" vertical="center" textRotation="255"/>
    </xf>
    <xf numFmtId="0" fontId="144" fillId="0" borderId="18" xfId="603" applyFont="1" applyBorder="1" applyAlignment="1">
      <alignment vertical="center"/>
    </xf>
    <xf numFmtId="0" fontId="146" fillId="0" borderId="0" xfId="603" applyFont="1" applyBorder="1">
      <alignment vertical="center"/>
    </xf>
    <xf numFmtId="0" fontId="146" fillId="0" borderId="29" xfId="603" applyFont="1" applyBorder="1">
      <alignment vertical="center"/>
    </xf>
    <xf numFmtId="0" fontId="0" fillId="0" borderId="29" xfId="0" applyBorder="1">
      <alignment vertical="center"/>
    </xf>
    <xf numFmtId="0" fontId="148" fillId="0" borderId="15" xfId="86" applyFont="1" applyBorder="1" applyAlignment="1">
      <alignment horizontal="center" vertical="center"/>
    </xf>
    <xf numFmtId="0" fontId="148" fillId="0" borderId="2" xfId="86" applyFont="1" applyBorder="1" applyAlignment="1">
      <alignment horizontal="center" vertical="center"/>
    </xf>
    <xf numFmtId="0" fontId="148" fillId="0" borderId="16" xfId="86" applyFont="1" applyBorder="1" applyAlignment="1">
      <alignment horizontal="center" vertical="center"/>
    </xf>
    <xf numFmtId="0" fontId="142" fillId="0" borderId="25" xfId="86" applyFont="1" applyBorder="1" applyAlignment="1">
      <alignment horizontal="center"/>
    </xf>
    <xf numFmtId="0" fontId="142" fillId="0" borderId="26" xfId="86" applyFont="1" applyBorder="1" applyAlignment="1">
      <alignment horizontal="center"/>
    </xf>
    <xf numFmtId="0" fontId="142" fillId="0" borderId="27" xfId="86" applyFont="1" applyBorder="1" applyAlignment="1">
      <alignment horizontal="center"/>
    </xf>
    <xf numFmtId="0" fontId="148" fillId="0" borderId="25" xfId="86" applyFont="1" applyBorder="1" applyAlignment="1">
      <alignment horizontal="center" vertical="center"/>
    </xf>
    <xf numFmtId="0" fontId="148" fillId="0" borderId="26" xfId="86" applyFont="1" applyBorder="1" applyAlignment="1">
      <alignment horizontal="center" vertical="center"/>
    </xf>
    <xf numFmtId="0" fontId="148" fillId="0" borderId="27" xfId="86" applyFont="1" applyBorder="1" applyAlignment="1">
      <alignment horizontal="center" vertical="center"/>
    </xf>
    <xf numFmtId="0" fontId="144" fillId="60" borderId="52" xfId="603" applyFont="1" applyFill="1" applyBorder="1" applyAlignment="1">
      <alignment horizontal="center" vertical="center" textRotation="255"/>
    </xf>
    <xf numFmtId="0" fontId="144" fillId="61" borderId="52" xfId="603" applyFont="1" applyFill="1" applyBorder="1" applyAlignment="1">
      <alignment vertical="center" textRotation="255"/>
    </xf>
    <xf numFmtId="0" fontId="145" fillId="0" borderId="26" xfId="603" applyFont="1" applyBorder="1">
      <alignment vertical="center"/>
    </xf>
    <xf numFmtId="0" fontId="144" fillId="0" borderId="18" xfId="603" applyFont="1" applyFill="1" applyBorder="1" applyAlignment="1">
      <alignment vertical="center"/>
    </xf>
    <xf numFmtId="0" fontId="144" fillId="0" borderId="15" xfId="603" applyFont="1" applyFill="1" applyBorder="1">
      <alignment vertical="center"/>
    </xf>
    <xf numFmtId="0" fontId="144" fillId="0" borderId="18" xfId="603" applyFont="1" applyFill="1" applyBorder="1">
      <alignment vertical="center"/>
    </xf>
    <xf numFmtId="0" fontId="144" fillId="0" borderId="2" xfId="603" applyFont="1" applyFill="1" applyBorder="1">
      <alignment vertical="center"/>
    </xf>
    <xf numFmtId="0" fontId="144" fillId="0" borderId="16" xfId="603" applyFont="1" applyFill="1" applyBorder="1">
      <alignment vertical="center"/>
    </xf>
    <xf numFmtId="0" fontId="159" fillId="0" borderId="0" xfId="603" applyFont="1">
      <alignment vertical="center"/>
    </xf>
    <xf numFmtId="0" fontId="148" fillId="0" borderId="15" xfId="86" applyFont="1" applyBorder="1" applyAlignment="1">
      <alignment horizontal="center" vertical="center"/>
    </xf>
    <xf numFmtId="0" fontId="148" fillId="0" borderId="2" xfId="86" applyFont="1" applyBorder="1" applyAlignment="1">
      <alignment horizontal="center" vertical="center"/>
    </xf>
    <xf numFmtId="0" fontId="148" fillId="0" borderId="16" xfId="86" applyFont="1" applyBorder="1" applyAlignment="1">
      <alignment horizontal="center" vertical="center"/>
    </xf>
    <xf numFmtId="0" fontId="144" fillId="61" borderId="52" xfId="603" applyFont="1" applyFill="1" applyBorder="1" applyAlignment="1">
      <alignment vertical="center" textRotation="255"/>
    </xf>
    <xf numFmtId="0" fontId="145" fillId="0" borderId="18" xfId="603" applyFont="1" applyBorder="1">
      <alignment vertical="center"/>
    </xf>
    <xf numFmtId="0" fontId="156" fillId="0" borderId="0" xfId="603" applyFont="1" applyBorder="1">
      <alignment vertical="center"/>
    </xf>
    <xf numFmtId="0" fontId="144" fillId="0" borderId="0" xfId="603" applyFont="1" applyBorder="1" applyAlignment="1">
      <alignment vertical="top" wrapText="1"/>
    </xf>
    <xf numFmtId="0" fontId="155" fillId="0" borderId="15" xfId="603" applyFont="1" applyBorder="1">
      <alignment vertical="center"/>
    </xf>
    <xf numFmtId="0" fontId="155" fillId="0" borderId="2" xfId="603" applyFont="1" applyBorder="1">
      <alignment vertical="center"/>
    </xf>
    <xf numFmtId="0" fontId="48" fillId="27" borderId="17" xfId="0" applyFont="1" applyFill="1" applyBorder="1" applyAlignment="1">
      <alignment horizontal="center" vertical="center"/>
    </xf>
    <xf numFmtId="0" fontId="48" fillId="0" borderId="17" xfId="0" applyFont="1" applyBorder="1" applyAlignment="1">
      <alignment horizontal="center" vertical="center" wrapText="1"/>
    </xf>
    <xf numFmtId="0" fontId="48" fillId="27" borderId="17" xfId="0" applyFont="1" applyFill="1" applyBorder="1" applyAlignment="1">
      <alignment horizontal="center" vertical="center" wrapText="1"/>
    </xf>
    <xf numFmtId="0" fontId="48" fillId="0" borderId="17" xfId="0" applyFont="1" applyBorder="1" applyAlignment="1">
      <alignment horizontal="center" vertical="center"/>
    </xf>
    <xf numFmtId="0" fontId="48" fillId="28" borderId="17" xfId="0" applyFont="1" applyFill="1" applyBorder="1" applyAlignment="1">
      <alignment horizontal="center" vertical="center"/>
    </xf>
    <xf numFmtId="14" fontId="48" fillId="0" borderId="17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51" fillId="0" borderId="0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10" fillId="25" borderId="25" xfId="0" applyFont="1" applyFill="1" applyBorder="1" applyAlignment="1">
      <alignment horizontal="center" vertical="center"/>
    </xf>
    <xf numFmtId="0" fontId="10" fillId="25" borderId="26" xfId="0" applyFont="1" applyFill="1" applyBorder="1" applyAlignment="1">
      <alignment horizontal="center" vertical="center"/>
    </xf>
    <xf numFmtId="0" fontId="10" fillId="25" borderId="27" xfId="0" applyFont="1" applyFill="1" applyBorder="1" applyAlignment="1">
      <alignment horizontal="center" vertical="center"/>
    </xf>
    <xf numFmtId="0" fontId="10" fillId="25" borderId="32" xfId="0" applyFont="1" applyFill="1" applyBorder="1" applyAlignment="1">
      <alignment horizontal="center" vertical="center"/>
    </xf>
    <xf numFmtId="0" fontId="10" fillId="25" borderId="33" xfId="0" applyFont="1" applyFill="1" applyBorder="1" applyAlignment="1">
      <alignment horizontal="center" vertical="center"/>
    </xf>
    <xf numFmtId="0" fontId="10" fillId="25" borderId="34" xfId="0" applyFont="1" applyFill="1" applyBorder="1" applyAlignment="1">
      <alignment horizontal="center" vertical="center"/>
    </xf>
    <xf numFmtId="0" fontId="48" fillId="0" borderId="13" xfId="86" applyFont="1" applyFill="1" applyBorder="1" applyAlignment="1">
      <alignment horizontal="center" vertical="center" wrapText="1"/>
    </xf>
    <xf numFmtId="0" fontId="48" fillId="0" borderId="21" xfId="86" applyFont="1" applyFill="1" applyBorder="1" applyAlignment="1">
      <alignment horizontal="center" vertical="center" wrapText="1"/>
    </xf>
    <xf numFmtId="0" fontId="48" fillId="0" borderId="22" xfId="86" applyFont="1" applyFill="1" applyBorder="1" applyAlignment="1">
      <alignment horizontal="center" vertical="center" wrapText="1"/>
    </xf>
    <xf numFmtId="0" fontId="48" fillId="0" borderId="38" xfId="86" applyFont="1" applyFill="1" applyBorder="1" applyAlignment="1">
      <alignment horizontal="center" vertical="center" wrapText="1"/>
    </xf>
    <xf numFmtId="0" fontId="48" fillId="0" borderId="40" xfId="86" applyFont="1" applyFill="1" applyBorder="1" applyAlignment="1">
      <alignment horizontal="center" vertical="center" wrapText="1"/>
    </xf>
    <xf numFmtId="0" fontId="48" fillId="0" borderId="39" xfId="86" applyFont="1" applyFill="1" applyBorder="1" applyAlignment="1">
      <alignment horizontal="center" vertical="center" wrapText="1"/>
    </xf>
    <xf numFmtId="0" fontId="48" fillId="0" borderId="14" xfId="86" applyFont="1" applyFill="1" applyBorder="1" applyAlignment="1">
      <alignment vertical="top"/>
    </xf>
    <xf numFmtId="0" fontId="48" fillId="0" borderId="23" xfId="86" applyFont="1" applyFill="1" applyBorder="1" applyAlignment="1">
      <alignment vertical="top"/>
    </xf>
    <xf numFmtId="0" fontId="48" fillId="0" borderId="24" xfId="86" applyFont="1" applyFill="1" applyBorder="1" applyAlignment="1">
      <alignment vertical="top"/>
    </xf>
    <xf numFmtId="0" fontId="48" fillId="0" borderId="13" xfId="86" applyFont="1" applyFill="1" applyBorder="1" applyAlignment="1">
      <alignment vertical="top" wrapText="1"/>
    </xf>
    <xf numFmtId="0" fontId="48" fillId="0" borderId="21" xfId="86" applyFont="1" applyFill="1" applyBorder="1" applyAlignment="1">
      <alignment vertical="top" wrapText="1"/>
    </xf>
    <xf numFmtId="0" fontId="48" fillId="0" borderId="22" xfId="86" applyFont="1" applyFill="1" applyBorder="1" applyAlignment="1">
      <alignment vertical="top" wrapText="1"/>
    </xf>
    <xf numFmtId="0" fontId="48" fillId="26" borderId="25" xfId="86" applyFont="1" applyFill="1" applyBorder="1" applyAlignment="1">
      <alignment horizontal="center" vertical="center" wrapText="1"/>
    </xf>
    <xf numFmtId="0" fontId="48" fillId="26" borderId="26" xfId="86" applyFont="1" applyFill="1" applyBorder="1" applyAlignment="1">
      <alignment horizontal="center" vertical="center" wrapText="1"/>
    </xf>
    <xf numFmtId="0" fontId="48" fillId="26" borderId="27" xfId="86" applyFont="1" applyFill="1" applyBorder="1" applyAlignment="1">
      <alignment horizontal="center" vertical="center" wrapText="1"/>
    </xf>
    <xf numFmtId="0" fontId="48" fillId="26" borderId="32" xfId="86" applyFont="1" applyFill="1" applyBorder="1" applyAlignment="1">
      <alignment horizontal="center" vertical="center" wrapText="1"/>
    </xf>
    <xf numFmtId="0" fontId="48" fillId="26" borderId="33" xfId="86" applyFont="1" applyFill="1" applyBorder="1" applyAlignment="1">
      <alignment horizontal="center" vertical="center" wrapText="1"/>
    </xf>
    <xf numFmtId="0" fontId="48" fillId="26" borderId="34" xfId="86" applyFont="1" applyFill="1" applyBorder="1" applyAlignment="1">
      <alignment horizontal="center" vertical="center" wrapText="1"/>
    </xf>
    <xf numFmtId="14" fontId="48" fillId="0" borderId="38" xfId="86" applyNumberFormat="1" applyFont="1" applyFill="1" applyBorder="1" applyAlignment="1">
      <alignment horizontal="center" vertical="center" wrapText="1"/>
    </xf>
    <xf numFmtId="0" fontId="48" fillId="0" borderId="38" xfId="86" applyFont="1" applyFill="1" applyBorder="1" applyAlignment="1">
      <alignment vertical="top"/>
    </xf>
    <xf numFmtId="0" fontId="48" fillId="0" borderId="40" xfId="86" applyFont="1" applyFill="1" applyBorder="1" applyAlignment="1">
      <alignment vertical="top"/>
    </xf>
    <xf numFmtId="0" fontId="48" fillId="0" borderId="39" xfId="86" applyFont="1" applyFill="1" applyBorder="1" applyAlignment="1">
      <alignment vertical="top"/>
    </xf>
    <xf numFmtId="0" fontId="48" fillId="0" borderId="13" xfId="86" applyFont="1" applyFill="1" applyBorder="1" applyAlignment="1">
      <alignment vertical="top"/>
    </xf>
    <xf numFmtId="0" fontId="48" fillId="0" borderId="21" xfId="86" applyFont="1" applyFill="1" applyBorder="1" applyAlignment="1">
      <alignment vertical="top"/>
    </xf>
    <xf numFmtId="0" fontId="48" fillId="0" borderId="22" xfId="86" applyFont="1" applyFill="1" applyBorder="1" applyAlignment="1">
      <alignment vertical="top"/>
    </xf>
    <xf numFmtId="0" fontId="48" fillId="0" borderId="14" xfId="86" applyFont="1" applyFill="1" applyBorder="1" applyAlignment="1">
      <alignment horizontal="center" vertical="center" wrapText="1"/>
    </xf>
    <xf numFmtId="0" fontId="48" fillId="0" borderId="23" xfId="86" applyFont="1" applyFill="1" applyBorder="1" applyAlignment="1">
      <alignment horizontal="center" vertical="center" wrapText="1"/>
    </xf>
    <xf numFmtId="0" fontId="48" fillId="0" borderId="24" xfId="86" applyFont="1" applyFill="1" applyBorder="1" applyAlignment="1">
      <alignment horizontal="center" vertical="center" wrapText="1"/>
    </xf>
    <xf numFmtId="0" fontId="48" fillId="0" borderId="13" xfId="86" applyFont="1" applyBorder="1" applyAlignment="1">
      <alignment horizontal="center" vertical="center"/>
    </xf>
    <xf numFmtId="0" fontId="48" fillId="0" borderId="22" xfId="86" applyFont="1" applyBorder="1" applyAlignment="1">
      <alignment horizontal="center" vertical="center"/>
    </xf>
    <xf numFmtId="14" fontId="48" fillId="0" borderId="13" xfId="86" applyNumberFormat="1" applyFont="1" applyBorder="1" applyAlignment="1">
      <alignment horizontal="center" vertical="center"/>
    </xf>
    <xf numFmtId="14" fontId="48" fillId="0" borderId="21" xfId="86" applyNumberFormat="1" applyFont="1" applyBorder="1" applyAlignment="1">
      <alignment horizontal="center" vertical="center"/>
    </xf>
    <xf numFmtId="14" fontId="48" fillId="0" borderId="22" xfId="86" applyNumberFormat="1" applyFont="1" applyBorder="1" applyAlignment="1">
      <alignment horizontal="center" vertical="center"/>
    </xf>
    <xf numFmtId="0" fontId="48" fillId="0" borderId="13" xfId="86" applyFont="1" applyBorder="1" applyAlignment="1">
      <alignment horizontal="center" vertical="center" wrapText="1"/>
    </xf>
    <xf numFmtId="0" fontId="48" fillId="0" borderId="22" xfId="86" applyFont="1" applyBorder="1" applyAlignment="1">
      <alignment horizontal="center" vertical="center" wrapText="1"/>
    </xf>
    <xf numFmtId="0" fontId="48" fillId="0" borderId="21" xfId="86" applyFont="1" applyBorder="1" applyAlignment="1">
      <alignment horizontal="center" vertical="center"/>
    </xf>
    <xf numFmtId="0" fontId="48" fillId="26" borderId="15" xfId="86" applyFont="1" applyFill="1" applyBorder="1" applyAlignment="1">
      <alignment horizontal="center" vertical="center"/>
    </xf>
    <xf numFmtId="0" fontId="48" fillId="26" borderId="2" xfId="86" applyFont="1" applyFill="1" applyBorder="1" applyAlignment="1">
      <alignment horizontal="center" vertical="center"/>
    </xf>
    <xf numFmtId="0" fontId="48" fillId="26" borderId="16" xfId="86" applyFont="1" applyFill="1" applyBorder="1" applyAlignment="1">
      <alignment horizontal="center" vertical="center"/>
    </xf>
    <xf numFmtId="0" fontId="48" fillId="26" borderId="25" xfId="86" applyFont="1" applyFill="1" applyBorder="1" applyAlignment="1">
      <alignment horizontal="center" vertical="center"/>
    </xf>
    <xf numFmtId="0" fontId="48" fillId="26" borderId="27" xfId="86" applyFont="1" applyFill="1" applyBorder="1" applyAlignment="1">
      <alignment horizontal="center" vertical="center"/>
    </xf>
    <xf numFmtId="0" fontId="48" fillId="26" borderId="32" xfId="86" applyFont="1" applyFill="1" applyBorder="1" applyAlignment="1">
      <alignment horizontal="center" vertical="center"/>
    </xf>
    <xf numFmtId="0" fontId="48" fillId="26" borderId="34" xfId="86" applyFont="1" applyFill="1" applyBorder="1" applyAlignment="1">
      <alignment horizontal="center" vertical="center"/>
    </xf>
    <xf numFmtId="0" fontId="48" fillId="26" borderId="26" xfId="86" applyFont="1" applyFill="1" applyBorder="1" applyAlignment="1">
      <alignment horizontal="center" vertical="center"/>
    </xf>
    <xf numFmtId="0" fontId="48" fillId="26" borderId="33" xfId="86" applyFont="1" applyFill="1" applyBorder="1" applyAlignment="1">
      <alignment horizontal="center" vertical="center"/>
    </xf>
    <xf numFmtId="0" fontId="48" fillId="0" borderId="38" xfId="86" applyFont="1" applyBorder="1" applyAlignment="1">
      <alignment horizontal="center" vertical="center"/>
    </xf>
    <xf numFmtId="0" fontId="48" fillId="0" borderId="39" xfId="86" applyFont="1" applyBorder="1" applyAlignment="1">
      <alignment horizontal="center" vertical="center"/>
    </xf>
    <xf numFmtId="14" fontId="48" fillId="0" borderId="38" xfId="86" applyNumberFormat="1" applyFont="1" applyBorder="1" applyAlignment="1">
      <alignment horizontal="center" vertical="center"/>
    </xf>
    <xf numFmtId="14" fontId="48" fillId="0" borderId="40" xfId="86" applyNumberFormat="1" applyFont="1" applyBorder="1" applyAlignment="1">
      <alignment horizontal="center" vertical="center"/>
    </xf>
    <xf numFmtId="14" fontId="48" fillId="0" borderId="39" xfId="86" applyNumberFormat="1" applyFont="1" applyBorder="1" applyAlignment="1">
      <alignment horizontal="center" vertical="center"/>
    </xf>
    <xf numFmtId="0" fontId="48" fillId="0" borderId="38" xfId="86" applyFont="1" applyBorder="1" applyAlignment="1">
      <alignment horizontal="center" vertical="center" wrapText="1"/>
    </xf>
    <xf numFmtId="0" fontId="48" fillId="0" borderId="39" xfId="86" applyFont="1" applyBorder="1" applyAlignment="1">
      <alignment horizontal="center" vertical="center" wrapText="1"/>
    </xf>
    <xf numFmtId="0" fontId="48" fillId="0" borderId="40" xfId="86" applyFont="1" applyBorder="1" applyAlignment="1">
      <alignment horizontal="center" vertical="center"/>
    </xf>
    <xf numFmtId="0" fontId="48" fillId="0" borderId="14" xfId="86" applyFont="1" applyBorder="1" applyAlignment="1">
      <alignment horizontal="center" vertical="center"/>
    </xf>
    <xf numFmtId="0" fontId="48" fillId="0" borderId="24" xfId="86" applyFont="1" applyBorder="1" applyAlignment="1">
      <alignment horizontal="center" vertical="center"/>
    </xf>
    <xf numFmtId="14" fontId="48" fillId="0" borderId="14" xfId="86" applyNumberFormat="1" applyFont="1" applyBorder="1" applyAlignment="1">
      <alignment horizontal="center" vertical="center"/>
    </xf>
    <xf numFmtId="14" fontId="48" fillId="0" borderId="23" xfId="86" applyNumberFormat="1" applyFont="1" applyBorder="1" applyAlignment="1">
      <alignment horizontal="center" vertical="center"/>
    </xf>
    <xf numFmtId="14" fontId="48" fillId="0" borderId="24" xfId="86" applyNumberFormat="1" applyFont="1" applyBorder="1" applyAlignment="1">
      <alignment horizontal="center" vertical="center"/>
    </xf>
    <xf numFmtId="0" fontId="48" fillId="0" borderId="14" xfId="86" applyFont="1" applyBorder="1" applyAlignment="1">
      <alignment horizontal="center" vertical="center" wrapText="1"/>
    </xf>
    <xf numFmtId="0" fontId="48" fillId="0" borderId="24" xfId="86" applyFont="1" applyBorder="1" applyAlignment="1">
      <alignment horizontal="center" vertical="center" wrapText="1"/>
    </xf>
    <xf numFmtId="0" fontId="48" fillId="0" borderId="23" xfId="86" applyFont="1" applyBorder="1" applyAlignment="1">
      <alignment horizontal="center" vertical="center"/>
    </xf>
    <xf numFmtId="0" fontId="148" fillId="0" borderId="15" xfId="86" applyFont="1" applyBorder="1" applyAlignment="1">
      <alignment horizontal="center" vertical="center"/>
    </xf>
    <xf numFmtId="0" fontId="148" fillId="0" borderId="2" xfId="86" applyFont="1" applyBorder="1" applyAlignment="1">
      <alignment horizontal="center" vertical="center"/>
    </xf>
    <xf numFmtId="0" fontId="148" fillId="0" borderId="16" xfId="86" applyFont="1" applyBorder="1" applyAlignment="1">
      <alignment horizontal="center" vertical="center"/>
    </xf>
    <xf numFmtId="0" fontId="144" fillId="27" borderId="15" xfId="603" applyFont="1" applyFill="1" applyBorder="1" applyAlignment="1">
      <alignment horizontal="center" vertical="center"/>
    </xf>
    <xf numFmtId="0" fontId="144" fillId="27" borderId="2" xfId="603" applyFont="1" applyFill="1" applyBorder="1" applyAlignment="1">
      <alignment horizontal="center" vertical="center"/>
    </xf>
    <xf numFmtId="0" fontId="144" fillId="27" borderId="16" xfId="603" applyFont="1" applyFill="1" applyBorder="1" applyAlignment="1">
      <alignment horizontal="center" vertical="center"/>
    </xf>
    <xf numFmtId="49" fontId="147" fillId="113" borderId="15" xfId="0" applyNumberFormat="1" applyFont="1" applyFill="1" applyBorder="1" applyAlignment="1">
      <alignment horizontal="center"/>
    </xf>
    <xf numFmtId="49" fontId="147" fillId="113" borderId="16" xfId="0" applyNumberFormat="1" applyFont="1" applyFill="1" applyBorder="1" applyAlignment="1">
      <alignment horizontal="center"/>
    </xf>
    <xf numFmtId="0" fontId="152" fillId="114" borderId="15" xfId="603" applyFont="1" applyFill="1" applyBorder="1" applyAlignment="1">
      <alignment horizontal="center" vertical="center"/>
    </xf>
    <xf numFmtId="0" fontId="152" fillId="114" borderId="2" xfId="603" applyFont="1" applyFill="1" applyBorder="1" applyAlignment="1">
      <alignment horizontal="center" vertical="center"/>
    </xf>
    <xf numFmtId="0" fontId="152" fillId="114" borderId="16" xfId="603" applyFont="1" applyFill="1" applyBorder="1" applyAlignment="1">
      <alignment horizontal="center" vertical="center"/>
    </xf>
    <xf numFmtId="0" fontId="152" fillId="115" borderId="15" xfId="603" applyFont="1" applyFill="1" applyBorder="1" applyAlignment="1">
      <alignment horizontal="center" vertical="center"/>
    </xf>
    <xf numFmtId="0" fontId="152" fillId="115" borderId="2" xfId="603" applyFont="1" applyFill="1" applyBorder="1" applyAlignment="1">
      <alignment horizontal="center" vertical="center"/>
    </xf>
    <xf numFmtId="0" fontId="152" fillId="115" borderId="16" xfId="603" applyFont="1" applyFill="1" applyBorder="1" applyAlignment="1">
      <alignment horizontal="center" vertical="center"/>
    </xf>
    <xf numFmtId="49" fontId="147" fillId="113" borderId="2" xfId="0" applyNumberFormat="1" applyFont="1" applyFill="1" applyBorder="1" applyAlignment="1">
      <alignment horizontal="center"/>
    </xf>
    <xf numFmtId="0" fontId="77" fillId="115" borderId="15" xfId="603" applyFont="1" applyFill="1" applyBorder="1" applyAlignment="1">
      <alignment horizontal="center" vertical="center"/>
    </xf>
    <xf numFmtId="0" fontId="77" fillId="115" borderId="2" xfId="603" applyFont="1" applyFill="1" applyBorder="1" applyAlignment="1">
      <alignment horizontal="center" vertical="center"/>
    </xf>
    <xf numFmtId="0" fontId="77" fillId="115" borderId="16" xfId="603" applyFont="1" applyFill="1" applyBorder="1" applyAlignment="1">
      <alignment horizontal="center" vertical="center"/>
    </xf>
    <xf numFmtId="0" fontId="142" fillId="0" borderId="15" xfId="86" applyFont="1" applyBorder="1" applyAlignment="1">
      <alignment horizontal="center"/>
    </xf>
    <xf numFmtId="0" fontId="142" fillId="0" borderId="2" xfId="86" applyFont="1" applyBorder="1" applyAlignment="1">
      <alignment horizontal="center"/>
    </xf>
    <xf numFmtId="0" fontId="142" fillId="0" borderId="16" xfId="86" applyFont="1" applyBorder="1" applyAlignment="1">
      <alignment horizontal="center"/>
    </xf>
    <xf numFmtId="0" fontId="142" fillId="0" borderId="25" xfId="86" applyFont="1" applyBorder="1" applyAlignment="1">
      <alignment horizontal="center"/>
    </xf>
    <xf numFmtId="0" fontId="142" fillId="0" borderId="26" xfId="86" applyFont="1" applyBorder="1" applyAlignment="1">
      <alignment horizontal="center"/>
    </xf>
    <xf numFmtId="0" fontId="142" fillId="0" borderId="27" xfId="86" applyFont="1" applyBorder="1" applyAlignment="1">
      <alignment horizontal="center"/>
    </xf>
    <xf numFmtId="0" fontId="144" fillId="0" borderId="25" xfId="603" applyFont="1" applyBorder="1" applyAlignment="1">
      <alignment horizontal="left" vertical="top" wrapText="1"/>
    </xf>
    <xf numFmtId="0" fontId="144" fillId="0" borderId="26" xfId="603" applyFont="1" applyBorder="1" applyAlignment="1">
      <alignment horizontal="left" vertical="top" wrapText="1"/>
    </xf>
    <xf numFmtId="0" fontId="144" fillId="0" borderId="27" xfId="603" applyFont="1" applyBorder="1" applyAlignment="1">
      <alignment horizontal="left" vertical="top" wrapText="1"/>
    </xf>
    <xf numFmtId="0" fontId="144" fillId="0" borderId="18" xfId="603" applyFont="1" applyBorder="1" applyAlignment="1">
      <alignment horizontal="left" vertical="top" wrapText="1"/>
    </xf>
    <xf numFmtId="0" fontId="144" fillId="0" borderId="0" xfId="603" applyFont="1" applyBorder="1" applyAlignment="1">
      <alignment horizontal="left" vertical="top" wrapText="1"/>
    </xf>
    <xf numFmtId="0" fontId="144" fillId="0" borderId="19" xfId="603" applyFont="1" applyBorder="1" applyAlignment="1">
      <alignment horizontal="left" vertical="top" wrapText="1"/>
    </xf>
    <xf numFmtId="0" fontId="144" fillId="0" borderId="28" xfId="603" applyFont="1" applyBorder="1" applyAlignment="1">
      <alignment horizontal="left" vertical="top" wrapText="1"/>
    </xf>
    <xf numFmtId="0" fontId="144" fillId="0" borderId="29" xfId="603" applyFont="1" applyBorder="1" applyAlignment="1">
      <alignment horizontal="left" vertical="top" wrapText="1"/>
    </xf>
    <xf numFmtId="0" fontId="144" fillId="0" borderId="30" xfId="603" applyFont="1" applyBorder="1" applyAlignment="1">
      <alignment horizontal="left" vertical="top" wrapText="1"/>
    </xf>
    <xf numFmtId="0" fontId="148" fillId="0" borderId="25" xfId="86" applyFont="1" applyBorder="1" applyAlignment="1">
      <alignment horizontal="center" vertical="center"/>
    </xf>
    <xf numFmtId="0" fontId="148" fillId="0" borderId="26" xfId="86" applyFont="1" applyBorder="1" applyAlignment="1">
      <alignment horizontal="center" vertical="center"/>
    </xf>
    <xf numFmtId="0" fontId="148" fillId="0" borderId="27" xfId="86" applyFont="1" applyBorder="1" applyAlignment="1">
      <alignment horizontal="center" vertical="center"/>
    </xf>
    <xf numFmtId="0" fontId="144" fillId="60" borderId="51" xfId="603" applyFont="1" applyFill="1" applyBorder="1" applyAlignment="1">
      <alignment horizontal="center" vertical="center" textRotation="255"/>
    </xf>
    <xf numFmtId="0" fontId="144" fillId="60" borderId="52" xfId="603" applyFont="1" applyFill="1" applyBorder="1" applyAlignment="1">
      <alignment horizontal="center" vertical="center" textRotation="255"/>
    </xf>
    <xf numFmtId="0" fontId="144" fillId="61" borderId="52" xfId="603" applyFont="1" applyFill="1" applyBorder="1" applyAlignment="1">
      <alignment vertical="center" textRotation="255"/>
    </xf>
  </cellXfs>
  <cellStyles count="1182">
    <cellStyle name="・１－装置区分" xfId="88"/>
    <cellStyle name="・１－装置区分 2" xfId="605"/>
    <cellStyle name="・２－部　品" xfId="89"/>
    <cellStyle name="・２－部　品 2" xfId="606"/>
    <cellStyle name="・３－付属品 内蔵品" xfId="90"/>
    <cellStyle name="・３－付属品 内蔵品 2" xfId="607"/>
    <cellStyle name="・未決品" xfId="91"/>
    <cellStyle name="・未決品 2" xfId="608"/>
    <cellStyle name="20% - Accent1" xfId="92"/>
    <cellStyle name="20% - Accent1 2" xfId="609"/>
    <cellStyle name="20% - Accent2" xfId="93"/>
    <cellStyle name="20% - Accent2 2" xfId="610"/>
    <cellStyle name="20% - Accent3" xfId="94"/>
    <cellStyle name="20% - Accent3 2" xfId="611"/>
    <cellStyle name="20% - Accent4" xfId="95"/>
    <cellStyle name="20% - Accent4 2" xfId="612"/>
    <cellStyle name="20% - Accent5" xfId="96"/>
    <cellStyle name="20% - Accent5 2" xfId="613"/>
    <cellStyle name="20% - Accent6" xfId="97"/>
    <cellStyle name="20% - Accent6 2" xfId="614"/>
    <cellStyle name="20% - アクセント 1" xfId="1" builtinId="30" customBuiltin="1"/>
    <cellStyle name="20% - アクセント 1 2" xfId="579"/>
    <cellStyle name="20% - アクセント 1 2 2" xfId="615"/>
    <cellStyle name="20% - アクセント 2" xfId="2" builtinId="34" customBuiltin="1"/>
    <cellStyle name="20% - アクセント 2 2" xfId="583"/>
    <cellStyle name="20% - アクセント 2 2 2" xfId="616"/>
    <cellStyle name="20% - アクセント 3" xfId="3" builtinId="38" customBuiltin="1"/>
    <cellStyle name="20% - アクセント 3 2" xfId="587"/>
    <cellStyle name="20% - アクセント 3 2 2" xfId="617"/>
    <cellStyle name="20% - アクセント 4" xfId="4" builtinId="42" customBuiltin="1"/>
    <cellStyle name="20% - アクセント 4 2" xfId="591"/>
    <cellStyle name="20% - アクセント 4 2 2" xfId="618"/>
    <cellStyle name="20% - アクセント 5" xfId="5" builtinId="46" customBuiltin="1"/>
    <cellStyle name="20% - アクセント 5 2" xfId="595"/>
    <cellStyle name="20% - アクセント 5 2 2" xfId="619"/>
    <cellStyle name="20% - アクセント 6" xfId="6" builtinId="50" customBuiltin="1"/>
    <cellStyle name="20% - アクセント 6 2" xfId="599"/>
    <cellStyle name="20% - アクセント 6 2 2" xfId="620"/>
    <cellStyle name="40% - Accent1" xfId="98"/>
    <cellStyle name="40% - Accent1 2" xfId="621"/>
    <cellStyle name="40% - Accent2" xfId="99"/>
    <cellStyle name="40% - Accent2 2" xfId="622"/>
    <cellStyle name="40% - Accent3" xfId="100"/>
    <cellStyle name="40% - Accent3 2" xfId="623"/>
    <cellStyle name="40% - Accent4" xfId="101"/>
    <cellStyle name="40% - Accent4 2" xfId="624"/>
    <cellStyle name="40% - Accent5" xfId="102"/>
    <cellStyle name="40% - Accent5 2" xfId="625"/>
    <cellStyle name="40% - Accent6" xfId="103"/>
    <cellStyle name="40% - Accent6 2" xfId="626"/>
    <cellStyle name="40% - アクセント 1" xfId="7" builtinId="31" customBuiltin="1"/>
    <cellStyle name="40% - アクセント 1 2" xfId="580"/>
    <cellStyle name="40% - アクセント 1 2 2" xfId="627"/>
    <cellStyle name="40% - アクセント 2" xfId="8" builtinId="35" customBuiltin="1"/>
    <cellStyle name="40% - アクセント 2 2" xfId="584"/>
    <cellStyle name="40% - アクセント 2 2 2" xfId="628"/>
    <cellStyle name="40% - アクセント 3" xfId="9" builtinId="39" customBuiltin="1"/>
    <cellStyle name="40% - アクセント 3 2" xfId="588"/>
    <cellStyle name="40% - アクセント 3 2 2" xfId="629"/>
    <cellStyle name="40% - アクセント 4" xfId="10" builtinId="43" customBuiltin="1"/>
    <cellStyle name="40% - アクセント 4 2" xfId="592"/>
    <cellStyle name="40% - アクセント 4 2 2" xfId="630"/>
    <cellStyle name="40% - アクセント 5" xfId="11" builtinId="47" customBuiltin="1"/>
    <cellStyle name="40% - アクセント 5 2" xfId="596"/>
    <cellStyle name="40% - アクセント 5 2 2" xfId="631"/>
    <cellStyle name="40% - アクセント 6" xfId="12" builtinId="51" customBuiltin="1"/>
    <cellStyle name="40% - アクセント 6 2" xfId="600"/>
    <cellStyle name="40% - アクセント 6 2 2" xfId="632"/>
    <cellStyle name="60% - Accent1" xfId="104"/>
    <cellStyle name="60% - Accent1 2" xfId="633"/>
    <cellStyle name="60% - Accent2" xfId="105"/>
    <cellStyle name="60% - Accent2 2" xfId="634"/>
    <cellStyle name="60% - Accent3" xfId="106"/>
    <cellStyle name="60% - Accent3 2" xfId="635"/>
    <cellStyle name="60% - Accent4" xfId="107"/>
    <cellStyle name="60% - Accent4 2" xfId="636"/>
    <cellStyle name="60% - Accent5" xfId="108"/>
    <cellStyle name="60% - Accent5 2" xfId="637"/>
    <cellStyle name="60% - Accent6" xfId="109"/>
    <cellStyle name="60% - Accent6 2" xfId="638"/>
    <cellStyle name="60% - アクセント 1" xfId="13" builtinId="32" customBuiltin="1"/>
    <cellStyle name="60% - アクセント 1 2" xfId="581"/>
    <cellStyle name="60% - アクセント 1 2 2" xfId="639"/>
    <cellStyle name="60% - アクセント 2" xfId="14" builtinId="36" customBuiltin="1"/>
    <cellStyle name="60% - アクセント 2 2" xfId="585"/>
    <cellStyle name="60% - アクセント 2 2 2" xfId="640"/>
    <cellStyle name="60% - アクセント 3" xfId="15" builtinId="40" customBuiltin="1"/>
    <cellStyle name="60% - アクセント 3 2" xfId="589"/>
    <cellStyle name="60% - アクセント 3 2 2" xfId="641"/>
    <cellStyle name="60% - アクセント 4" xfId="16" builtinId="44" customBuiltin="1"/>
    <cellStyle name="60% - アクセント 4 2" xfId="593"/>
    <cellStyle name="60% - アクセント 4 2 2" xfId="642"/>
    <cellStyle name="60% - アクセント 5" xfId="17" builtinId="48" customBuiltin="1"/>
    <cellStyle name="60% - アクセント 5 2" xfId="597"/>
    <cellStyle name="60% - アクセント 5 2 2" xfId="643"/>
    <cellStyle name="60% - アクセント 6" xfId="18" builtinId="52" customBuiltin="1"/>
    <cellStyle name="60% - アクセント 6 2" xfId="601"/>
    <cellStyle name="60% - アクセント 6 2 2" xfId="644"/>
    <cellStyle name="Accent1" xfId="110"/>
    <cellStyle name="Accent1 2" xfId="645"/>
    <cellStyle name="Accent2" xfId="111"/>
    <cellStyle name="Accent2 2" xfId="646"/>
    <cellStyle name="Accent3" xfId="112"/>
    <cellStyle name="Accent3 2" xfId="647"/>
    <cellStyle name="Accent4" xfId="113"/>
    <cellStyle name="Accent4 2" xfId="648"/>
    <cellStyle name="Accent5" xfId="114"/>
    <cellStyle name="Accent5 2" xfId="649"/>
    <cellStyle name="Accent6" xfId="115"/>
    <cellStyle name="Accent6 2" xfId="650"/>
    <cellStyle name="Bad" xfId="116"/>
    <cellStyle name="Bad 2" xfId="651"/>
    <cellStyle name="Calc Currency (0)" xfId="19"/>
    <cellStyle name="Calc Currency (0) 2" xfId="652"/>
    <cellStyle name="Calculation" xfId="117"/>
    <cellStyle name="Calculation 2" xfId="653"/>
    <cellStyle name="Check Cell" xfId="118"/>
    <cellStyle name="Check Cell 2" xfId="654"/>
    <cellStyle name="Check Cell 3" xfId="1180"/>
    <cellStyle name="Comma [0]_1995" xfId="20"/>
    <cellStyle name="Comma_1995" xfId="21"/>
    <cellStyle name="Comma0 - Modelo1" xfId="22"/>
    <cellStyle name="Comma0 - Modelo1 2" xfId="655"/>
    <cellStyle name="Comma0 - Style1" xfId="23"/>
    <cellStyle name="Comma0 - Style1 2" xfId="656"/>
    <cellStyle name="Comma1 - Modelo2" xfId="24"/>
    <cellStyle name="Comma1 - Modelo2 2" xfId="657"/>
    <cellStyle name="Comma1 - Style2" xfId="25"/>
    <cellStyle name="Comma1 - Style2 2" xfId="658"/>
    <cellStyle name="Currency [0]_1995" xfId="26"/>
    <cellStyle name="Currency_1995" xfId="27"/>
    <cellStyle name="Dia" xfId="28"/>
    <cellStyle name="Dia 2" xfId="659"/>
    <cellStyle name="Encabez1" xfId="29"/>
    <cellStyle name="Encabez1 2" xfId="660"/>
    <cellStyle name="Encabez2" xfId="30"/>
    <cellStyle name="Encabez2 2" xfId="661"/>
    <cellStyle name="Excel Built-in 20% - Accent1" xfId="662"/>
    <cellStyle name="Excel Built-in 20% - Accent2" xfId="663"/>
    <cellStyle name="Excel Built-in 20% - Accent3" xfId="664"/>
    <cellStyle name="Excel Built-in 20% - Accent4" xfId="665"/>
    <cellStyle name="Excel Built-in 20% - Accent5" xfId="666"/>
    <cellStyle name="Excel Built-in 20% - Accent6" xfId="667"/>
    <cellStyle name="Excel Built-in 40% - Accent1" xfId="668"/>
    <cellStyle name="Excel Built-in 40% - Accent2" xfId="669"/>
    <cellStyle name="Excel Built-in 40% - Accent3" xfId="670"/>
    <cellStyle name="Excel Built-in 40% - Accent4" xfId="671"/>
    <cellStyle name="Excel Built-in 40% - Accent5" xfId="672"/>
    <cellStyle name="Excel Built-in 40% - Accent6" xfId="673"/>
    <cellStyle name="Excel Built-in 60% - Accent1" xfId="674"/>
    <cellStyle name="Excel Built-in 60% - Accent2" xfId="675"/>
    <cellStyle name="Excel Built-in 60% - Accent3" xfId="676"/>
    <cellStyle name="Excel Built-in 60% - Accent4" xfId="677"/>
    <cellStyle name="Excel Built-in 60% - Accent5" xfId="678"/>
    <cellStyle name="Excel Built-in 60% - Accent6" xfId="679"/>
    <cellStyle name="Excel Built-in Accent1" xfId="680"/>
    <cellStyle name="Excel Built-in Accent2" xfId="681"/>
    <cellStyle name="Excel Built-in Accent3" xfId="682"/>
    <cellStyle name="Excel Built-in Accent4" xfId="683"/>
    <cellStyle name="Excel Built-in Accent5" xfId="684"/>
    <cellStyle name="Excel Built-in Accent6" xfId="685"/>
    <cellStyle name="Excel Built-in Bad" xfId="686"/>
    <cellStyle name="Excel Built-in Calculation" xfId="687"/>
    <cellStyle name="Excel Built-in Check Cell" xfId="688"/>
    <cellStyle name="Excel Built-in Explanatory Text" xfId="689"/>
    <cellStyle name="Excel Built-in Good" xfId="690"/>
    <cellStyle name="Excel Built-in Heading 1" xfId="691"/>
    <cellStyle name="Excel Built-in Heading 2" xfId="692"/>
    <cellStyle name="Excel Built-in Heading 3" xfId="693"/>
    <cellStyle name="Excel Built-in Heading 4" xfId="694"/>
    <cellStyle name="Excel Built-in Input" xfId="695"/>
    <cellStyle name="Excel Built-in Linked Cell" xfId="696"/>
    <cellStyle name="Excel Built-in Neutral" xfId="697"/>
    <cellStyle name="Excel Built-in Note" xfId="698"/>
    <cellStyle name="Excel Built-in Output" xfId="699"/>
    <cellStyle name="Excel Built-in Title" xfId="700"/>
    <cellStyle name="Excel Built-in Total" xfId="701"/>
    <cellStyle name="Excel Built-in Warning Text" xfId="702"/>
    <cellStyle name="Explanatory Text" xfId="119"/>
    <cellStyle name="Explanatory Text 2" xfId="703"/>
    <cellStyle name="F2" xfId="31"/>
    <cellStyle name="F2 2" xfId="704"/>
    <cellStyle name="F3" xfId="32"/>
    <cellStyle name="F3 2" xfId="705"/>
    <cellStyle name="F4" xfId="33"/>
    <cellStyle name="F4 2" xfId="706"/>
    <cellStyle name="F5" xfId="34"/>
    <cellStyle name="F5 2" xfId="707"/>
    <cellStyle name="F6" xfId="35"/>
    <cellStyle name="F6 2" xfId="708"/>
    <cellStyle name="F7" xfId="36"/>
    <cellStyle name="F7 2" xfId="709"/>
    <cellStyle name="F8" xfId="37"/>
    <cellStyle name="F8 2" xfId="710"/>
    <cellStyle name="Fijo" xfId="38"/>
    <cellStyle name="Fijo 2" xfId="711"/>
    <cellStyle name="Financiero" xfId="39"/>
    <cellStyle name="Financiero 2" xfId="712"/>
    <cellStyle name="Good" xfId="120"/>
    <cellStyle name="Good 2" xfId="713"/>
    <cellStyle name="Header1" xfId="40"/>
    <cellStyle name="Header1 2" xfId="714"/>
    <cellStyle name="Header2" xfId="41"/>
    <cellStyle name="Header2 2" xfId="715"/>
    <cellStyle name="Heading" xfId="716"/>
    <cellStyle name="Heading 1" xfId="121"/>
    <cellStyle name="Heading 1 2" xfId="717"/>
    <cellStyle name="Heading 2" xfId="122"/>
    <cellStyle name="Heading 2 2" xfId="718"/>
    <cellStyle name="Heading 3" xfId="123"/>
    <cellStyle name="Heading 3 2" xfId="719"/>
    <cellStyle name="Heading 4" xfId="124"/>
    <cellStyle name="Heading 4 2" xfId="720"/>
    <cellStyle name="Heading1" xfId="721"/>
    <cellStyle name="Input" xfId="125"/>
    <cellStyle name="Input 2" xfId="722"/>
    <cellStyle name="Linked Cell" xfId="126"/>
    <cellStyle name="Linked Cell 2" xfId="723"/>
    <cellStyle name="MFPStyle_Title" xfId="42"/>
    <cellStyle name="Millares [0]_10 AVERIAS MASIVAS + ANT" xfId="43"/>
    <cellStyle name="Millares_10 AVERIAS MASIVAS + ANT" xfId="44"/>
    <cellStyle name="Moneda [0]_10 AVERIAS MASIVAS + ANT" xfId="45"/>
    <cellStyle name="Moneda_10 AVERIAS MASIVAS + ANT" xfId="46"/>
    <cellStyle name="Monetario" xfId="47"/>
    <cellStyle name="Monetario 2" xfId="724"/>
    <cellStyle name="Neutral" xfId="127"/>
    <cellStyle name="Neutral 2" xfId="725"/>
    <cellStyle name="no dec" xfId="48"/>
    <cellStyle name="no dec 2" xfId="726"/>
    <cellStyle name="Normal - Style1" xfId="49"/>
    <cellStyle name="Normal - Style1 2" xfId="727"/>
    <cellStyle name="Normal_#18-Internet" xfId="50"/>
    <cellStyle name="Normale_2000S TPI TARIFF" xfId="51"/>
    <cellStyle name="Note" xfId="128"/>
    <cellStyle name="Note 2" xfId="728"/>
    <cellStyle name="NUMERO" xfId="52"/>
    <cellStyle name="NUMERO 2" xfId="729"/>
    <cellStyle name="Output" xfId="129"/>
    <cellStyle name="Output 2" xfId="730"/>
    <cellStyle name="Porcentaje" xfId="53"/>
    <cellStyle name="Porcentaje 2" xfId="731"/>
    <cellStyle name="Result" xfId="732"/>
    <cellStyle name="Result2" xfId="733"/>
    <cellStyle name="RM" xfId="54"/>
    <cellStyle name="RM 2" xfId="734"/>
    <cellStyle name="Title" xfId="130"/>
    <cellStyle name="Title 2" xfId="735"/>
    <cellStyle name="Total" xfId="55"/>
    <cellStyle name="Total 2" xfId="736"/>
    <cellStyle name="Warning Text" xfId="131"/>
    <cellStyle name="Warning Text 2" xfId="737"/>
    <cellStyle name="アクセント 1" xfId="56" builtinId="29" customBuiltin="1"/>
    <cellStyle name="アクセント 1 2" xfId="578"/>
    <cellStyle name="アクセント 1 2 2" xfId="738"/>
    <cellStyle name="アクセント 2" xfId="57" builtinId="33" customBuiltin="1"/>
    <cellStyle name="アクセント 2 2" xfId="582"/>
    <cellStyle name="アクセント 2 2 2" xfId="739"/>
    <cellStyle name="アクセント 3" xfId="58" builtinId="37" customBuiltin="1"/>
    <cellStyle name="アクセント 3 2" xfId="586"/>
    <cellStyle name="アクセント 3 2 2" xfId="740"/>
    <cellStyle name="アクセント 4" xfId="59" builtinId="41" customBuiltin="1"/>
    <cellStyle name="アクセント 4 2" xfId="590"/>
    <cellStyle name="アクセント 4 2 2" xfId="741"/>
    <cellStyle name="アクセント 5" xfId="60" builtinId="45" customBuiltin="1"/>
    <cellStyle name="アクセント 5 2" xfId="594"/>
    <cellStyle name="アクセント 5 2 2" xfId="742"/>
    <cellStyle name="アクセント 6" xfId="61" builtinId="49" customBuiltin="1"/>
    <cellStyle name="アクセント 6 2" xfId="598"/>
    <cellStyle name="アクセント 6 2 2" xfId="743"/>
    <cellStyle name="タイトル" xfId="62" builtinId="15" customBuiltin="1"/>
    <cellStyle name="タイトル 2" xfId="561"/>
    <cellStyle name="タイトル 2 2" xfId="744"/>
    <cellStyle name="チェック セル" xfId="63" builtinId="23" customBuiltin="1"/>
    <cellStyle name="チェック セル 2" xfId="573"/>
    <cellStyle name="チェック セル 2 2" xfId="745"/>
    <cellStyle name="チェック セル 3" xfId="1179"/>
    <cellStyle name="ドキュメント標準" xfId="64"/>
    <cellStyle name="ドキュメント標準 2" xfId="746"/>
    <cellStyle name="どちらでもない" xfId="65" builtinId="28" customBuiltin="1"/>
    <cellStyle name="どちらでもない 2" xfId="568"/>
    <cellStyle name="どちらでもない 2 2" xfId="747"/>
    <cellStyle name="ハイパーリンク 2" xfId="132"/>
    <cellStyle name="ハイパーリンク 2 2" xfId="144"/>
    <cellStyle name="ハイパーリンク 2 2 2" xfId="749"/>
    <cellStyle name="ハイパーリンク 2 3" xfId="748"/>
    <cellStyle name="メモ" xfId="66" builtinId="10" customBuiltin="1"/>
    <cellStyle name="メモ 2" xfId="133"/>
    <cellStyle name="メモ 2 2" xfId="134"/>
    <cellStyle name="メモ 2 2 2" xfId="751"/>
    <cellStyle name="メモ 2 3" xfId="750"/>
    <cellStyle name="メモ 3" xfId="575"/>
    <cellStyle name="メモ 3 2" xfId="752"/>
    <cellStyle name="リンク セル" xfId="67" builtinId="24" customBuiltin="1"/>
    <cellStyle name="リンク セル 2" xfId="572"/>
    <cellStyle name="リンク セル 2 2" xfId="753"/>
    <cellStyle name="悪い" xfId="68" builtinId="27" customBuiltin="1"/>
    <cellStyle name="悪い 2" xfId="567"/>
    <cellStyle name="悪い 2 2" xfId="754"/>
    <cellStyle name="一覧表書式_タイトル" xfId="145"/>
    <cellStyle name="下1赤" xfId="69"/>
    <cellStyle name="下1赤 2" xfId="755"/>
    <cellStyle name="画面設計標準" xfId="135"/>
    <cellStyle name="画面設計標準 2" xfId="756"/>
    <cellStyle name="基本フォーム" xfId="136"/>
    <cellStyle name="基本フォーム 2" xfId="757"/>
    <cellStyle name="計算" xfId="70" builtinId="22" customBuiltin="1"/>
    <cellStyle name="計算 2" xfId="571"/>
    <cellStyle name="計算 2 2" xfId="758"/>
    <cellStyle name="警告文" xfId="71" builtinId="11" customBuiltin="1"/>
    <cellStyle name="警告文 2" xfId="574"/>
    <cellStyle name="警告文 2 2" xfId="759"/>
    <cellStyle name="桁蟻唇Ｆ_支表拶侵13渋" xfId="146"/>
    <cellStyle name="桁区切り [##.##]" xfId="72"/>
    <cellStyle name="桁区切り [##.##] 2" xfId="760"/>
    <cellStyle name="桁区切り 2" xfId="147"/>
    <cellStyle name="桁区切り 2 2" xfId="761"/>
    <cellStyle name="見出し" xfId="73"/>
    <cellStyle name="見出し 1" xfId="74" builtinId="16" customBuiltin="1"/>
    <cellStyle name="見出し 1 2" xfId="562"/>
    <cellStyle name="見出し 1 2 2" xfId="762"/>
    <cellStyle name="見出し 2" xfId="75" builtinId="17" customBuiltin="1"/>
    <cellStyle name="見出し 2 2" xfId="563"/>
    <cellStyle name="見出し 2 2 2" xfId="763"/>
    <cellStyle name="見出し 3" xfId="76" builtinId="18" customBuiltin="1"/>
    <cellStyle name="見出し 3 2" xfId="564"/>
    <cellStyle name="見出し 3 2 2" xfId="764"/>
    <cellStyle name="見出し 4" xfId="77" builtinId="19" customBuiltin="1"/>
    <cellStyle name="見出し 4 2" xfId="565"/>
    <cellStyle name="見出し 4 2 2" xfId="765"/>
    <cellStyle name="仕様書標準" xfId="78"/>
    <cellStyle name="仕様書標準 2" xfId="766"/>
    <cellStyle name="集計" xfId="79" builtinId="25" customBuiltin="1"/>
    <cellStyle name="集計 2" xfId="577"/>
    <cellStyle name="集計 2 2" xfId="767"/>
    <cellStyle name="出力" xfId="80" builtinId="21" customBuiltin="1"/>
    <cellStyle name="出力 2" xfId="570"/>
    <cellStyle name="出力 2 2" xfId="768"/>
    <cellStyle name="常规_sst89" xfId="137"/>
    <cellStyle name="赤%" xfId="81"/>
    <cellStyle name="赤% 2" xfId="769"/>
    <cellStyle name="説明文" xfId="82" builtinId="53" customBuiltin="1"/>
    <cellStyle name="説明文 2" xfId="576"/>
    <cellStyle name="説明文 2 2" xfId="770"/>
    <cellStyle name="帳票設計標準" xfId="138"/>
    <cellStyle name="帳票設計標準 2" xfId="771"/>
    <cellStyle name="点以下1" xfId="83"/>
    <cellStyle name="点以下1 2" xfId="772"/>
    <cellStyle name="日付" xfId="139"/>
    <cellStyle name="日付 2" xfId="773"/>
    <cellStyle name="入力" xfId="84" builtinId="20" customBuiltin="1"/>
    <cellStyle name="入力 2" xfId="569"/>
    <cellStyle name="入力 2 2" xfId="774"/>
    <cellStyle name="標・_HTL99S" xfId="85"/>
    <cellStyle name="標準" xfId="0" builtinId="0"/>
    <cellStyle name="標準 10" xfId="149"/>
    <cellStyle name="標準 10 2" xfId="150"/>
    <cellStyle name="標準 10 2 2" xfId="776"/>
    <cellStyle name="標準 10 3" xfId="151"/>
    <cellStyle name="標準 10 3 2" xfId="777"/>
    <cellStyle name="標準 10 4" xfId="775"/>
    <cellStyle name="標準 100" xfId="152"/>
    <cellStyle name="標準 100 2" xfId="153"/>
    <cellStyle name="標準 100 2 2" xfId="779"/>
    <cellStyle name="標準 100 3" xfId="778"/>
    <cellStyle name="標準 101" xfId="154"/>
    <cellStyle name="標準 101 2" xfId="155"/>
    <cellStyle name="標準 101 2 2" xfId="781"/>
    <cellStyle name="標準 101 3" xfId="780"/>
    <cellStyle name="標準 102" xfId="156"/>
    <cellStyle name="標準 102 2" xfId="157"/>
    <cellStyle name="標準 102 2 2" xfId="783"/>
    <cellStyle name="標準 102 3" xfId="782"/>
    <cellStyle name="標準 103" xfId="158"/>
    <cellStyle name="標準 103 2" xfId="159"/>
    <cellStyle name="標準 103 2 2" xfId="785"/>
    <cellStyle name="標準 103 3" xfId="784"/>
    <cellStyle name="標準 104" xfId="160"/>
    <cellStyle name="標準 104 2" xfId="161"/>
    <cellStyle name="標準 104 2 2" xfId="787"/>
    <cellStyle name="標準 104 3" xfId="786"/>
    <cellStyle name="標準 105" xfId="162"/>
    <cellStyle name="標準 105 2" xfId="163"/>
    <cellStyle name="標準 105 2 2" xfId="789"/>
    <cellStyle name="標準 105 3" xfId="788"/>
    <cellStyle name="標準 106" xfId="164"/>
    <cellStyle name="標準 106 2" xfId="165"/>
    <cellStyle name="標準 106 2 2" xfId="791"/>
    <cellStyle name="標準 106 3" xfId="790"/>
    <cellStyle name="標準 107" xfId="166"/>
    <cellStyle name="標準 107 2" xfId="167"/>
    <cellStyle name="標準 107 2 2" xfId="793"/>
    <cellStyle name="標準 107 3" xfId="792"/>
    <cellStyle name="標準 108" xfId="168"/>
    <cellStyle name="標準 108 2" xfId="169"/>
    <cellStyle name="標準 108 2 2" xfId="795"/>
    <cellStyle name="標準 108 3" xfId="794"/>
    <cellStyle name="標準 109" xfId="170"/>
    <cellStyle name="標準 109 2" xfId="171"/>
    <cellStyle name="標準 109 2 2" xfId="797"/>
    <cellStyle name="標準 109 3" xfId="796"/>
    <cellStyle name="標準 11" xfId="172"/>
    <cellStyle name="標準 11 2" xfId="173"/>
    <cellStyle name="標準 11 2 2" xfId="799"/>
    <cellStyle name="標準 11 3" xfId="798"/>
    <cellStyle name="標準 110" xfId="174"/>
    <cellStyle name="標準 110 2" xfId="175"/>
    <cellStyle name="標準 110 2 2" xfId="801"/>
    <cellStyle name="標準 110 3" xfId="800"/>
    <cellStyle name="標準 111" xfId="176"/>
    <cellStyle name="標準 111 2" xfId="177"/>
    <cellStyle name="標準 111 2 2" xfId="803"/>
    <cellStyle name="標準 111 3" xfId="802"/>
    <cellStyle name="標準 112" xfId="178"/>
    <cellStyle name="標準 112 2" xfId="179"/>
    <cellStyle name="標準 112 2 2" xfId="805"/>
    <cellStyle name="標準 112 3" xfId="804"/>
    <cellStyle name="標準 113" xfId="180"/>
    <cellStyle name="標準 113 2" xfId="181"/>
    <cellStyle name="標準 113 2 2" xfId="807"/>
    <cellStyle name="標準 113 3" xfId="806"/>
    <cellStyle name="標準 114" xfId="182"/>
    <cellStyle name="標準 114 2" xfId="183"/>
    <cellStyle name="標準 114 2 2" xfId="809"/>
    <cellStyle name="標準 114 3" xfId="808"/>
    <cellStyle name="標準 115" xfId="184"/>
    <cellStyle name="標準 115 2" xfId="185"/>
    <cellStyle name="標準 115 2 2" xfId="811"/>
    <cellStyle name="標準 115 3" xfId="810"/>
    <cellStyle name="標準 116" xfId="186"/>
    <cellStyle name="標準 116 2" xfId="187"/>
    <cellStyle name="標準 116 2 2" xfId="813"/>
    <cellStyle name="標準 116 3" xfId="812"/>
    <cellStyle name="標準 117" xfId="188"/>
    <cellStyle name="標準 117 2" xfId="189"/>
    <cellStyle name="標準 117 2 2" xfId="815"/>
    <cellStyle name="標準 117 3" xfId="814"/>
    <cellStyle name="標準 118" xfId="190"/>
    <cellStyle name="標準 118 2" xfId="191"/>
    <cellStyle name="標準 118 2 2" xfId="817"/>
    <cellStyle name="標準 118 3" xfId="816"/>
    <cellStyle name="標準 119" xfId="192"/>
    <cellStyle name="標準 119 2" xfId="193"/>
    <cellStyle name="標準 119 2 2" xfId="819"/>
    <cellStyle name="標準 119 3" xfId="818"/>
    <cellStyle name="標準 12" xfId="194"/>
    <cellStyle name="標準 12 2" xfId="195"/>
    <cellStyle name="標準 12 2 2" xfId="821"/>
    <cellStyle name="標準 12 3" xfId="820"/>
    <cellStyle name="標準 120" xfId="196"/>
    <cellStyle name="標準 120 2" xfId="197"/>
    <cellStyle name="標準 120 2 2" xfId="823"/>
    <cellStyle name="標準 120 3" xfId="822"/>
    <cellStyle name="標準 121" xfId="198"/>
    <cellStyle name="標準 121 2" xfId="199"/>
    <cellStyle name="標準 121 2 2" xfId="825"/>
    <cellStyle name="標準 121 3" xfId="824"/>
    <cellStyle name="標準 122" xfId="200"/>
    <cellStyle name="標準 122 2" xfId="201"/>
    <cellStyle name="標準 122 2 2" xfId="827"/>
    <cellStyle name="標準 122 3" xfId="826"/>
    <cellStyle name="標準 123" xfId="202"/>
    <cellStyle name="標準 123 2" xfId="203"/>
    <cellStyle name="標準 123 2 2" xfId="829"/>
    <cellStyle name="標準 123 3" xfId="828"/>
    <cellStyle name="標準 124" xfId="204"/>
    <cellStyle name="標準 124 2" xfId="205"/>
    <cellStyle name="標準 124 2 2" xfId="831"/>
    <cellStyle name="標準 124 3" xfId="830"/>
    <cellStyle name="標準 125" xfId="206"/>
    <cellStyle name="標準 125 2" xfId="207"/>
    <cellStyle name="標準 125 2 2" xfId="833"/>
    <cellStyle name="標準 125 3" xfId="832"/>
    <cellStyle name="標準 126" xfId="208"/>
    <cellStyle name="標準 126 2" xfId="209"/>
    <cellStyle name="標準 126 2 2" xfId="835"/>
    <cellStyle name="標準 126 3" xfId="834"/>
    <cellStyle name="標準 127" xfId="210"/>
    <cellStyle name="標準 127 2" xfId="211"/>
    <cellStyle name="標準 127 2 2" xfId="837"/>
    <cellStyle name="標準 127 3" xfId="836"/>
    <cellStyle name="標準 128" xfId="212"/>
    <cellStyle name="標準 128 2" xfId="213"/>
    <cellStyle name="標準 128 2 2" xfId="839"/>
    <cellStyle name="標準 128 3" xfId="838"/>
    <cellStyle name="標準 129" xfId="214"/>
    <cellStyle name="標準 129 2" xfId="215"/>
    <cellStyle name="標準 129 2 2" xfId="841"/>
    <cellStyle name="標準 129 3" xfId="840"/>
    <cellStyle name="標準 13" xfId="216"/>
    <cellStyle name="標準 13 2" xfId="217"/>
    <cellStyle name="標準 13 2 2" xfId="843"/>
    <cellStyle name="標準 13 3" xfId="842"/>
    <cellStyle name="標準 130" xfId="218"/>
    <cellStyle name="標準 130 2" xfId="219"/>
    <cellStyle name="標準 130 2 2" xfId="845"/>
    <cellStyle name="標準 130 3" xfId="844"/>
    <cellStyle name="標準 131" xfId="220"/>
    <cellStyle name="標準 131 2" xfId="221"/>
    <cellStyle name="標準 131 2 2" xfId="847"/>
    <cellStyle name="標準 131 3" xfId="846"/>
    <cellStyle name="標準 132" xfId="222"/>
    <cellStyle name="標準 132 2" xfId="223"/>
    <cellStyle name="標準 132 2 2" xfId="849"/>
    <cellStyle name="標準 132 3" xfId="848"/>
    <cellStyle name="標準 133" xfId="224"/>
    <cellStyle name="標準 133 2" xfId="225"/>
    <cellStyle name="標準 133 2 2" xfId="851"/>
    <cellStyle name="標準 133 3" xfId="850"/>
    <cellStyle name="標準 134" xfId="226"/>
    <cellStyle name="標準 134 2" xfId="227"/>
    <cellStyle name="標準 134 2 2" xfId="853"/>
    <cellStyle name="標準 134 3" xfId="852"/>
    <cellStyle name="標準 135" xfId="228"/>
    <cellStyle name="標準 135 2" xfId="229"/>
    <cellStyle name="標準 135 2 2" xfId="855"/>
    <cellStyle name="標準 135 3" xfId="854"/>
    <cellStyle name="標準 136" xfId="230"/>
    <cellStyle name="標準 136 2" xfId="856"/>
    <cellStyle name="標準 137" xfId="231"/>
    <cellStyle name="標準 137 2" xfId="857"/>
    <cellStyle name="標準 138" xfId="232"/>
    <cellStyle name="標準 138 2" xfId="858"/>
    <cellStyle name="標準 139" xfId="233"/>
    <cellStyle name="標準 139 2" xfId="859"/>
    <cellStyle name="標準 14" xfId="234"/>
    <cellStyle name="標準 14 2" xfId="235"/>
    <cellStyle name="標準 14 2 2" xfId="861"/>
    <cellStyle name="標準 14 3" xfId="860"/>
    <cellStyle name="標準 140" xfId="236"/>
    <cellStyle name="標準 140 2" xfId="862"/>
    <cellStyle name="標準 141" xfId="237"/>
    <cellStyle name="標準 141 2" xfId="863"/>
    <cellStyle name="標準 142" xfId="238"/>
    <cellStyle name="標準 142 2" xfId="864"/>
    <cellStyle name="標準 143" xfId="239"/>
    <cellStyle name="標準 143 2" xfId="865"/>
    <cellStyle name="標準 144" xfId="240"/>
    <cellStyle name="標準 144 2" xfId="866"/>
    <cellStyle name="標準 145" xfId="241"/>
    <cellStyle name="標準 145 2" xfId="867"/>
    <cellStyle name="標準 146" xfId="242"/>
    <cellStyle name="標準 146 2" xfId="868"/>
    <cellStyle name="標準 147" xfId="243"/>
    <cellStyle name="標準 147 2" xfId="869"/>
    <cellStyle name="標準 148" xfId="244"/>
    <cellStyle name="標準 148 2" xfId="870"/>
    <cellStyle name="標準 149" xfId="245"/>
    <cellStyle name="標準 149 2" xfId="871"/>
    <cellStyle name="標準 15" xfId="246"/>
    <cellStyle name="標準 15 2" xfId="247"/>
    <cellStyle name="標準 15 2 2" xfId="873"/>
    <cellStyle name="標準 15 3" xfId="872"/>
    <cellStyle name="標準 150" xfId="248"/>
    <cellStyle name="標準 150 2" xfId="874"/>
    <cellStyle name="標準 151" xfId="249"/>
    <cellStyle name="標準 151 2" xfId="875"/>
    <cellStyle name="標準 152" xfId="250"/>
    <cellStyle name="標準 152 2" xfId="876"/>
    <cellStyle name="標準 153" xfId="251"/>
    <cellStyle name="標準 153 2" xfId="877"/>
    <cellStyle name="標準 154" xfId="252"/>
    <cellStyle name="標準 154 2" xfId="878"/>
    <cellStyle name="標準 155" xfId="253"/>
    <cellStyle name="標準 155 2" xfId="879"/>
    <cellStyle name="標準 156" xfId="254"/>
    <cellStyle name="標準 156 2" xfId="880"/>
    <cellStyle name="標準 157" xfId="255"/>
    <cellStyle name="標準 157 2" xfId="881"/>
    <cellStyle name="標準 158" xfId="256"/>
    <cellStyle name="標準 158 2" xfId="882"/>
    <cellStyle name="標準 159" xfId="257"/>
    <cellStyle name="標準 159 2" xfId="883"/>
    <cellStyle name="標準 16" xfId="258"/>
    <cellStyle name="標準 16 2" xfId="259"/>
    <cellStyle name="標準 16 2 2" xfId="885"/>
    <cellStyle name="標準 16 3" xfId="884"/>
    <cellStyle name="標準 160" xfId="260"/>
    <cellStyle name="標準 160 2" xfId="886"/>
    <cellStyle name="標準 161" xfId="261"/>
    <cellStyle name="標準 161 2" xfId="887"/>
    <cellStyle name="標準 162" xfId="262"/>
    <cellStyle name="標準 162 2" xfId="888"/>
    <cellStyle name="標準 163" xfId="263"/>
    <cellStyle name="標準 163 2" xfId="889"/>
    <cellStyle name="標準 164" xfId="264"/>
    <cellStyle name="標準 164 2" xfId="890"/>
    <cellStyle name="標準 165" xfId="265"/>
    <cellStyle name="標準 165 2" xfId="891"/>
    <cellStyle name="標準 166" xfId="266"/>
    <cellStyle name="標準 166 2" xfId="892"/>
    <cellStyle name="標準 167" xfId="267"/>
    <cellStyle name="標準 167 2" xfId="893"/>
    <cellStyle name="標準 168" xfId="268"/>
    <cellStyle name="標準 168 2" xfId="894"/>
    <cellStyle name="標準 169" xfId="269"/>
    <cellStyle name="標準 169 2" xfId="895"/>
    <cellStyle name="標準 17" xfId="270"/>
    <cellStyle name="標準 17 2" xfId="271"/>
    <cellStyle name="標準 17 2 2" xfId="897"/>
    <cellStyle name="標準 17 3" xfId="896"/>
    <cellStyle name="標準 170" xfId="272"/>
    <cellStyle name="標準 170 2" xfId="898"/>
    <cellStyle name="標準 171" xfId="273"/>
    <cellStyle name="標準 171 2" xfId="899"/>
    <cellStyle name="標準 172" xfId="274"/>
    <cellStyle name="標準 172 2" xfId="900"/>
    <cellStyle name="標準 173" xfId="275"/>
    <cellStyle name="標準 173 2" xfId="901"/>
    <cellStyle name="標準 174" xfId="276"/>
    <cellStyle name="標準 174 2" xfId="902"/>
    <cellStyle name="標準 175" xfId="277"/>
    <cellStyle name="標準 175 2" xfId="903"/>
    <cellStyle name="標準 176" xfId="278"/>
    <cellStyle name="標準 176 2" xfId="904"/>
    <cellStyle name="標準 177" xfId="279"/>
    <cellStyle name="標準 177 2" xfId="905"/>
    <cellStyle name="標準 178" xfId="280"/>
    <cellStyle name="標準 178 2" xfId="906"/>
    <cellStyle name="標準 179" xfId="281"/>
    <cellStyle name="標準 179 2" xfId="907"/>
    <cellStyle name="標準 18" xfId="282"/>
    <cellStyle name="標準 18 2" xfId="283"/>
    <cellStyle name="標準 18 2 2" xfId="909"/>
    <cellStyle name="標準 18 3" xfId="908"/>
    <cellStyle name="標準 180" xfId="284"/>
    <cellStyle name="標準 180 2" xfId="910"/>
    <cellStyle name="標準 181" xfId="285"/>
    <cellStyle name="標準 181 2" xfId="911"/>
    <cellStyle name="標準 182" xfId="286"/>
    <cellStyle name="標準 182 2" xfId="912"/>
    <cellStyle name="標準 183" xfId="287"/>
    <cellStyle name="標準 183 2" xfId="913"/>
    <cellStyle name="標準 184" xfId="288"/>
    <cellStyle name="標準 184 2" xfId="914"/>
    <cellStyle name="標準 185" xfId="289"/>
    <cellStyle name="標準 185 2" xfId="915"/>
    <cellStyle name="標準 186" xfId="290"/>
    <cellStyle name="標準 186 2" xfId="916"/>
    <cellStyle name="標準 187" xfId="291"/>
    <cellStyle name="標準 187 2" xfId="917"/>
    <cellStyle name="標準 188" xfId="292"/>
    <cellStyle name="標準 188 2" xfId="918"/>
    <cellStyle name="標準 189" xfId="293"/>
    <cellStyle name="標準 189 2" xfId="919"/>
    <cellStyle name="標準 19" xfId="294"/>
    <cellStyle name="標準 19 2" xfId="295"/>
    <cellStyle name="標準 19 2 2" xfId="921"/>
    <cellStyle name="標準 19 3" xfId="920"/>
    <cellStyle name="標準 190" xfId="296"/>
    <cellStyle name="標準 190 2" xfId="922"/>
    <cellStyle name="標準 191" xfId="297"/>
    <cellStyle name="標準 191 2" xfId="923"/>
    <cellStyle name="標準 192" xfId="298"/>
    <cellStyle name="標準 192 2" xfId="924"/>
    <cellStyle name="標準 193" xfId="299"/>
    <cellStyle name="標準 193 2" xfId="925"/>
    <cellStyle name="標準 194" xfId="300"/>
    <cellStyle name="標準 194 2" xfId="926"/>
    <cellStyle name="標準 195" xfId="301"/>
    <cellStyle name="標準 195 2" xfId="927"/>
    <cellStyle name="標準 196" xfId="302"/>
    <cellStyle name="標準 196 2" xfId="928"/>
    <cellStyle name="標準 197" xfId="303"/>
    <cellStyle name="標準 197 2" xfId="929"/>
    <cellStyle name="標準 198" xfId="304"/>
    <cellStyle name="標準 198 2" xfId="930"/>
    <cellStyle name="標準 199" xfId="305"/>
    <cellStyle name="標準 199 2" xfId="931"/>
    <cellStyle name="標準 2" xfId="140"/>
    <cellStyle name="標準 2 10" xfId="307"/>
    <cellStyle name="標準 2 10 2" xfId="933"/>
    <cellStyle name="標準 2 11" xfId="306"/>
    <cellStyle name="標準 2 11 2" xfId="934"/>
    <cellStyle name="標準 2 12" xfId="932"/>
    <cellStyle name="標準 2 2" xfId="141"/>
    <cellStyle name="標準 2 2 2" xfId="309"/>
    <cellStyle name="標準 2 2 2 2" xfId="936"/>
    <cellStyle name="標準 2 2 3" xfId="308"/>
    <cellStyle name="標準 2 2 3 2" xfId="937"/>
    <cellStyle name="標準 2 2 4" xfId="935"/>
    <cellStyle name="標準 2 2_■API_帳票出力" xfId="310"/>
    <cellStyle name="標準 2 3" xfId="311"/>
    <cellStyle name="標準 2 3 2" xfId="938"/>
    <cellStyle name="標準 2 4" xfId="312"/>
    <cellStyle name="標準 2 4 2" xfId="939"/>
    <cellStyle name="標準 2 5" xfId="313"/>
    <cellStyle name="標準 2 5 2" xfId="940"/>
    <cellStyle name="標準 2 6" xfId="314"/>
    <cellStyle name="標準 2 6 2" xfId="941"/>
    <cellStyle name="標準 2 7" xfId="315"/>
    <cellStyle name="標準 2 7 2" xfId="942"/>
    <cellStyle name="標準 2 8" xfId="316"/>
    <cellStyle name="標準 2 8 2" xfId="943"/>
    <cellStyle name="標準 2 9" xfId="317"/>
    <cellStyle name="標準 2 9 2" xfId="944"/>
    <cellStyle name="標準 2_□(八幡版)SD020_290_インタフェース仕様_(13.02.ＩＤ／パスワード認証機能)_ID／パスワード認証" xfId="318"/>
    <cellStyle name="標準 20" xfId="319"/>
    <cellStyle name="標準 20 2" xfId="320"/>
    <cellStyle name="標準 20 2 2" xfId="946"/>
    <cellStyle name="標準 20 3" xfId="945"/>
    <cellStyle name="標準 200" xfId="321"/>
    <cellStyle name="標準 200 2" xfId="947"/>
    <cellStyle name="標準 201" xfId="322"/>
    <cellStyle name="標準 201 2" xfId="948"/>
    <cellStyle name="標準 202" xfId="323"/>
    <cellStyle name="標準 202 2" xfId="949"/>
    <cellStyle name="標準 203" xfId="324"/>
    <cellStyle name="標準 203 2" xfId="950"/>
    <cellStyle name="標準 204" xfId="325"/>
    <cellStyle name="標準 204 2" xfId="951"/>
    <cellStyle name="標準 205" xfId="326"/>
    <cellStyle name="標準 205 2" xfId="952"/>
    <cellStyle name="標準 206" xfId="327"/>
    <cellStyle name="標準 206 2" xfId="953"/>
    <cellStyle name="標準 207" xfId="328"/>
    <cellStyle name="標準 207 2" xfId="954"/>
    <cellStyle name="標準 208" xfId="329"/>
    <cellStyle name="標準 208 2" xfId="955"/>
    <cellStyle name="標準 209" xfId="330"/>
    <cellStyle name="標準 209 2" xfId="956"/>
    <cellStyle name="標準 21" xfId="331"/>
    <cellStyle name="標準 21 2" xfId="332"/>
    <cellStyle name="標準 21 2 2" xfId="958"/>
    <cellStyle name="標準 21 3" xfId="957"/>
    <cellStyle name="標準 210" xfId="333"/>
    <cellStyle name="標準 210 2" xfId="959"/>
    <cellStyle name="標準 211" xfId="334"/>
    <cellStyle name="標準 211 2" xfId="960"/>
    <cellStyle name="標準 212" xfId="335"/>
    <cellStyle name="標準 212 2" xfId="961"/>
    <cellStyle name="標準 213" xfId="336"/>
    <cellStyle name="標準 213 2" xfId="962"/>
    <cellStyle name="標準 214" xfId="337"/>
    <cellStyle name="標準 214 2" xfId="963"/>
    <cellStyle name="標準 215" xfId="338"/>
    <cellStyle name="標準 215 2" xfId="964"/>
    <cellStyle name="標準 216" xfId="339"/>
    <cellStyle name="標準 216 2" xfId="965"/>
    <cellStyle name="標準 217" xfId="340"/>
    <cellStyle name="標準 217 2" xfId="966"/>
    <cellStyle name="標準 218" xfId="341"/>
    <cellStyle name="標準 218 2" xfId="967"/>
    <cellStyle name="標準 219" xfId="342"/>
    <cellStyle name="標準 219 2" xfId="968"/>
    <cellStyle name="標準 22" xfId="343"/>
    <cellStyle name="標準 22 2" xfId="344"/>
    <cellStyle name="標準 22 2 2" xfId="970"/>
    <cellStyle name="標準 22 3" xfId="969"/>
    <cellStyle name="標準 220" xfId="345"/>
    <cellStyle name="標準 220 2" xfId="971"/>
    <cellStyle name="標準 221" xfId="346"/>
    <cellStyle name="標準 221 2" xfId="972"/>
    <cellStyle name="標準 222" xfId="347"/>
    <cellStyle name="標準 222 2" xfId="973"/>
    <cellStyle name="標準 223" xfId="348"/>
    <cellStyle name="標準 223 2" xfId="974"/>
    <cellStyle name="標準 224" xfId="349"/>
    <cellStyle name="標準 224 2" xfId="975"/>
    <cellStyle name="標準 225" xfId="350"/>
    <cellStyle name="標準 225 2" xfId="976"/>
    <cellStyle name="標準 226" xfId="351"/>
    <cellStyle name="標準 226 2" xfId="977"/>
    <cellStyle name="標準 227" xfId="352"/>
    <cellStyle name="標準 227 2" xfId="978"/>
    <cellStyle name="標準 228" xfId="353"/>
    <cellStyle name="標準 228 2" xfId="979"/>
    <cellStyle name="標準 229" xfId="354"/>
    <cellStyle name="標準 229 2" xfId="980"/>
    <cellStyle name="標準 23" xfId="355"/>
    <cellStyle name="標準 23 2" xfId="356"/>
    <cellStyle name="標準 23 2 2" xfId="982"/>
    <cellStyle name="標準 23 3" xfId="981"/>
    <cellStyle name="標準 230" xfId="357"/>
    <cellStyle name="標準 230 2" xfId="983"/>
    <cellStyle name="標準 231" xfId="358"/>
    <cellStyle name="標準 231 2" xfId="359"/>
    <cellStyle name="標準 231 2 2" xfId="985"/>
    <cellStyle name="標準 231 3" xfId="984"/>
    <cellStyle name="標準 232" xfId="360"/>
    <cellStyle name="標準 232 2" xfId="361"/>
    <cellStyle name="標準 232 2 2" xfId="362"/>
    <cellStyle name="標準 232 2 2 2" xfId="363"/>
    <cellStyle name="標準 232 2 2 2 2" xfId="989"/>
    <cellStyle name="標準 232 2 2 3" xfId="988"/>
    <cellStyle name="標準 232 2 3" xfId="987"/>
    <cellStyle name="標準 232 3" xfId="986"/>
    <cellStyle name="標準 233" xfId="364"/>
    <cellStyle name="標準 233 2" xfId="990"/>
    <cellStyle name="標準 234" xfId="365"/>
    <cellStyle name="標準 234 2" xfId="991"/>
    <cellStyle name="標準 235" xfId="366"/>
    <cellStyle name="標準 235 2" xfId="992"/>
    <cellStyle name="標準 236" xfId="367"/>
    <cellStyle name="標準 236 2" xfId="368"/>
    <cellStyle name="標準 236 2 2" xfId="994"/>
    <cellStyle name="標準 236 3" xfId="993"/>
    <cellStyle name="標準 237" xfId="369"/>
    <cellStyle name="標準 237 2" xfId="995"/>
    <cellStyle name="標準 238" xfId="143"/>
    <cellStyle name="標準 238 2" xfId="996"/>
    <cellStyle name="標準 239" xfId="148"/>
    <cellStyle name="標準 239 2" xfId="997"/>
    <cellStyle name="標準 24" xfId="370"/>
    <cellStyle name="標準 24 2" xfId="371"/>
    <cellStyle name="標準 24 2 2" xfId="999"/>
    <cellStyle name="標準 24 3" xfId="998"/>
    <cellStyle name="標準 240" xfId="553"/>
    <cellStyle name="標準 240 2" xfId="1000"/>
    <cellStyle name="標準 241" xfId="554"/>
    <cellStyle name="標準 241 2" xfId="1001"/>
    <cellStyle name="標準 242" xfId="552"/>
    <cellStyle name="標準 242 2" xfId="1002"/>
    <cellStyle name="標準 243" xfId="555"/>
    <cellStyle name="標準 243 2" xfId="1003"/>
    <cellStyle name="標準 244" xfId="556"/>
    <cellStyle name="標準 244 2" xfId="1004"/>
    <cellStyle name="標準 245" xfId="557"/>
    <cellStyle name="標準 245 2" xfId="1005"/>
    <cellStyle name="標準 246" xfId="558"/>
    <cellStyle name="標準 246 2" xfId="1006"/>
    <cellStyle name="標準 247" xfId="559"/>
    <cellStyle name="標準 247 2" xfId="1007"/>
    <cellStyle name="標準 248" xfId="560"/>
    <cellStyle name="標準 248 2" xfId="1008"/>
    <cellStyle name="標準 249" xfId="602"/>
    <cellStyle name="標準 249 2" xfId="1009"/>
    <cellStyle name="標準 25" xfId="372"/>
    <cellStyle name="標準 25 2" xfId="373"/>
    <cellStyle name="標準 25 2 2" xfId="1011"/>
    <cellStyle name="標準 25 3" xfId="1010"/>
    <cellStyle name="標準 250" xfId="603"/>
    <cellStyle name="標準 250 2" xfId="1012"/>
    <cellStyle name="標準 251" xfId="604"/>
    <cellStyle name="標準 26" xfId="374"/>
    <cellStyle name="標準 26 2" xfId="375"/>
    <cellStyle name="標準 26 2 2" xfId="1014"/>
    <cellStyle name="標準 26 3" xfId="1013"/>
    <cellStyle name="標準 27" xfId="376"/>
    <cellStyle name="標準 27 2" xfId="377"/>
    <cellStyle name="標準 27 2 2" xfId="1016"/>
    <cellStyle name="標準 27 3" xfId="1015"/>
    <cellStyle name="標準 28" xfId="378"/>
    <cellStyle name="標準 28 2" xfId="379"/>
    <cellStyle name="標準 28 2 2" xfId="1018"/>
    <cellStyle name="標準 28 3" xfId="1017"/>
    <cellStyle name="標準 29" xfId="380"/>
    <cellStyle name="標準 29 2" xfId="381"/>
    <cellStyle name="標準 29 2 2" xfId="1020"/>
    <cellStyle name="標準 29 3" xfId="1019"/>
    <cellStyle name="標準 3" xfId="142"/>
    <cellStyle name="標準 3 2" xfId="383"/>
    <cellStyle name="標準 3 2 2" xfId="1022"/>
    <cellStyle name="標準 3 3" xfId="384"/>
    <cellStyle name="標準 3 3 2" xfId="1023"/>
    <cellStyle name="標準 3 4" xfId="382"/>
    <cellStyle name="標準 3 4 2" xfId="1024"/>
    <cellStyle name="標準 3 5" xfId="1021"/>
    <cellStyle name="標準 3_開発者ガイド(公開系)" xfId="385"/>
    <cellStyle name="標準 30" xfId="386"/>
    <cellStyle name="標準 30 2" xfId="387"/>
    <cellStyle name="標準 30 2 2" xfId="1026"/>
    <cellStyle name="標準 30 3" xfId="1025"/>
    <cellStyle name="標準 31" xfId="388"/>
    <cellStyle name="標準 31 2" xfId="389"/>
    <cellStyle name="標準 31 2 2" xfId="1028"/>
    <cellStyle name="標準 31 3" xfId="1027"/>
    <cellStyle name="標準 32" xfId="390"/>
    <cellStyle name="標準 32 2" xfId="391"/>
    <cellStyle name="標準 32 2 2" xfId="1030"/>
    <cellStyle name="標準 32 3" xfId="1029"/>
    <cellStyle name="標準 33" xfId="392"/>
    <cellStyle name="標準 33 2" xfId="393"/>
    <cellStyle name="標準 33 2 2" xfId="1032"/>
    <cellStyle name="標準 33 3" xfId="1031"/>
    <cellStyle name="標準 34" xfId="394"/>
    <cellStyle name="標準 34 2" xfId="395"/>
    <cellStyle name="標準 34 2 2" xfId="1034"/>
    <cellStyle name="標準 34 3" xfId="1033"/>
    <cellStyle name="標準 35" xfId="396"/>
    <cellStyle name="標準 35 2" xfId="397"/>
    <cellStyle name="標準 35 2 2" xfId="1036"/>
    <cellStyle name="標準 35 3" xfId="1035"/>
    <cellStyle name="標準 36" xfId="398"/>
    <cellStyle name="標準 36 2" xfId="399"/>
    <cellStyle name="標準 36 2 2" xfId="1038"/>
    <cellStyle name="標準 36 3" xfId="1037"/>
    <cellStyle name="標準 37" xfId="400"/>
    <cellStyle name="標準 37 2" xfId="401"/>
    <cellStyle name="標準 37 2 2" xfId="1040"/>
    <cellStyle name="標準 37 3" xfId="1039"/>
    <cellStyle name="標準 38" xfId="402"/>
    <cellStyle name="標準 38 2" xfId="403"/>
    <cellStyle name="標準 38 2 2" xfId="1042"/>
    <cellStyle name="標準 38 3" xfId="1041"/>
    <cellStyle name="標準 39" xfId="404"/>
    <cellStyle name="標準 39 2" xfId="405"/>
    <cellStyle name="標準 39 2 2" xfId="1044"/>
    <cellStyle name="標準 39 3" xfId="1043"/>
    <cellStyle name="標準 4" xfId="406"/>
    <cellStyle name="標準 4 2" xfId="407"/>
    <cellStyle name="標準 4 2 2" xfId="1046"/>
    <cellStyle name="標準 4 3" xfId="1045"/>
    <cellStyle name="標準 4 4" xfId="1181"/>
    <cellStyle name="標準 4_■API_帳票出力" xfId="408"/>
    <cellStyle name="標準 40" xfId="409"/>
    <cellStyle name="標準 40 2" xfId="410"/>
    <cellStyle name="標準 40 2 2" xfId="1048"/>
    <cellStyle name="標準 40 3" xfId="1047"/>
    <cellStyle name="標準 41" xfId="411"/>
    <cellStyle name="標準 41 2" xfId="412"/>
    <cellStyle name="標準 41 2 2" xfId="1050"/>
    <cellStyle name="標準 41 3" xfId="1049"/>
    <cellStyle name="標準 42" xfId="413"/>
    <cellStyle name="標準 42 2" xfId="414"/>
    <cellStyle name="標準 42 2 2" xfId="1052"/>
    <cellStyle name="標準 42 3" xfId="1051"/>
    <cellStyle name="標準 43" xfId="415"/>
    <cellStyle name="標準 43 2" xfId="416"/>
    <cellStyle name="標準 43 2 2" xfId="1054"/>
    <cellStyle name="標準 43 3" xfId="1053"/>
    <cellStyle name="標準 44" xfId="417"/>
    <cellStyle name="標準 44 2" xfId="418"/>
    <cellStyle name="標準 44 2 2" xfId="1056"/>
    <cellStyle name="標準 44 3" xfId="1055"/>
    <cellStyle name="標準 45" xfId="419"/>
    <cellStyle name="標準 45 2" xfId="420"/>
    <cellStyle name="標準 45 2 2" xfId="1058"/>
    <cellStyle name="標準 45 3" xfId="1057"/>
    <cellStyle name="標準 46" xfId="421"/>
    <cellStyle name="標準 46 2" xfId="422"/>
    <cellStyle name="標準 46 2 2" xfId="1060"/>
    <cellStyle name="標準 46 3" xfId="1059"/>
    <cellStyle name="標準 47" xfId="423"/>
    <cellStyle name="標準 47 2" xfId="424"/>
    <cellStyle name="標準 47 2 2" xfId="1062"/>
    <cellStyle name="標準 47 3" xfId="1061"/>
    <cellStyle name="標準 48" xfId="425"/>
    <cellStyle name="標準 48 2" xfId="426"/>
    <cellStyle name="標準 48 2 2" xfId="1064"/>
    <cellStyle name="標準 48 3" xfId="1063"/>
    <cellStyle name="標準 49" xfId="427"/>
    <cellStyle name="標準 49 2" xfId="428"/>
    <cellStyle name="標準 49 2 2" xfId="1066"/>
    <cellStyle name="標準 49 3" xfId="1065"/>
    <cellStyle name="標準 5" xfId="429"/>
    <cellStyle name="標準 5 2" xfId="430"/>
    <cellStyle name="標準 5 2 2" xfId="1068"/>
    <cellStyle name="標準 5 3" xfId="1067"/>
    <cellStyle name="標準 5_■API_帳票出力" xfId="431"/>
    <cellStyle name="標準 50" xfId="432"/>
    <cellStyle name="標準 50 2" xfId="433"/>
    <cellStyle name="標準 50 2 2" xfId="1070"/>
    <cellStyle name="標準 50 3" xfId="1069"/>
    <cellStyle name="標準 51" xfId="434"/>
    <cellStyle name="標準 51 2" xfId="435"/>
    <cellStyle name="標準 51 2 2" xfId="1072"/>
    <cellStyle name="標準 51 3" xfId="1071"/>
    <cellStyle name="標準 52" xfId="436"/>
    <cellStyle name="標準 52 2" xfId="437"/>
    <cellStyle name="標準 52 2 2" xfId="1074"/>
    <cellStyle name="標準 52 3" xfId="1073"/>
    <cellStyle name="標準 53" xfId="438"/>
    <cellStyle name="標準 53 2" xfId="439"/>
    <cellStyle name="標準 53 2 2" xfId="1076"/>
    <cellStyle name="標準 53 3" xfId="1075"/>
    <cellStyle name="標準 54" xfId="440"/>
    <cellStyle name="標準 54 2" xfId="441"/>
    <cellStyle name="標準 54 2 2" xfId="1078"/>
    <cellStyle name="標準 54 3" xfId="1077"/>
    <cellStyle name="標準 55" xfId="442"/>
    <cellStyle name="標準 55 2" xfId="443"/>
    <cellStyle name="標準 55 2 2" xfId="1080"/>
    <cellStyle name="標準 55 3" xfId="1079"/>
    <cellStyle name="標準 56" xfId="444"/>
    <cellStyle name="標準 56 2" xfId="445"/>
    <cellStyle name="標準 56 2 2" xfId="1082"/>
    <cellStyle name="標準 56 3" xfId="1081"/>
    <cellStyle name="標準 57" xfId="446"/>
    <cellStyle name="標準 57 2" xfId="447"/>
    <cellStyle name="標準 57 2 2" xfId="1084"/>
    <cellStyle name="標準 57 3" xfId="1083"/>
    <cellStyle name="標準 58" xfId="448"/>
    <cellStyle name="標準 58 2" xfId="449"/>
    <cellStyle name="標準 58 2 2" xfId="1086"/>
    <cellStyle name="標準 58 3" xfId="1085"/>
    <cellStyle name="標準 59" xfId="450"/>
    <cellStyle name="標準 59 2" xfId="451"/>
    <cellStyle name="標準 59 2 2" xfId="1088"/>
    <cellStyle name="標準 59 3" xfId="1087"/>
    <cellStyle name="標準 6" xfId="452"/>
    <cellStyle name="標準 6 2" xfId="453"/>
    <cellStyle name="標準 6 2 2" xfId="1090"/>
    <cellStyle name="標準 6 3" xfId="1089"/>
    <cellStyle name="標準 6_■API_帳票出力" xfId="454"/>
    <cellStyle name="標準 60" xfId="455"/>
    <cellStyle name="標準 60 2" xfId="456"/>
    <cellStyle name="標準 60 2 2" xfId="1092"/>
    <cellStyle name="標準 60 3" xfId="1091"/>
    <cellStyle name="標準 61" xfId="457"/>
    <cellStyle name="標準 61 2" xfId="458"/>
    <cellStyle name="標準 61 2 2" xfId="1094"/>
    <cellStyle name="標準 61 3" xfId="1093"/>
    <cellStyle name="標準 62" xfId="459"/>
    <cellStyle name="標準 62 2" xfId="460"/>
    <cellStyle name="標準 62 2 2" xfId="1096"/>
    <cellStyle name="標準 62 3" xfId="1095"/>
    <cellStyle name="標準 63" xfId="461"/>
    <cellStyle name="標準 63 2" xfId="462"/>
    <cellStyle name="標準 63 2 2" xfId="1098"/>
    <cellStyle name="標準 63 3" xfId="1097"/>
    <cellStyle name="標準 64" xfId="463"/>
    <cellStyle name="標準 64 2" xfId="464"/>
    <cellStyle name="標準 64 2 2" xfId="1100"/>
    <cellStyle name="標準 64 3" xfId="1099"/>
    <cellStyle name="標準 65" xfId="465"/>
    <cellStyle name="標準 65 2" xfId="466"/>
    <cellStyle name="標準 65 2 2" xfId="1102"/>
    <cellStyle name="標準 65 3" xfId="1101"/>
    <cellStyle name="標準 66" xfId="467"/>
    <cellStyle name="標準 66 2" xfId="468"/>
    <cellStyle name="標準 66 2 2" xfId="1104"/>
    <cellStyle name="標準 66 3" xfId="1103"/>
    <cellStyle name="標準 67" xfId="469"/>
    <cellStyle name="標準 67 2" xfId="470"/>
    <cellStyle name="標準 67 2 2" xfId="1106"/>
    <cellStyle name="標準 67 3" xfId="1105"/>
    <cellStyle name="標準 68" xfId="471"/>
    <cellStyle name="標準 68 2" xfId="472"/>
    <cellStyle name="標準 68 2 2" xfId="1108"/>
    <cellStyle name="標準 68 3" xfId="1107"/>
    <cellStyle name="標準 69" xfId="473"/>
    <cellStyle name="標準 69 2" xfId="474"/>
    <cellStyle name="標準 69 2 2" xfId="1110"/>
    <cellStyle name="標準 69 3" xfId="1109"/>
    <cellStyle name="標準 7" xfId="475"/>
    <cellStyle name="標準 7 2" xfId="476"/>
    <cellStyle name="標準 7 2 2" xfId="1112"/>
    <cellStyle name="標準 7 3" xfId="1111"/>
    <cellStyle name="標準 7_■API_帳票出力" xfId="477"/>
    <cellStyle name="標準 70" xfId="478"/>
    <cellStyle name="標準 70 2" xfId="479"/>
    <cellStyle name="標準 70 2 2" xfId="1114"/>
    <cellStyle name="標準 70 3" xfId="1113"/>
    <cellStyle name="標準 71" xfId="480"/>
    <cellStyle name="標準 71 2" xfId="481"/>
    <cellStyle name="標準 71 2 2" xfId="1116"/>
    <cellStyle name="標準 71 3" xfId="1115"/>
    <cellStyle name="標準 72" xfId="482"/>
    <cellStyle name="標準 72 2" xfId="483"/>
    <cellStyle name="標準 72 2 2" xfId="1118"/>
    <cellStyle name="標準 72 3" xfId="1117"/>
    <cellStyle name="標準 73" xfId="484"/>
    <cellStyle name="標準 73 2" xfId="485"/>
    <cellStyle name="標準 73 2 2" xfId="1120"/>
    <cellStyle name="標準 73 3" xfId="1119"/>
    <cellStyle name="標準 74" xfId="486"/>
    <cellStyle name="標準 74 2" xfId="487"/>
    <cellStyle name="標準 74 2 2" xfId="1122"/>
    <cellStyle name="標準 74 3" xfId="1121"/>
    <cellStyle name="標準 75" xfId="488"/>
    <cellStyle name="標準 75 2" xfId="489"/>
    <cellStyle name="標準 75 2 2" xfId="1124"/>
    <cellStyle name="標準 75 3" xfId="1123"/>
    <cellStyle name="標準 76" xfId="490"/>
    <cellStyle name="標準 76 2" xfId="491"/>
    <cellStyle name="標準 76 2 2" xfId="1126"/>
    <cellStyle name="標準 76 3" xfId="1125"/>
    <cellStyle name="標準 77" xfId="492"/>
    <cellStyle name="標準 77 2" xfId="493"/>
    <cellStyle name="標準 77 2 2" xfId="1128"/>
    <cellStyle name="標準 77 3" xfId="1127"/>
    <cellStyle name="標準 78" xfId="494"/>
    <cellStyle name="標準 78 2" xfId="495"/>
    <cellStyle name="標準 78 2 2" xfId="1130"/>
    <cellStyle name="標準 78 3" xfId="1129"/>
    <cellStyle name="標準 79" xfId="496"/>
    <cellStyle name="標準 79 2" xfId="497"/>
    <cellStyle name="標準 79 2 2" xfId="1132"/>
    <cellStyle name="標準 79 3" xfId="1131"/>
    <cellStyle name="標準 8" xfId="498"/>
    <cellStyle name="標準 8 2" xfId="499"/>
    <cellStyle name="標準 8 2 2" xfId="1134"/>
    <cellStyle name="標準 8 3" xfId="1133"/>
    <cellStyle name="標準 8_■API_帳票出力" xfId="500"/>
    <cellStyle name="標準 80" xfId="501"/>
    <cellStyle name="標準 80 2" xfId="502"/>
    <cellStyle name="標準 80 2 2" xfId="1136"/>
    <cellStyle name="標準 80 3" xfId="1135"/>
    <cellStyle name="標準 81" xfId="503"/>
    <cellStyle name="標準 81 2" xfId="504"/>
    <cellStyle name="標準 81 2 2" xfId="1138"/>
    <cellStyle name="標準 81 3" xfId="1137"/>
    <cellStyle name="標準 82" xfId="505"/>
    <cellStyle name="標準 82 2" xfId="506"/>
    <cellStyle name="標準 82 2 2" xfId="1140"/>
    <cellStyle name="標準 82 3" xfId="1139"/>
    <cellStyle name="標準 83" xfId="507"/>
    <cellStyle name="標準 83 2" xfId="508"/>
    <cellStyle name="標準 83 2 2" xfId="1142"/>
    <cellStyle name="標準 83 3" xfId="1141"/>
    <cellStyle name="標準 84" xfId="509"/>
    <cellStyle name="標準 84 2" xfId="510"/>
    <cellStyle name="標準 84 2 2" xfId="1144"/>
    <cellStyle name="標準 84 3" xfId="1143"/>
    <cellStyle name="標準 85" xfId="511"/>
    <cellStyle name="標準 85 2" xfId="512"/>
    <cellStyle name="標準 85 2 2" xfId="1146"/>
    <cellStyle name="標準 85 3" xfId="1145"/>
    <cellStyle name="標準 86" xfId="513"/>
    <cellStyle name="標準 86 2" xfId="514"/>
    <cellStyle name="標準 86 2 2" xfId="1148"/>
    <cellStyle name="標準 86 3" xfId="1147"/>
    <cellStyle name="標準 87" xfId="515"/>
    <cellStyle name="標準 87 2" xfId="516"/>
    <cellStyle name="標準 87 2 2" xfId="1150"/>
    <cellStyle name="標準 87 3" xfId="1149"/>
    <cellStyle name="標準 88" xfId="517"/>
    <cellStyle name="標準 88 2" xfId="518"/>
    <cellStyle name="標準 88 2 2" xfId="1152"/>
    <cellStyle name="標準 88 3" xfId="1151"/>
    <cellStyle name="標準 88_開発者ガイド(公開系)" xfId="519"/>
    <cellStyle name="標準 89" xfId="520"/>
    <cellStyle name="標準 89 2" xfId="521"/>
    <cellStyle name="標準 89 2 2" xfId="1154"/>
    <cellStyle name="標準 89 3" xfId="1153"/>
    <cellStyle name="標準 89_開発者ガイド(公開系)" xfId="522"/>
    <cellStyle name="標準 9" xfId="523"/>
    <cellStyle name="標準 9 2" xfId="524"/>
    <cellStyle name="標準 9 2 2" xfId="1156"/>
    <cellStyle name="標準 9 3" xfId="1155"/>
    <cellStyle name="標準 9_API_サブシステム内間連携処理" xfId="525"/>
    <cellStyle name="標準 90" xfId="526"/>
    <cellStyle name="標準 90 2" xfId="527"/>
    <cellStyle name="標準 90 2 2" xfId="1158"/>
    <cellStyle name="標準 90 3" xfId="1157"/>
    <cellStyle name="標準 90_開発者ガイド(公開系)" xfId="528"/>
    <cellStyle name="標準 91" xfId="529"/>
    <cellStyle name="標準 91 2" xfId="530"/>
    <cellStyle name="標準 91 2 2" xfId="1160"/>
    <cellStyle name="標準 91 3" xfId="1159"/>
    <cellStyle name="標準 91_開発者ガイド(公開系)" xfId="531"/>
    <cellStyle name="標準 92" xfId="532"/>
    <cellStyle name="標準 92 2" xfId="533"/>
    <cellStyle name="標準 92 2 2" xfId="1162"/>
    <cellStyle name="標準 92 3" xfId="1161"/>
    <cellStyle name="標準 92_開発者ガイド(公開系)" xfId="534"/>
    <cellStyle name="標準 93" xfId="535"/>
    <cellStyle name="標準 93 2" xfId="536"/>
    <cellStyle name="標準 93 2 2" xfId="1164"/>
    <cellStyle name="標準 93 3" xfId="1163"/>
    <cellStyle name="標準 93_開発者ガイド(公開系)" xfId="537"/>
    <cellStyle name="標準 94" xfId="538"/>
    <cellStyle name="標準 94 2" xfId="539"/>
    <cellStyle name="標準 94 2 2" xfId="1166"/>
    <cellStyle name="標準 94 3" xfId="1165"/>
    <cellStyle name="標準 94_開発者ガイド(公開系)" xfId="540"/>
    <cellStyle name="標準 95" xfId="541"/>
    <cellStyle name="標準 95 2" xfId="1167"/>
    <cellStyle name="標準 96" xfId="542"/>
    <cellStyle name="標準 96 2" xfId="543"/>
    <cellStyle name="標準 96 2 2" xfId="1169"/>
    <cellStyle name="標準 96 3" xfId="1168"/>
    <cellStyle name="標準 97" xfId="544"/>
    <cellStyle name="標準 97 2" xfId="545"/>
    <cellStyle name="標準 97 2 2" xfId="1171"/>
    <cellStyle name="標準 97 3" xfId="1170"/>
    <cellStyle name="標準 98" xfId="546"/>
    <cellStyle name="標準 98 2" xfId="547"/>
    <cellStyle name="標準 98 2 2" xfId="1173"/>
    <cellStyle name="標準 98 3" xfId="1172"/>
    <cellStyle name="標準 99" xfId="548"/>
    <cellStyle name="標準 99 2" xfId="549"/>
    <cellStyle name="標準 99 2 2" xfId="1175"/>
    <cellStyle name="標準 99 3" xfId="1174"/>
    <cellStyle name="標準_ドキュメント作成フォーマット(A4横)" xfId="86"/>
    <cellStyle name="良い" xfId="87" builtinId="26" customBuiltin="1"/>
    <cellStyle name="良い 2" xfId="566"/>
    <cellStyle name="良い 2 2" xfId="1176"/>
    <cellStyle name="㼿㼿㼿㼿㼿㼿㼿㼿" xfId="550"/>
    <cellStyle name="㼿㼿㼿㼿㼿㼿㼿㼿 2" xfId="1177"/>
    <cellStyle name="㼿㼿㼿㼿㼿㼿㼿㼿㼿㼿㼿㼿㼿㼿㼿㼿?" xfId="551"/>
    <cellStyle name="㼿㼿㼿㼿㼿㼿㼿㼿㼿㼿㼿㼿㼿㼿㼿㼿? 2" xfId="1178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15</xdr:row>
      <xdr:rowOff>9525</xdr:rowOff>
    </xdr:from>
    <xdr:to>
      <xdr:col>23</xdr:col>
      <xdr:colOff>161925</xdr:colOff>
      <xdr:row>16</xdr:row>
      <xdr:rowOff>152400</xdr:rowOff>
    </xdr:to>
    <xdr:sp macro="" textlink="">
      <xdr:nvSpPr>
        <xdr:cNvPr id="2" name="テキスト ボックス 1"/>
        <xdr:cNvSpPr txBox="1"/>
      </xdr:nvSpPr>
      <xdr:spPr>
        <a:xfrm>
          <a:off x="876300" y="2724150"/>
          <a:ext cx="4486275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ATDDEV16:ATD:oracleATD01::aswtour:expdp_no_mask.par</a:t>
          </a:r>
          <a:endParaRPr kumimoji="1" lang="ja-JP" altLang="en-US" sz="1100"/>
        </a:p>
      </xdr:txBody>
    </xdr:sp>
    <xdr:clientData/>
  </xdr:twoCellAnchor>
  <xdr:twoCellAnchor>
    <xdr:from>
      <xdr:col>5</xdr:col>
      <xdr:colOff>19051</xdr:colOff>
      <xdr:row>15</xdr:row>
      <xdr:rowOff>161925</xdr:rowOff>
    </xdr:from>
    <xdr:to>
      <xdr:col>6</xdr:col>
      <xdr:colOff>66676</xdr:colOff>
      <xdr:row>17</xdr:row>
      <xdr:rowOff>38100</xdr:rowOff>
    </xdr:to>
    <xdr:sp macro="" textlink="">
      <xdr:nvSpPr>
        <xdr:cNvPr id="3" name="テキスト ボックス 2"/>
        <xdr:cNvSpPr txBox="1"/>
      </xdr:nvSpPr>
      <xdr:spPr>
        <a:xfrm>
          <a:off x="1114426" y="2876550"/>
          <a:ext cx="2667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ja-JP" altLang="en-US" sz="800" b="1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①</a:t>
          </a:r>
          <a:endParaRPr kumimoji="1" lang="ja-JP" altLang="en-US" sz="800" b="1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180976</xdr:colOff>
      <xdr:row>15</xdr:row>
      <xdr:rowOff>161925</xdr:rowOff>
    </xdr:from>
    <xdr:to>
      <xdr:col>8</xdr:col>
      <xdr:colOff>9526</xdr:colOff>
      <xdr:row>17</xdr:row>
      <xdr:rowOff>38100</xdr:rowOff>
    </xdr:to>
    <xdr:sp macro="" textlink="">
      <xdr:nvSpPr>
        <xdr:cNvPr id="5" name="テキスト ボックス 4"/>
        <xdr:cNvSpPr txBox="1"/>
      </xdr:nvSpPr>
      <xdr:spPr>
        <a:xfrm>
          <a:off x="1495426" y="2876550"/>
          <a:ext cx="2667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ja-JP" altLang="en-US" sz="800" b="1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②</a:t>
          </a:r>
          <a:endParaRPr kumimoji="1" lang="ja-JP" altLang="en-US" sz="800" b="1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200026</xdr:colOff>
      <xdr:row>15</xdr:row>
      <xdr:rowOff>171450</xdr:rowOff>
    </xdr:from>
    <xdr:to>
      <xdr:col>10</xdr:col>
      <xdr:colOff>28576</xdr:colOff>
      <xdr:row>17</xdr:row>
      <xdr:rowOff>47625</xdr:rowOff>
    </xdr:to>
    <xdr:sp macro="" textlink="">
      <xdr:nvSpPr>
        <xdr:cNvPr id="6" name="テキスト ボックス 5"/>
        <xdr:cNvSpPr txBox="1"/>
      </xdr:nvSpPr>
      <xdr:spPr>
        <a:xfrm>
          <a:off x="1952626" y="2886075"/>
          <a:ext cx="2667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8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③</a:t>
          </a:r>
        </a:p>
      </xdr:txBody>
    </xdr:sp>
    <xdr:clientData/>
  </xdr:twoCellAnchor>
  <xdr:twoCellAnchor>
    <xdr:from>
      <xdr:col>11</xdr:col>
      <xdr:colOff>133351</xdr:colOff>
      <xdr:row>15</xdr:row>
      <xdr:rowOff>161925</xdr:rowOff>
    </xdr:from>
    <xdr:to>
      <xdr:col>12</xdr:col>
      <xdr:colOff>180976</xdr:colOff>
      <xdr:row>17</xdr:row>
      <xdr:rowOff>38100</xdr:rowOff>
    </xdr:to>
    <xdr:sp macro="" textlink="">
      <xdr:nvSpPr>
        <xdr:cNvPr id="7" name="テキスト ボックス 6"/>
        <xdr:cNvSpPr txBox="1"/>
      </xdr:nvSpPr>
      <xdr:spPr>
        <a:xfrm>
          <a:off x="2543176" y="2876550"/>
          <a:ext cx="2667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8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④</a:t>
          </a:r>
        </a:p>
      </xdr:txBody>
    </xdr:sp>
    <xdr:clientData/>
  </xdr:twoCellAnchor>
  <xdr:twoCellAnchor>
    <xdr:from>
      <xdr:col>15</xdr:col>
      <xdr:colOff>95251</xdr:colOff>
      <xdr:row>15</xdr:row>
      <xdr:rowOff>161925</xdr:rowOff>
    </xdr:from>
    <xdr:to>
      <xdr:col>16</xdr:col>
      <xdr:colOff>142876</xdr:colOff>
      <xdr:row>17</xdr:row>
      <xdr:rowOff>38100</xdr:rowOff>
    </xdr:to>
    <xdr:sp macro="" textlink="">
      <xdr:nvSpPr>
        <xdr:cNvPr id="8" name="テキスト ボックス 7"/>
        <xdr:cNvSpPr txBox="1"/>
      </xdr:nvSpPr>
      <xdr:spPr>
        <a:xfrm>
          <a:off x="3381376" y="2876550"/>
          <a:ext cx="2667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8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⑤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15</xdr:row>
      <xdr:rowOff>9525</xdr:rowOff>
    </xdr:from>
    <xdr:to>
      <xdr:col>23</xdr:col>
      <xdr:colOff>161925</xdr:colOff>
      <xdr:row>16</xdr:row>
      <xdr:rowOff>152400</xdr:rowOff>
    </xdr:to>
    <xdr:sp macro="" textlink="">
      <xdr:nvSpPr>
        <xdr:cNvPr id="2" name="テキスト ボックス 1"/>
        <xdr:cNvSpPr txBox="1"/>
      </xdr:nvSpPr>
      <xdr:spPr>
        <a:xfrm>
          <a:off x="876300" y="2724150"/>
          <a:ext cx="4486275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ATDDEV16:</a:t>
          </a:r>
          <a:r>
            <a:rPr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ATDDEV**:oracleATDDEV**16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::aswtour:expdp_no_mask.par</a:t>
          </a:r>
          <a:endParaRPr kumimoji="1" lang="ja-JP" altLang="en-US" sz="1100"/>
        </a:p>
      </xdr:txBody>
    </xdr:sp>
    <xdr:clientData/>
  </xdr:twoCellAnchor>
  <xdr:twoCellAnchor>
    <xdr:from>
      <xdr:col>5</xdr:col>
      <xdr:colOff>19051</xdr:colOff>
      <xdr:row>15</xdr:row>
      <xdr:rowOff>161925</xdr:rowOff>
    </xdr:from>
    <xdr:to>
      <xdr:col>6</xdr:col>
      <xdr:colOff>66676</xdr:colOff>
      <xdr:row>17</xdr:row>
      <xdr:rowOff>38100</xdr:rowOff>
    </xdr:to>
    <xdr:sp macro="" textlink="">
      <xdr:nvSpPr>
        <xdr:cNvPr id="3" name="テキスト ボックス 2"/>
        <xdr:cNvSpPr txBox="1"/>
      </xdr:nvSpPr>
      <xdr:spPr>
        <a:xfrm>
          <a:off x="1114426" y="2876550"/>
          <a:ext cx="2667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ja-JP" altLang="en-US" sz="800" b="1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①</a:t>
          </a:r>
          <a:endParaRPr kumimoji="1" lang="ja-JP" altLang="en-US" sz="800" b="1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180976</xdr:colOff>
      <xdr:row>15</xdr:row>
      <xdr:rowOff>161925</xdr:rowOff>
    </xdr:from>
    <xdr:to>
      <xdr:col>8</xdr:col>
      <xdr:colOff>9526</xdr:colOff>
      <xdr:row>17</xdr:row>
      <xdr:rowOff>38100</xdr:rowOff>
    </xdr:to>
    <xdr:sp macro="" textlink="">
      <xdr:nvSpPr>
        <xdr:cNvPr id="4" name="テキスト ボックス 3"/>
        <xdr:cNvSpPr txBox="1"/>
      </xdr:nvSpPr>
      <xdr:spPr>
        <a:xfrm>
          <a:off x="1495426" y="2876550"/>
          <a:ext cx="2667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ja-JP" altLang="en-US" sz="800" b="1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②</a:t>
          </a:r>
          <a:endParaRPr kumimoji="1" lang="ja-JP" altLang="en-US" sz="800" b="1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9</xdr:col>
      <xdr:colOff>171451</xdr:colOff>
      <xdr:row>16</xdr:row>
      <xdr:rowOff>9525</xdr:rowOff>
    </xdr:from>
    <xdr:to>
      <xdr:col>11</xdr:col>
      <xdr:colOff>1</xdr:colOff>
      <xdr:row>17</xdr:row>
      <xdr:rowOff>66675</xdr:rowOff>
    </xdr:to>
    <xdr:sp macro="" textlink="">
      <xdr:nvSpPr>
        <xdr:cNvPr id="5" name="テキスト ボックス 4"/>
        <xdr:cNvSpPr txBox="1"/>
      </xdr:nvSpPr>
      <xdr:spPr>
        <a:xfrm>
          <a:off x="2143126" y="2905125"/>
          <a:ext cx="2667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8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③</a:t>
          </a:r>
        </a:p>
      </xdr:txBody>
    </xdr:sp>
    <xdr:clientData/>
  </xdr:twoCellAnchor>
  <xdr:twoCellAnchor>
    <xdr:from>
      <xdr:col>14</xdr:col>
      <xdr:colOff>95251</xdr:colOff>
      <xdr:row>15</xdr:row>
      <xdr:rowOff>171450</xdr:rowOff>
    </xdr:from>
    <xdr:to>
      <xdr:col>15</xdr:col>
      <xdr:colOff>142876</xdr:colOff>
      <xdr:row>17</xdr:row>
      <xdr:rowOff>47625</xdr:rowOff>
    </xdr:to>
    <xdr:sp macro="" textlink="">
      <xdr:nvSpPr>
        <xdr:cNvPr id="6" name="テキスト ボックス 5"/>
        <xdr:cNvSpPr txBox="1"/>
      </xdr:nvSpPr>
      <xdr:spPr>
        <a:xfrm>
          <a:off x="3162301" y="2886075"/>
          <a:ext cx="2667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8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④</a:t>
          </a:r>
        </a:p>
      </xdr:txBody>
    </xdr:sp>
    <xdr:clientData/>
  </xdr:twoCellAnchor>
  <xdr:twoCellAnchor>
    <xdr:from>
      <xdr:col>17</xdr:col>
      <xdr:colOff>47626</xdr:colOff>
      <xdr:row>15</xdr:row>
      <xdr:rowOff>171450</xdr:rowOff>
    </xdr:from>
    <xdr:to>
      <xdr:col>18</xdr:col>
      <xdr:colOff>1</xdr:colOff>
      <xdr:row>17</xdr:row>
      <xdr:rowOff>47625</xdr:rowOff>
    </xdr:to>
    <xdr:sp macro="" textlink="">
      <xdr:nvSpPr>
        <xdr:cNvPr id="7" name="テキスト ボックス 6"/>
        <xdr:cNvSpPr txBox="1"/>
      </xdr:nvSpPr>
      <xdr:spPr>
        <a:xfrm>
          <a:off x="3838576" y="2886075"/>
          <a:ext cx="2667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8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⑤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200025</xdr:colOff>
      <xdr:row>74</xdr:row>
      <xdr:rowOff>47625</xdr:rowOff>
    </xdr:from>
    <xdr:to>
      <xdr:col>52</xdr:col>
      <xdr:colOff>95250</xdr:colOff>
      <xdr:row>83</xdr:row>
      <xdr:rowOff>142875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6496050" y="18326100"/>
          <a:ext cx="5153025" cy="1724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4295" tIns="8890" rIns="74295" bIns="889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$ tail expdp_20100915.log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2010/09/15 13:42:21 [INFO] 過去データ削除終了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2010/09/15 13:42:21 [INFO] 過去ログ削除開始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2010/09/15 13:42:21 過去ログ削除:/apps/tools/dp/logs/expdp_20100906.log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2010/09/15 13:42:21 [INFO] 過去ログ削除終了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2010/09/15 13:42:21 [INFO] EXPDP開始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2010/09/15 13:42:21 [INFO] 処理開始: /apps/tools/dp/data/WDBORA10_TBL_BACK_20100915134221.dmp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2010/09/15 13:42:21 [INFO] EXPDPログ: /apps/tools/dp/data/WDBORA10_TBL_BACK_20100915134221.log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2010/09/15 13:42:40 [INFO] 正常終了: /apps/tools/dp/data/WDBORA10_TBL_BACK_20100915134221.dmp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2010/09/15 13:42:40 [INFO] EXPDP終了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2010/09/15 13:42:40 [INFO] テーブルバックアップ終了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$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39</xdr:col>
      <xdr:colOff>142875</xdr:colOff>
      <xdr:row>74</xdr:row>
      <xdr:rowOff>38100</xdr:rowOff>
    </xdr:from>
    <xdr:to>
      <xdr:col>49</xdr:col>
      <xdr:colOff>171450</xdr:colOff>
      <xdr:row>76</xdr:row>
      <xdr:rowOff>133350</xdr:rowOff>
    </xdr:to>
    <xdr:sp macro="" textlink="">
      <xdr:nvSpPr>
        <xdr:cNvPr id="17" name="AutoShape 3"/>
        <xdr:cNvSpPr>
          <a:spLocks noChangeArrowheads="1"/>
        </xdr:cNvSpPr>
      </xdr:nvSpPr>
      <xdr:spPr bwMode="auto">
        <a:xfrm>
          <a:off x="8848725" y="18316575"/>
          <a:ext cx="2219325" cy="457200"/>
        </a:xfrm>
        <a:prstGeom prst="wedgeRectCallout">
          <a:avLst>
            <a:gd name="adj1" fmla="val -75130"/>
            <a:gd name="adj2" fmla="val 176921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4295" tIns="8890" rIns="74295" bIns="889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[正常終了]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が出力されていることを確認する。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35</xdr:col>
      <xdr:colOff>47625</xdr:colOff>
      <xdr:row>80</xdr:row>
      <xdr:rowOff>0</xdr:rowOff>
    </xdr:from>
    <xdr:to>
      <xdr:col>37</xdr:col>
      <xdr:colOff>104775</xdr:colOff>
      <xdr:row>80</xdr:row>
      <xdr:rowOff>171450</xdr:rowOff>
    </xdr:to>
    <xdr:sp macro="" textlink="">
      <xdr:nvSpPr>
        <xdr:cNvPr id="18" name="Rectangle 4"/>
        <xdr:cNvSpPr>
          <a:spLocks noChangeArrowheads="1"/>
        </xdr:cNvSpPr>
      </xdr:nvSpPr>
      <xdr:spPr bwMode="auto">
        <a:xfrm>
          <a:off x="7877175" y="19364325"/>
          <a:ext cx="495300" cy="171450"/>
        </a:xfrm>
        <a:prstGeom prst="rect">
          <a:avLst/>
        </a:prstGeom>
        <a:noFill/>
        <a:ln w="2857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42</xdr:col>
      <xdr:colOff>180975</xdr:colOff>
      <xdr:row>82</xdr:row>
      <xdr:rowOff>76200</xdr:rowOff>
    </xdr:from>
    <xdr:to>
      <xdr:col>52</xdr:col>
      <xdr:colOff>209550</xdr:colOff>
      <xdr:row>84</xdr:row>
      <xdr:rowOff>171450</xdr:rowOff>
    </xdr:to>
    <xdr:sp macro="" textlink="">
      <xdr:nvSpPr>
        <xdr:cNvPr id="19" name="AutoShape 5"/>
        <xdr:cNvSpPr>
          <a:spLocks noChangeArrowheads="1"/>
        </xdr:cNvSpPr>
      </xdr:nvSpPr>
      <xdr:spPr bwMode="auto">
        <a:xfrm>
          <a:off x="9544050" y="19802475"/>
          <a:ext cx="2219325" cy="457200"/>
        </a:xfrm>
        <a:prstGeom prst="wedgeRectCallout">
          <a:avLst>
            <a:gd name="adj1" fmla="val -773"/>
            <a:gd name="adj2" fmla="val -11269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4295" tIns="8890" rIns="74295" bIns="889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取得されたバックアップファイル名を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確認する。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42</xdr:col>
      <xdr:colOff>0</xdr:colOff>
      <xdr:row>80</xdr:row>
      <xdr:rowOff>9525</xdr:rowOff>
    </xdr:from>
    <xdr:to>
      <xdr:col>51</xdr:col>
      <xdr:colOff>9525</xdr:colOff>
      <xdr:row>81</xdr:row>
      <xdr:rowOff>0</xdr:rowOff>
    </xdr:to>
    <xdr:sp macro="" textlink="">
      <xdr:nvSpPr>
        <xdr:cNvPr id="20" name="Rectangle 6"/>
        <xdr:cNvSpPr>
          <a:spLocks noChangeArrowheads="1"/>
        </xdr:cNvSpPr>
      </xdr:nvSpPr>
      <xdr:spPr bwMode="auto">
        <a:xfrm>
          <a:off x="9363075" y="19373850"/>
          <a:ext cx="1981200" cy="171450"/>
        </a:xfrm>
        <a:prstGeom prst="rect">
          <a:avLst/>
        </a:prstGeom>
        <a:noFill/>
        <a:ln w="2857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35</xdr:col>
      <xdr:colOff>38100</xdr:colOff>
      <xdr:row>81</xdr:row>
      <xdr:rowOff>85725</xdr:rowOff>
    </xdr:from>
    <xdr:to>
      <xdr:col>41</xdr:col>
      <xdr:colOff>47625</xdr:colOff>
      <xdr:row>82</xdr:row>
      <xdr:rowOff>76200</xdr:rowOff>
    </xdr:to>
    <xdr:sp macro="" textlink="">
      <xdr:nvSpPr>
        <xdr:cNvPr id="21" name="Rectangle 7"/>
        <xdr:cNvSpPr>
          <a:spLocks noChangeArrowheads="1"/>
        </xdr:cNvSpPr>
      </xdr:nvSpPr>
      <xdr:spPr bwMode="auto">
        <a:xfrm>
          <a:off x="7867650" y="19631025"/>
          <a:ext cx="1323975" cy="171450"/>
        </a:xfrm>
        <a:prstGeom prst="rect">
          <a:avLst/>
        </a:prstGeom>
        <a:noFill/>
        <a:ln w="2857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29</xdr:col>
      <xdr:colOff>209550</xdr:colOff>
      <xdr:row>83</xdr:row>
      <xdr:rowOff>95250</xdr:rowOff>
    </xdr:from>
    <xdr:to>
      <xdr:col>40</xdr:col>
      <xdr:colOff>19050</xdr:colOff>
      <xdr:row>85</xdr:row>
      <xdr:rowOff>161925</xdr:rowOff>
    </xdr:to>
    <xdr:sp macro="" textlink="">
      <xdr:nvSpPr>
        <xdr:cNvPr id="22" name="AutoShape 8"/>
        <xdr:cNvSpPr>
          <a:spLocks noChangeArrowheads="1"/>
        </xdr:cNvSpPr>
      </xdr:nvSpPr>
      <xdr:spPr bwMode="auto">
        <a:xfrm>
          <a:off x="6724650" y="20002500"/>
          <a:ext cx="2219325" cy="428625"/>
        </a:xfrm>
        <a:prstGeom prst="wedgeRectCallout">
          <a:avLst>
            <a:gd name="adj1" fmla="val 16731"/>
            <a:gd name="adj2" fmla="val -10214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4295" tIns="8890" rIns="74295" bIns="889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[テーブルバックアップ終了]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が出力されていることを確認する。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200025</xdr:colOff>
      <xdr:row>68</xdr:row>
      <xdr:rowOff>47625</xdr:rowOff>
    </xdr:from>
    <xdr:to>
      <xdr:col>52</xdr:col>
      <xdr:colOff>95250</xdr:colOff>
      <xdr:row>77</xdr:row>
      <xdr:rowOff>142875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96050" y="13801725"/>
          <a:ext cx="5153025" cy="1724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4295" tIns="8890" rIns="74295" bIns="889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$ tail expdp_20100915.log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2010/09/15 13:42:21 [INFO] 過去データ削除終了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2010/09/15 13:42:21 [INFO] 過去ログ削除開始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2010/09/15 13:42:21 過去ログ削除:/apps/tools/dp/logs/expdp_20100906.log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2010/09/15 13:42:21 [INFO] 過去ログ削除終了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2010/09/15 13:42:21 [INFO] EXPDP開始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2010/09/15 13:42:21 [INFO] 処理開始: /apps/tools/dp/data/WDBORA10_TBL_BACK_20100915134221.dmp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2010/09/15 13:42:21 [INFO] EXPDPログ: /apps/tools/dp/data/WDBORA10_TBL_BACK_20100915134221.log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2010/09/15 13:42:40 [INFO] 正常終了: /apps/tools/dp/data/WDBORA10_TBL_BACK_20100915134221.dmp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2010/09/15 13:42:40 [INFO] EXPDP終了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2010/09/15 13:42:40 [INFO] テーブルバックアップ終了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$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39</xdr:col>
      <xdr:colOff>142875</xdr:colOff>
      <xdr:row>68</xdr:row>
      <xdr:rowOff>38100</xdr:rowOff>
    </xdr:from>
    <xdr:to>
      <xdr:col>49</xdr:col>
      <xdr:colOff>171450</xdr:colOff>
      <xdr:row>70</xdr:row>
      <xdr:rowOff>133350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8848725" y="13792200"/>
          <a:ext cx="2219325" cy="457200"/>
        </a:xfrm>
        <a:prstGeom prst="wedgeRectCallout">
          <a:avLst>
            <a:gd name="adj1" fmla="val -75130"/>
            <a:gd name="adj2" fmla="val 176921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4295" tIns="8890" rIns="74295" bIns="889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[正常終了]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が出力されていることを確認する。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35</xdr:col>
      <xdr:colOff>47625</xdr:colOff>
      <xdr:row>74</xdr:row>
      <xdr:rowOff>0</xdr:rowOff>
    </xdr:from>
    <xdr:to>
      <xdr:col>37</xdr:col>
      <xdr:colOff>104775</xdr:colOff>
      <xdr:row>74</xdr:row>
      <xdr:rowOff>171450</xdr:rowOff>
    </xdr:to>
    <xdr:sp macro="" textlink="">
      <xdr:nvSpPr>
        <xdr:cNvPr id="4" name="Rectangle 4"/>
        <xdr:cNvSpPr>
          <a:spLocks noChangeArrowheads="1"/>
        </xdr:cNvSpPr>
      </xdr:nvSpPr>
      <xdr:spPr bwMode="auto">
        <a:xfrm>
          <a:off x="7877175" y="14839950"/>
          <a:ext cx="495300" cy="171450"/>
        </a:xfrm>
        <a:prstGeom prst="rect">
          <a:avLst/>
        </a:prstGeom>
        <a:noFill/>
        <a:ln w="2857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42</xdr:col>
      <xdr:colOff>180975</xdr:colOff>
      <xdr:row>76</xdr:row>
      <xdr:rowOff>76200</xdr:rowOff>
    </xdr:from>
    <xdr:to>
      <xdr:col>52</xdr:col>
      <xdr:colOff>209550</xdr:colOff>
      <xdr:row>78</xdr:row>
      <xdr:rowOff>171450</xdr:rowOff>
    </xdr:to>
    <xdr:sp macro="" textlink="">
      <xdr:nvSpPr>
        <xdr:cNvPr id="5" name="AutoShape 5"/>
        <xdr:cNvSpPr>
          <a:spLocks noChangeArrowheads="1"/>
        </xdr:cNvSpPr>
      </xdr:nvSpPr>
      <xdr:spPr bwMode="auto">
        <a:xfrm>
          <a:off x="9544050" y="15278100"/>
          <a:ext cx="2219325" cy="457200"/>
        </a:xfrm>
        <a:prstGeom prst="wedgeRectCallout">
          <a:avLst>
            <a:gd name="adj1" fmla="val -773"/>
            <a:gd name="adj2" fmla="val -11269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4295" tIns="8890" rIns="74295" bIns="889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取得されたバックアップファイル名を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確認する。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42</xdr:col>
      <xdr:colOff>0</xdr:colOff>
      <xdr:row>74</xdr:row>
      <xdr:rowOff>9525</xdr:rowOff>
    </xdr:from>
    <xdr:to>
      <xdr:col>51</xdr:col>
      <xdr:colOff>9525</xdr:colOff>
      <xdr:row>75</xdr:row>
      <xdr:rowOff>0</xdr:rowOff>
    </xdr:to>
    <xdr:sp macro="" textlink="">
      <xdr:nvSpPr>
        <xdr:cNvPr id="6" name="Rectangle 6"/>
        <xdr:cNvSpPr>
          <a:spLocks noChangeArrowheads="1"/>
        </xdr:cNvSpPr>
      </xdr:nvSpPr>
      <xdr:spPr bwMode="auto">
        <a:xfrm>
          <a:off x="9363075" y="14849475"/>
          <a:ext cx="1981200" cy="171450"/>
        </a:xfrm>
        <a:prstGeom prst="rect">
          <a:avLst/>
        </a:prstGeom>
        <a:noFill/>
        <a:ln w="2857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35</xdr:col>
      <xdr:colOff>38100</xdr:colOff>
      <xdr:row>75</xdr:row>
      <xdr:rowOff>85725</xdr:rowOff>
    </xdr:from>
    <xdr:to>
      <xdr:col>41</xdr:col>
      <xdr:colOff>47625</xdr:colOff>
      <xdr:row>76</xdr:row>
      <xdr:rowOff>76200</xdr:rowOff>
    </xdr:to>
    <xdr:sp macro="" textlink="">
      <xdr:nvSpPr>
        <xdr:cNvPr id="7" name="Rectangle 7"/>
        <xdr:cNvSpPr>
          <a:spLocks noChangeArrowheads="1"/>
        </xdr:cNvSpPr>
      </xdr:nvSpPr>
      <xdr:spPr bwMode="auto">
        <a:xfrm>
          <a:off x="7867650" y="15106650"/>
          <a:ext cx="1323975" cy="171450"/>
        </a:xfrm>
        <a:prstGeom prst="rect">
          <a:avLst/>
        </a:prstGeom>
        <a:noFill/>
        <a:ln w="2857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29</xdr:col>
      <xdr:colOff>209550</xdr:colOff>
      <xdr:row>77</xdr:row>
      <xdr:rowOff>95250</xdr:rowOff>
    </xdr:from>
    <xdr:to>
      <xdr:col>40</xdr:col>
      <xdr:colOff>19050</xdr:colOff>
      <xdr:row>79</xdr:row>
      <xdr:rowOff>161925</xdr:rowOff>
    </xdr:to>
    <xdr:sp macro="" textlink="">
      <xdr:nvSpPr>
        <xdr:cNvPr id="8" name="AutoShape 8"/>
        <xdr:cNvSpPr>
          <a:spLocks noChangeArrowheads="1"/>
        </xdr:cNvSpPr>
      </xdr:nvSpPr>
      <xdr:spPr bwMode="auto">
        <a:xfrm>
          <a:off x="6724650" y="15478125"/>
          <a:ext cx="2219325" cy="428625"/>
        </a:xfrm>
        <a:prstGeom prst="wedgeRectCallout">
          <a:avLst>
            <a:gd name="adj1" fmla="val 16731"/>
            <a:gd name="adj2" fmla="val -10214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4295" tIns="8890" rIns="74295" bIns="889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[テーブルバックアップ終了]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が出力されていることを確認する。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95250</xdr:colOff>
      <xdr:row>75</xdr:row>
      <xdr:rowOff>47626</xdr:rowOff>
    </xdr:from>
    <xdr:to>
      <xdr:col>55</xdr:col>
      <xdr:colOff>114300</xdr:colOff>
      <xdr:row>89</xdr:row>
      <xdr:rowOff>57150</xdr:rowOff>
    </xdr:to>
    <xdr:sp macro="" textlink="">
      <xdr:nvSpPr>
        <xdr:cNvPr id="8193" name="Text Box 1"/>
        <xdr:cNvSpPr txBox="1">
          <a:spLocks noChangeArrowheads="1"/>
        </xdr:cNvSpPr>
      </xdr:nvSpPr>
      <xdr:spPr bwMode="auto">
        <a:xfrm>
          <a:off x="6610350" y="14706601"/>
          <a:ext cx="5715000" cy="25431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4295" tIns="8890" rIns="74295" bIns="889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$ impdp ADSKADMN/xxxxxxxxxxxxxxxx DIRECTORY=DP_DATA_DIR DUMPFILE=ASWDB0101_ADSKADMN_20100924054501.dmp table_exists_action=truncate CONTENT=DATA_ONLY TABLES =AT_AGENCY</a:t>
          </a: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Import: Release 11.2.0.4.0 - 64bit Production on 金曜日, 24 9月, 2010 20:03:48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Copyright (c) 1982, 2013, Oracle.  All rights reserved.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接続先: Oracle Database 11g Enterprise Edition Release 11.2.0.4.0 - 64bit Production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With the Partitioning and Real Application Clusters options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マスター表"ADSKADMN"."SYS_IMPORT_TABLE_03"は正常にロード/アンロードされました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"ADSKADMN"."SYS_IMPORT_TABLE_03"を起動しています: ADSKADMN/******** DIRECTORY=DP_DATA_DIR DUMPFILE=ASWDB0101_ADSKADMN_20100924054501.dmp table_exists_action=truncate CONTENT=DATA_ONLY TABLES=AT_AGENCY 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オブジェクト型SCHEMA_EXPORT/TABLE/TABLE_DATAの処理中です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. . "ADSKADMN"."AT_AGENCY"                      300.4 KB    4180行がインポートされました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ジョブ"ADSKADMN"."SYS_IMPORT_TABLE_03"が20:03:55で正常に完了しました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$</a:t>
          </a: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45</xdr:col>
      <xdr:colOff>104775</xdr:colOff>
      <xdr:row>85</xdr:row>
      <xdr:rowOff>19050</xdr:rowOff>
    </xdr:from>
    <xdr:to>
      <xdr:col>50</xdr:col>
      <xdr:colOff>161925</xdr:colOff>
      <xdr:row>86</xdr:row>
      <xdr:rowOff>57150</xdr:rowOff>
    </xdr:to>
    <xdr:sp macro="" textlink="">
      <xdr:nvSpPr>
        <xdr:cNvPr id="8194" name="Rectangle 2"/>
        <xdr:cNvSpPr>
          <a:spLocks noChangeArrowheads="1"/>
        </xdr:cNvSpPr>
      </xdr:nvSpPr>
      <xdr:spPr bwMode="auto">
        <a:xfrm>
          <a:off x="10125075" y="16487775"/>
          <a:ext cx="1152525" cy="219075"/>
        </a:xfrm>
        <a:prstGeom prst="rect">
          <a:avLst/>
        </a:prstGeom>
        <a:noFill/>
        <a:ln w="2857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28575</xdr:colOff>
      <xdr:row>85</xdr:row>
      <xdr:rowOff>152400</xdr:rowOff>
    </xdr:from>
    <xdr:to>
      <xdr:col>45</xdr:col>
      <xdr:colOff>91575</xdr:colOff>
      <xdr:row>87</xdr:row>
      <xdr:rowOff>0</xdr:rowOff>
    </xdr:to>
    <xdr:sp macro="" textlink="">
      <xdr:nvSpPr>
        <xdr:cNvPr id="8195" name="Rectangle 3"/>
        <xdr:cNvSpPr>
          <a:spLocks noChangeArrowheads="1"/>
        </xdr:cNvSpPr>
      </xdr:nvSpPr>
      <xdr:spPr bwMode="auto">
        <a:xfrm>
          <a:off x="9172575" y="16621125"/>
          <a:ext cx="939300" cy="209550"/>
        </a:xfrm>
        <a:prstGeom prst="rect">
          <a:avLst/>
        </a:prstGeom>
        <a:noFill/>
        <a:ln w="2857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33</xdr:col>
      <xdr:colOff>180975</xdr:colOff>
      <xdr:row>87</xdr:row>
      <xdr:rowOff>142875</xdr:rowOff>
    </xdr:from>
    <xdr:to>
      <xdr:col>53</xdr:col>
      <xdr:colOff>171450</xdr:colOff>
      <xdr:row>89</xdr:row>
      <xdr:rowOff>28575</xdr:rowOff>
    </xdr:to>
    <xdr:sp macro="" textlink="">
      <xdr:nvSpPr>
        <xdr:cNvPr id="8196" name="AutoShape 4"/>
        <xdr:cNvSpPr>
          <a:spLocks noChangeArrowheads="1"/>
        </xdr:cNvSpPr>
      </xdr:nvSpPr>
      <xdr:spPr bwMode="auto">
        <a:xfrm>
          <a:off x="7572375" y="16973550"/>
          <a:ext cx="4371975" cy="247650"/>
        </a:xfrm>
        <a:prstGeom prst="wedgeRectCallout">
          <a:avLst>
            <a:gd name="adj1" fmla="val 10144"/>
            <a:gd name="adj2" fmla="val -17454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4295" tIns="8890" rIns="74295" bIns="889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[インポートされました]、及び「正常に完了しました」が表示されることを確認する。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rtlCol="0" anchor="ctr" upright="1"/>
      <a:lstStyle>
        <a:defPPr algn="ctr">
          <a:defRPr kumimoji="1"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V500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40" width="2.875" style="1"/>
    <col min="41" max="41" width="2.875" style="1" customWidth="1"/>
    <col min="42" max="16384" width="2.875" style="1"/>
  </cols>
  <sheetData>
    <row r="1" spans="1:100" s="4" customFormat="1" ht="14.25" customHeight="1">
      <c r="A1" s="115" t="s">
        <v>19</v>
      </c>
      <c r="B1" s="115"/>
      <c r="C1" s="115"/>
      <c r="D1" s="115"/>
      <c r="E1" s="118" t="str">
        <f ca="1">INDIRECT("表紙!A12")</f>
        <v>ASWツアー国内</v>
      </c>
      <c r="F1" s="118"/>
      <c r="G1" s="118"/>
      <c r="H1" s="118"/>
      <c r="I1" s="118"/>
      <c r="J1" s="118"/>
      <c r="K1" s="118"/>
      <c r="L1" s="115" t="s">
        <v>4</v>
      </c>
      <c r="M1" s="115"/>
      <c r="N1" s="115"/>
      <c r="O1" s="115"/>
      <c r="P1" s="118" t="str">
        <f ca="1">INDIRECT("表紙!A14")</f>
        <v>ASWDB最新化手順（STG→開発、開発→開発）</v>
      </c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5" t="s">
        <v>24</v>
      </c>
      <c r="AI1" s="115"/>
      <c r="AJ1" s="115"/>
      <c r="AK1" s="118" t="s">
        <v>29</v>
      </c>
      <c r="AL1" s="118"/>
      <c r="AM1" s="118"/>
      <c r="AN1" s="118"/>
      <c r="AO1" s="115" t="s">
        <v>5</v>
      </c>
      <c r="AP1" s="115"/>
      <c r="AQ1" s="115"/>
      <c r="AR1" s="119" t="s">
        <v>25</v>
      </c>
      <c r="AS1" s="119"/>
      <c r="AT1" s="119"/>
      <c r="AU1" s="119"/>
    </row>
    <row r="2" spans="1:100" s="4" customFormat="1" ht="14.25" customHeight="1">
      <c r="A2" s="115" t="s">
        <v>20</v>
      </c>
      <c r="B2" s="115"/>
      <c r="C2" s="115"/>
      <c r="D2" s="115"/>
      <c r="E2" s="116" t="str">
        <f ca="1">RIGHT(CELL("filename",A1),LEN(CELL("filename",A1))-FIND("]",CELL("filename",A1)))</f>
        <v>表紙</v>
      </c>
      <c r="F2" s="116"/>
      <c r="G2" s="116"/>
      <c r="H2" s="116"/>
      <c r="I2" s="116"/>
      <c r="J2" s="116"/>
      <c r="K2" s="116"/>
      <c r="L2" s="117" t="s">
        <v>21</v>
      </c>
      <c r="M2" s="117"/>
      <c r="N2" s="117"/>
      <c r="O2" s="117"/>
      <c r="P2" s="118"/>
      <c r="Q2" s="118"/>
      <c r="R2" s="118"/>
      <c r="S2" s="118"/>
      <c r="T2" s="118"/>
      <c r="U2" s="115" t="s">
        <v>18</v>
      </c>
      <c r="V2" s="115"/>
      <c r="W2" s="115"/>
      <c r="X2" s="115"/>
      <c r="Y2" s="118"/>
      <c r="Z2" s="118"/>
      <c r="AA2" s="118"/>
      <c r="AB2" s="118"/>
      <c r="AC2" s="118"/>
      <c r="AD2" s="118"/>
      <c r="AE2" s="118"/>
      <c r="AF2" s="118"/>
      <c r="AG2" s="118"/>
      <c r="AH2" s="115" t="s">
        <v>22</v>
      </c>
      <c r="AI2" s="115"/>
      <c r="AJ2" s="115"/>
      <c r="AK2" s="120">
        <v>42787</v>
      </c>
      <c r="AL2" s="120"/>
      <c r="AM2" s="120"/>
      <c r="AN2" s="120"/>
      <c r="AO2" s="115" t="s">
        <v>23</v>
      </c>
      <c r="AP2" s="115"/>
      <c r="AQ2" s="115"/>
      <c r="AR2" s="119" t="s">
        <v>37</v>
      </c>
      <c r="AS2" s="119"/>
      <c r="AT2" s="119"/>
      <c r="AU2" s="119"/>
    </row>
    <row r="3" spans="1:100" s="4" customFormat="1" ht="14.25" customHeight="1">
      <c r="A3" s="115"/>
      <c r="B3" s="115"/>
      <c r="C3" s="115"/>
      <c r="D3" s="115"/>
      <c r="E3" s="116"/>
      <c r="F3" s="116"/>
      <c r="G3" s="116"/>
      <c r="H3" s="116"/>
      <c r="I3" s="116"/>
      <c r="J3" s="116"/>
      <c r="K3" s="116"/>
      <c r="L3" s="117"/>
      <c r="M3" s="117"/>
      <c r="N3" s="117"/>
      <c r="O3" s="117"/>
      <c r="P3" s="118"/>
      <c r="Q3" s="118"/>
      <c r="R3" s="118"/>
      <c r="S3" s="118"/>
      <c r="T3" s="118"/>
      <c r="U3" s="115"/>
      <c r="V3" s="115"/>
      <c r="W3" s="115"/>
      <c r="X3" s="115"/>
      <c r="Y3" s="118"/>
      <c r="Z3" s="118"/>
      <c r="AA3" s="118"/>
      <c r="AB3" s="118"/>
      <c r="AC3" s="118"/>
      <c r="AD3" s="118"/>
      <c r="AE3" s="118"/>
      <c r="AF3" s="118"/>
      <c r="AG3" s="118"/>
      <c r="AH3" s="115" t="s">
        <v>1</v>
      </c>
      <c r="AI3" s="115"/>
      <c r="AJ3" s="115"/>
      <c r="AK3" s="120"/>
      <c r="AL3" s="120"/>
      <c r="AM3" s="120"/>
      <c r="AN3" s="120"/>
      <c r="AO3" s="115" t="s">
        <v>2</v>
      </c>
      <c r="AP3" s="115"/>
      <c r="AQ3" s="115"/>
      <c r="AR3" s="119"/>
      <c r="AS3" s="119"/>
      <c r="AT3" s="119"/>
      <c r="AU3" s="119"/>
    </row>
    <row r="4" spans="1:100" customFormat="1" ht="14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100" customFormat="1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</row>
    <row r="6" spans="1:100" customFormat="1" ht="14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100" customFormat="1" ht="14.2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100" customFormat="1" ht="14.2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</row>
    <row r="9" spans="1:100" customFormat="1" ht="14.2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100" customFormat="1" ht="14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100" customFormat="1" ht="14.2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100" customFormat="1" ht="14.25" customHeight="1">
      <c r="A12" s="121" t="s">
        <v>304</v>
      </c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</row>
    <row r="13" spans="1:100" customFormat="1" ht="14.25" customHeight="1">
      <c r="A13" s="121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</row>
    <row r="14" spans="1:100" customFormat="1" ht="14.25" customHeight="1">
      <c r="A14" s="122" t="s">
        <v>263</v>
      </c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</row>
    <row r="15" spans="1:100" customFormat="1" ht="14.25" customHeight="1">
      <c r="A15" s="122"/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  <c r="AN15" s="122"/>
      <c r="AO15" s="122"/>
      <c r="AP15" s="122"/>
      <c r="AQ15" s="122"/>
      <c r="AR15" s="122"/>
      <c r="AS15" s="122"/>
      <c r="AT15" s="122"/>
      <c r="AU15" s="122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</row>
    <row r="16" spans="1:100" customFormat="1" ht="14.25" customHeight="1">
      <c r="A16" s="122"/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2"/>
      <c r="AS16" s="122"/>
      <c r="AT16" s="122"/>
      <c r="AU16" s="122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</row>
    <row r="17" spans="1:100" customFormat="1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</row>
    <row r="18" spans="1:100" customFormat="1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6"/>
      <c r="AQ18" s="6"/>
      <c r="AR18" s="6"/>
      <c r="AS18" s="6"/>
      <c r="AT18" s="6"/>
      <c r="AU18" s="6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</row>
    <row r="19" spans="1:100" customFormat="1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6"/>
      <c r="AQ19" s="6"/>
      <c r="AR19" s="6"/>
      <c r="AS19" s="6"/>
      <c r="AT19" s="6"/>
      <c r="AU19" s="6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</row>
    <row r="20" spans="1:100" customFormat="1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</row>
    <row r="21" spans="1:100" customFormat="1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</row>
    <row r="22" spans="1:100" customFormat="1" ht="14.2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7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</row>
    <row r="23" spans="1:100" customFormat="1" ht="14.25" customHeight="1">
      <c r="A23" s="134" t="s">
        <v>26</v>
      </c>
      <c r="B23" s="134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</row>
    <row r="24" spans="1:100" s="2" customFormat="1" ht="14.25" customHeight="1">
      <c r="A24" s="134"/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</row>
    <row r="25" spans="1:100" s="2" customFormat="1" ht="14.2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</row>
    <row r="26" spans="1:100" s="2" customFormat="1" ht="14.25" customHeight="1">
      <c r="A26" s="135"/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35"/>
      <c r="AS26" s="135"/>
      <c r="AT26" s="135"/>
      <c r="AU26" s="135"/>
    </row>
    <row r="27" spans="1:100" s="2" customFormat="1" ht="14.25" customHeight="1">
      <c r="A27" s="135"/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5"/>
      <c r="AN27" s="135"/>
      <c r="AO27" s="135"/>
      <c r="AP27" s="135"/>
      <c r="AQ27" s="135"/>
      <c r="AR27" s="135"/>
      <c r="AS27" s="135"/>
      <c r="AT27" s="135"/>
      <c r="AU27" s="135"/>
    </row>
    <row r="28" spans="1:100" customFormat="1" ht="14.25" customHeight="1">
      <c r="A28" s="135"/>
      <c r="B28" s="135"/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35"/>
      <c r="AS28" s="135"/>
      <c r="AT28" s="135"/>
      <c r="AU28" s="135"/>
    </row>
    <row r="29" spans="1:100" customFormat="1" ht="14.25" customHeight="1">
      <c r="A29" s="135"/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  <c r="AL29" s="135"/>
      <c r="AM29" s="135"/>
      <c r="AN29" s="135"/>
      <c r="AO29" s="135"/>
      <c r="AP29" s="135"/>
      <c r="AQ29" s="135"/>
      <c r="AR29" s="135"/>
      <c r="AS29" s="135"/>
      <c r="AT29" s="135"/>
      <c r="AU29" s="135"/>
    </row>
    <row r="30" spans="1:100" customFormat="1" ht="14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</row>
    <row r="31" spans="1:100" customFormat="1" ht="14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</row>
    <row r="32" spans="1:100" customFormat="1" ht="14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9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136" t="s">
        <v>6</v>
      </c>
      <c r="AK32" s="137"/>
      <c r="AL32" s="137"/>
      <c r="AM32" s="138"/>
      <c r="AN32" s="136" t="s">
        <v>7</v>
      </c>
      <c r="AO32" s="137"/>
      <c r="AP32" s="137"/>
      <c r="AQ32" s="138"/>
      <c r="AR32" s="136" t="s">
        <v>0</v>
      </c>
      <c r="AS32" s="137"/>
      <c r="AT32" s="137"/>
      <c r="AU32" s="138"/>
    </row>
    <row r="33" spans="1:47" customFormat="1" ht="14.25" customHeight="1" thickBo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9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139"/>
      <c r="AK33" s="140"/>
      <c r="AL33" s="140"/>
      <c r="AM33" s="141"/>
      <c r="AN33" s="139"/>
      <c r="AO33" s="140"/>
      <c r="AP33" s="140"/>
      <c r="AQ33" s="141"/>
      <c r="AR33" s="139"/>
      <c r="AS33" s="140"/>
      <c r="AT33" s="140"/>
      <c r="AU33" s="141"/>
    </row>
    <row r="34" spans="1:47" customFormat="1" ht="14.25" customHeight="1" thickTop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123"/>
      <c r="AK34" s="124"/>
      <c r="AL34" s="124"/>
      <c r="AM34" s="125"/>
      <c r="AN34" s="132" t="s">
        <v>28</v>
      </c>
      <c r="AO34" s="124"/>
      <c r="AP34" s="124"/>
      <c r="AQ34" s="125"/>
      <c r="AR34" s="132" t="s">
        <v>27</v>
      </c>
      <c r="AS34" s="124"/>
      <c r="AT34" s="124"/>
      <c r="AU34" s="125"/>
    </row>
    <row r="35" spans="1:47" customFormat="1" ht="14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126"/>
      <c r="AK35" s="127"/>
      <c r="AL35" s="127"/>
      <c r="AM35" s="128"/>
      <c r="AN35" s="133"/>
      <c r="AO35" s="127"/>
      <c r="AP35" s="127"/>
      <c r="AQ35" s="128"/>
      <c r="AR35" s="133"/>
      <c r="AS35" s="127"/>
      <c r="AT35" s="127"/>
      <c r="AU35" s="128"/>
    </row>
    <row r="36" spans="1:47" customFormat="1" ht="14.2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126"/>
      <c r="AK36" s="127"/>
      <c r="AL36" s="127"/>
      <c r="AM36" s="128"/>
      <c r="AN36" s="126"/>
      <c r="AO36" s="127"/>
      <c r="AP36" s="127"/>
      <c r="AQ36" s="128"/>
      <c r="AR36" s="126"/>
      <c r="AS36" s="127"/>
      <c r="AT36" s="127"/>
      <c r="AU36" s="128"/>
    </row>
    <row r="37" spans="1:47" customFormat="1" ht="14.2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129"/>
      <c r="AK37" s="130"/>
      <c r="AL37" s="130"/>
      <c r="AM37" s="131"/>
      <c r="AN37" s="129"/>
      <c r="AO37" s="130"/>
      <c r="AP37" s="130"/>
      <c r="AQ37" s="131"/>
      <c r="AR37" s="129"/>
      <c r="AS37" s="130"/>
      <c r="AT37" s="130"/>
      <c r="AU37" s="131"/>
    </row>
    <row r="38" spans="1:47" customFormat="1" ht="14.2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</row>
    <row r="39" spans="1:47" customFormat="1" ht="14.2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</row>
    <row r="40" spans="1:47" customFormat="1" ht="14.2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</row>
    <row r="41" spans="1:47" customFormat="1" ht="14.2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</row>
    <row r="42" spans="1:47" customFormat="1" ht="14.2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9"/>
      <c r="AQ42" s="9"/>
      <c r="AR42" s="9"/>
      <c r="AS42" s="9"/>
      <c r="AT42" s="9"/>
      <c r="AU42" s="9"/>
    </row>
    <row r="43" spans="1:47" customFormat="1" ht="14.2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9"/>
      <c r="AQ43" s="9"/>
      <c r="AR43" s="9"/>
      <c r="AS43" s="9"/>
      <c r="AT43" s="9"/>
      <c r="AU43" s="9"/>
    </row>
    <row r="44" spans="1:47" customFormat="1" ht="14.2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9"/>
      <c r="AQ44" s="9"/>
      <c r="AR44" s="9"/>
      <c r="AS44" s="9"/>
      <c r="AT44" s="9"/>
      <c r="AU44" s="9"/>
    </row>
    <row r="45" spans="1:47" customFormat="1" ht="14.2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9"/>
      <c r="AQ45" s="9"/>
      <c r="AR45" s="9"/>
      <c r="AS45" s="9"/>
      <c r="AT45" s="9"/>
      <c r="AU45" s="9"/>
    </row>
    <row r="46" spans="1:47" ht="14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</row>
    <row r="47" spans="1:47" ht="14.2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</row>
    <row r="48" spans="1:47" ht="14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</row>
    <row r="49" spans="1:47" ht="14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</row>
    <row r="50" spans="1:47" ht="14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</row>
    <row r="51" spans="1:47" ht="14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</row>
    <row r="52" spans="1:47" ht="14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</row>
    <row r="53" spans="1:47" ht="14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</row>
    <row r="54" spans="1:47" ht="14.25" customHeight="1">
      <c r="A54" s="10"/>
      <c r="B54" s="11"/>
      <c r="C54" s="11"/>
      <c r="D54" s="11"/>
      <c r="E54" s="10"/>
      <c r="F54" s="11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</row>
    <row r="55" spans="1:47" ht="14.25" customHeight="1">
      <c r="A55" s="10"/>
      <c r="B55" s="11"/>
      <c r="C55" s="11"/>
      <c r="D55" s="11"/>
      <c r="E55" s="10"/>
      <c r="F55" s="11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spans="1:47" ht="14.25" customHeight="1">
      <c r="A56" s="10"/>
      <c r="B56" s="11"/>
      <c r="C56" s="11"/>
      <c r="D56" s="11"/>
      <c r="E56" s="10"/>
      <c r="F56" s="11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</row>
    <row r="57" spans="1:47" ht="14.25" customHeight="1">
      <c r="A57" s="10"/>
      <c r="B57" s="11"/>
      <c r="C57" s="11"/>
      <c r="D57" s="11"/>
      <c r="E57" s="11"/>
      <c r="F57" s="11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</row>
    <row r="58" spans="1:47" ht="14.25" customHeight="1">
      <c r="A58" s="10"/>
      <c r="B58" s="11"/>
      <c r="C58" s="11"/>
      <c r="D58" s="11"/>
      <c r="E58" s="11"/>
      <c r="F58" s="11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</row>
    <row r="59" spans="1:47" ht="14.25" customHeight="1">
      <c r="A59" s="10"/>
      <c r="B59" s="11"/>
      <c r="C59" s="11"/>
      <c r="D59" s="11"/>
      <c r="E59" s="11"/>
      <c r="F59" s="11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</row>
    <row r="60" spans="1:47" ht="14.25" customHeight="1">
      <c r="A60" s="10"/>
      <c r="B60" s="11"/>
      <c r="C60" s="11"/>
      <c r="D60" s="11"/>
      <c r="E60" s="11"/>
      <c r="F60" s="11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</row>
    <row r="61" spans="1:47" ht="14.25" customHeight="1">
      <c r="A61" s="10"/>
      <c r="B61" s="11"/>
      <c r="C61" s="11"/>
      <c r="D61" s="11"/>
      <c r="E61" s="11"/>
      <c r="F61" s="11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</row>
    <row r="62" spans="1:47" ht="14.25" customHeight="1">
      <c r="A62" s="10"/>
      <c r="B62" s="11"/>
      <c r="C62" s="11"/>
      <c r="D62" s="11"/>
      <c r="E62" s="11"/>
      <c r="F62" s="11"/>
      <c r="G62" s="10"/>
      <c r="H62" s="10"/>
      <c r="I62" s="10"/>
      <c r="J62" s="11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</row>
    <row r="63" spans="1:47" ht="14.25" customHeight="1">
      <c r="A63" s="10"/>
      <c r="B63" s="11"/>
      <c r="C63" s="11"/>
      <c r="D63" s="11"/>
      <c r="E63" s="11"/>
      <c r="F63" s="11"/>
      <c r="G63" s="10"/>
      <c r="H63" s="10"/>
      <c r="I63" s="10"/>
      <c r="J63" s="11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</row>
    <row r="64" spans="1:47" ht="14.25" customHeight="1">
      <c r="A64" s="10"/>
      <c r="B64" s="11"/>
      <c r="C64" s="11"/>
      <c r="D64" s="11"/>
      <c r="E64" s="11"/>
      <c r="F64" s="11"/>
      <c r="G64" s="10"/>
      <c r="H64" s="10"/>
      <c r="I64" s="10"/>
      <c r="J64" s="11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</row>
    <row r="65" spans="1:47" ht="14.25" customHeight="1">
      <c r="A65" s="10"/>
      <c r="B65" s="11"/>
      <c r="C65" s="11"/>
      <c r="D65" s="11"/>
      <c r="E65" s="11"/>
      <c r="F65" s="11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</row>
    <row r="66" spans="1:47" ht="14.25" customHeight="1">
      <c r="A66" s="10"/>
      <c r="B66" s="11"/>
      <c r="C66" s="11"/>
      <c r="D66" s="11"/>
      <c r="E66" s="11"/>
      <c r="F66" s="11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</row>
    <row r="67" spans="1:47" ht="14.25" customHeight="1">
      <c r="A67" s="10"/>
      <c r="B67" s="11"/>
      <c r="C67" s="11"/>
      <c r="D67" s="11"/>
      <c r="E67" s="11"/>
      <c r="F67" s="11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47" ht="14.25" customHeight="1">
      <c r="A68" s="10"/>
      <c r="B68" s="11"/>
      <c r="C68" s="11"/>
      <c r="D68" s="11"/>
      <c r="E68" s="11"/>
      <c r="F68" s="11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</row>
    <row r="69" spans="1:47" ht="14.25" customHeight="1">
      <c r="A69" s="10"/>
      <c r="B69" s="11"/>
      <c r="C69" s="11"/>
      <c r="D69" s="11"/>
      <c r="E69" s="11"/>
      <c r="F69" s="11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</row>
    <row r="70" spans="1:47" ht="14.25" customHeight="1">
      <c r="A70" s="10"/>
      <c r="B70" s="11"/>
      <c r="C70" s="11"/>
      <c r="D70" s="11"/>
      <c r="E70" s="11"/>
      <c r="F70" s="11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</row>
    <row r="71" spans="1:47" ht="14.25" customHeight="1">
      <c r="A71" s="10"/>
      <c r="B71" s="11"/>
      <c r="C71" s="11"/>
      <c r="D71" s="11"/>
      <c r="E71" s="11"/>
      <c r="F71" s="11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</row>
    <row r="72" spans="1:47" ht="14.25" customHeight="1">
      <c r="A72" s="10"/>
      <c r="B72" s="11"/>
      <c r="C72" s="11"/>
      <c r="D72" s="11"/>
      <c r="E72" s="11"/>
      <c r="F72" s="11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</row>
    <row r="73" spans="1:47" ht="14.25" customHeight="1">
      <c r="A73" s="10"/>
      <c r="B73" s="11"/>
      <c r="C73" s="11"/>
      <c r="D73" s="11"/>
      <c r="E73" s="11"/>
      <c r="F73" s="11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</row>
    <row r="74" spans="1:47" ht="14.25" customHeight="1">
      <c r="A74" s="10"/>
      <c r="B74" s="11"/>
      <c r="C74" s="11"/>
      <c r="D74" s="11"/>
      <c r="E74" s="11"/>
      <c r="F74" s="11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47" ht="14.25" customHeight="1">
      <c r="A75" s="10"/>
      <c r="B75" s="11"/>
      <c r="C75" s="11"/>
      <c r="D75" s="11"/>
      <c r="E75" s="11"/>
      <c r="F75" s="11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</row>
    <row r="76" spans="1:47" ht="14.25" customHeight="1">
      <c r="A76" s="10"/>
      <c r="B76" s="11"/>
      <c r="C76" s="11"/>
      <c r="D76" s="11"/>
      <c r="E76" s="11"/>
      <c r="F76" s="11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</row>
    <row r="77" spans="1:47" ht="14.25" customHeight="1">
      <c r="A77" s="10"/>
      <c r="B77" s="11"/>
      <c r="C77" s="11"/>
      <c r="D77" s="11"/>
      <c r="E77" s="11"/>
      <c r="F77" s="11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spans="1:47" ht="14.25" customHeight="1">
      <c r="A78" s="10"/>
      <c r="B78" s="11"/>
      <c r="C78" s="11"/>
      <c r="D78" s="11"/>
      <c r="E78" s="11"/>
      <c r="F78" s="11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spans="1:47" ht="14.25" customHeight="1">
      <c r="A79" s="10"/>
      <c r="B79" s="11"/>
      <c r="C79" s="11"/>
      <c r="D79" s="11"/>
      <c r="E79" s="11"/>
      <c r="F79" s="11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spans="1:47" ht="14.25" customHeight="1">
      <c r="A80" s="10"/>
      <c r="B80" s="11"/>
      <c r="C80" s="11"/>
      <c r="D80" s="11"/>
      <c r="E80" s="11"/>
      <c r="F80" s="11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1:47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spans="1:47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spans="1:47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spans="1:47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1:47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1:47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1:4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spans="1:47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spans="1:47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47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47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47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47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47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47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47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spans="1:4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spans="1:47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  <row r="199" spans="1:47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</row>
    <row r="200" spans="1:47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</row>
    <row r="201" spans="1:47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</row>
    <row r="202" spans="1:47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</row>
    <row r="203" spans="1:47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</row>
    <row r="204" spans="1:47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</row>
    <row r="205" spans="1:47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</row>
    <row r="206" spans="1:47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</row>
    <row r="207" spans="1:4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</row>
    <row r="208" spans="1:47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</row>
    <row r="209" spans="1:47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</row>
    <row r="210" spans="1:47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</row>
    <row r="211" spans="1:47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</row>
    <row r="212" spans="1:47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</row>
    <row r="213" spans="1:47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</row>
    <row r="214" spans="1:47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</row>
    <row r="215" spans="1:47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</row>
    <row r="216" spans="1:47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</row>
    <row r="217" spans="1:47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</row>
    <row r="218" spans="1:47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</row>
    <row r="219" spans="1:47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</row>
    <row r="220" spans="1:47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</row>
    <row r="221" spans="1:47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</row>
    <row r="222" spans="1:47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</row>
    <row r="223" spans="1:47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</row>
    <row r="224" spans="1:47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</row>
    <row r="225" spans="1:47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</row>
    <row r="226" spans="1:47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</row>
    <row r="227" spans="1:4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</row>
    <row r="228" spans="1:47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</row>
    <row r="229" spans="1:47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</row>
    <row r="230" spans="1:47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</row>
    <row r="231" spans="1:47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</row>
    <row r="232" spans="1:47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</row>
    <row r="233" spans="1:47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</row>
    <row r="234" spans="1:47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</row>
    <row r="235" spans="1:47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</row>
    <row r="236" spans="1:47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</row>
    <row r="237" spans="1:47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</row>
    <row r="238" spans="1:47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</row>
    <row r="239" spans="1:47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</row>
    <row r="240" spans="1:47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</row>
    <row r="241" spans="1:47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</row>
    <row r="242" spans="1:47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</row>
    <row r="243" spans="1:47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</row>
    <row r="244" spans="1:47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</row>
    <row r="245" spans="1:47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</row>
    <row r="246" spans="1:47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</row>
    <row r="247" spans="1:47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</row>
    <row r="248" spans="1:47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</row>
    <row r="249" spans="1:47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</row>
    <row r="250" spans="1:47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</row>
    <row r="251" spans="1:47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</row>
    <row r="252" spans="1:47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</row>
    <row r="253" spans="1:47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</row>
    <row r="254" spans="1:47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</row>
    <row r="255" spans="1:47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</row>
    <row r="256" spans="1:47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</row>
    <row r="257" spans="1:47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</row>
    <row r="258" spans="1:47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</row>
    <row r="259" spans="1:47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</row>
    <row r="260" spans="1:47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</row>
    <row r="261" spans="1:47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</row>
    <row r="262" spans="1:47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</row>
    <row r="263" spans="1:47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</row>
    <row r="264" spans="1:47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</row>
    <row r="265" spans="1:47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</row>
    <row r="266" spans="1:47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</row>
    <row r="267" spans="1:47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</row>
    <row r="268" spans="1:47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</row>
    <row r="269" spans="1:47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</row>
    <row r="270" spans="1:47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</row>
    <row r="271" spans="1:47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</row>
    <row r="272" spans="1:47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</row>
    <row r="273" spans="1:47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</row>
    <row r="274" spans="1:47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</row>
    <row r="275" spans="1:47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</row>
    <row r="276" spans="1:47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</row>
    <row r="277" spans="1:47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</row>
    <row r="278" spans="1:47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</row>
    <row r="279" spans="1:47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</row>
    <row r="280" spans="1:47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</row>
    <row r="281" spans="1:47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</row>
    <row r="282" spans="1:47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</row>
    <row r="283" spans="1:47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</row>
    <row r="284" spans="1:47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</row>
    <row r="285" spans="1:47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</row>
    <row r="286" spans="1:47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</row>
    <row r="287" spans="1:47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</row>
    <row r="288" spans="1:47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</row>
    <row r="289" spans="1:47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</row>
    <row r="290" spans="1:47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</row>
    <row r="291" spans="1:47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</row>
    <row r="292" spans="1:47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</row>
    <row r="293" spans="1:47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</row>
    <row r="294" spans="1:47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</row>
    <row r="295" spans="1:47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</row>
    <row r="296" spans="1:47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</row>
    <row r="297" spans="1:47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</row>
    <row r="298" spans="1:47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</row>
    <row r="299" spans="1:47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</row>
    <row r="300" spans="1:47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</row>
    <row r="301" spans="1:47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</row>
    <row r="302" spans="1:47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</row>
    <row r="303" spans="1:47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</row>
    <row r="304" spans="1:47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</row>
    <row r="305" spans="1:47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</row>
    <row r="306" spans="1:47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</row>
    <row r="307" spans="1:47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</row>
    <row r="308" spans="1:47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</row>
    <row r="309" spans="1:47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</row>
    <row r="310" spans="1:47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</row>
    <row r="311" spans="1:47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</row>
    <row r="312" spans="1:47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</row>
    <row r="313" spans="1:47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</row>
    <row r="314" spans="1:47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</row>
    <row r="315" spans="1:47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</row>
    <row r="316" spans="1:47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</row>
    <row r="317" spans="1:47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</row>
    <row r="318" spans="1:47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</row>
    <row r="319" spans="1:47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</row>
    <row r="320" spans="1:47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</row>
    <row r="321" spans="1:47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</row>
    <row r="322" spans="1:47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</row>
    <row r="323" spans="1:47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</row>
    <row r="324" spans="1:47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</row>
    <row r="325" spans="1:47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</row>
    <row r="326" spans="1:47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</row>
    <row r="327" spans="1:47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</row>
    <row r="328" spans="1:47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</row>
    <row r="329" spans="1:47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</row>
    <row r="330" spans="1:47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</row>
    <row r="331" spans="1:47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</row>
    <row r="332" spans="1:47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</row>
    <row r="333" spans="1:47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</row>
    <row r="334" spans="1:47" ht="14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</row>
    <row r="335" spans="1:47" ht="14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</row>
    <row r="336" spans="1:47" ht="14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</row>
    <row r="337" spans="1:47" ht="14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</row>
    <row r="338" spans="1:47" ht="14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</row>
    <row r="339" spans="1:47" ht="14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</row>
    <row r="340" spans="1:47" ht="14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</row>
    <row r="341" spans="1:47" ht="14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</row>
    <row r="342" spans="1:47" ht="14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</row>
    <row r="343" spans="1:47" ht="14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</row>
    <row r="344" spans="1:47" ht="14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</row>
    <row r="345" spans="1:47" ht="14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</row>
    <row r="346" spans="1:47" ht="14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</row>
    <row r="347" spans="1:47" ht="14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</row>
    <row r="348" spans="1:47" ht="14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</row>
    <row r="349" spans="1:47" ht="14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</row>
    <row r="350" spans="1:47" ht="14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</row>
    <row r="351" spans="1:47" ht="14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</row>
    <row r="352" spans="1:47" ht="14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</row>
    <row r="353" spans="1:47" ht="14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</row>
    <row r="354" spans="1:47" ht="14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</row>
    <row r="355" spans="1:47" ht="14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</row>
    <row r="356" spans="1:47" ht="14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</row>
    <row r="357" spans="1:47" ht="14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</row>
    <row r="358" spans="1:47" ht="14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</row>
    <row r="359" spans="1:47" ht="14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</row>
    <row r="360" spans="1:47" ht="14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</row>
    <row r="361" spans="1:47" ht="14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</row>
    <row r="362" spans="1:47" ht="14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</row>
    <row r="363" spans="1:47" ht="14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</row>
    <row r="364" spans="1:47" ht="14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</row>
    <row r="365" spans="1:47" ht="14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</row>
    <row r="366" spans="1:47" ht="14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</row>
    <row r="367" spans="1:47" ht="14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</row>
    <row r="368" spans="1:47" ht="14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</row>
    <row r="369" spans="1:47" ht="14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</row>
    <row r="370" spans="1:47" ht="14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</row>
    <row r="371" spans="1:47" ht="14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</row>
    <row r="372" spans="1:47" ht="14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</row>
    <row r="373" spans="1:47" ht="14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</row>
    <row r="374" spans="1:47" ht="14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</row>
    <row r="375" spans="1:47" ht="14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</row>
    <row r="376" spans="1:47" ht="14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</row>
    <row r="377" spans="1:47" ht="14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</row>
    <row r="378" spans="1:47" ht="14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</row>
    <row r="379" spans="1:47" ht="14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</row>
    <row r="380" spans="1:47" ht="14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</row>
    <row r="381" spans="1:47" ht="14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</row>
    <row r="382" spans="1:47" ht="14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</row>
    <row r="383" spans="1:47" ht="14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</row>
    <row r="384" spans="1:47" ht="14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</row>
    <row r="385" spans="1:47" ht="14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</row>
    <row r="386" spans="1:47" ht="14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</row>
    <row r="387" spans="1:47" ht="14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</row>
    <row r="388" spans="1:47" ht="14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</row>
    <row r="389" spans="1:47" ht="14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</row>
    <row r="390" spans="1:47" ht="14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</row>
    <row r="391" spans="1:47" ht="14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</row>
    <row r="392" spans="1:47" ht="14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</row>
    <row r="393" spans="1:47" ht="14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</row>
    <row r="394" spans="1:47" ht="14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</row>
    <row r="395" spans="1:47" ht="14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</row>
    <row r="396" spans="1:47" ht="14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</row>
    <row r="397" spans="1:47" ht="14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</row>
    <row r="398" spans="1:47" ht="14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</row>
    <row r="399" spans="1:47" ht="14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</row>
    <row r="400" spans="1:47" ht="14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</row>
    <row r="401" spans="1:47" ht="14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</row>
    <row r="402" spans="1:47" ht="14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</row>
    <row r="403" spans="1:47" ht="14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</row>
    <row r="404" spans="1:47" ht="14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</row>
    <row r="405" spans="1:47" ht="14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</row>
    <row r="406" spans="1:47" ht="14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</row>
    <row r="407" spans="1:47" ht="14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</row>
    <row r="408" spans="1:47" ht="14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</row>
    <row r="409" spans="1:47" ht="14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</row>
    <row r="410" spans="1:47" ht="14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</row>
    <row r="411" spans="1:47" ht="14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</row>
    <row r="412" spans="1:47" ht="14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</row>
    <row r="413" spans="1:47" ht="14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</row>
    <row r="414" spans="1:47" ht="14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</row>
    <row r="415" spans="1:47" ht="14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</row>
    <row r="416" spans="1:47" ht="14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</row>
    <row r="417" spans="1:47" ht="14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</row>
    <row r="418" spans="1:47" ht="14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</row>
    <row r="419" spans="1:47" ht="14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</row>
    <row r="420" spans="1:47" ht="14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</row>
    <row r="421" spans="1:47" ht="14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</row>
    <row r="422" spans="1:47" ht="14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</row>
    <row r="423" spans="1:47" ht="14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</row>
    <row r="424" spans="1:47" ht="14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</row>
    <row r="425" spans="1:47" ht="14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</row>
    <row r="426" spans="1:47" ht="14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</row>
    <row r="427" spans="1:47" ht="14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</row>
    <row r="428" spans="1:47" ht="14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</row>
    <row r="429" spans="1:47" ht="14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</row>
    <row r="430" spans="1:47" ht="14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</row>
    <row r="431" spans="1:47" ht="14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</row>
    <row r="432" spans="1:47" ht="14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</row>
    <row r="433" spans="1:47" ht="14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</row>
    <row r="434" spans="1:47" ht="14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</row>
    <row r="435" spans="1:47" ht="14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</row>
    <row r="436" spans="1:47" ht="14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</row>
    <row r="437" spans="1:47" ht="14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</row>
    <row r="438" spans="1:47" ht="14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</row>
    <row r="439" spans="1:47" ht="14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</row>
    <row r="440" spans="1:47" ht="14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</row>
    <row r="441" spans="1:47" ht="14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</row>
    <row r="442" spans="1:47" ht="14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</row>
    <row r="443" spans="1:47" ht="14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</row>
    <row r="444" spans="1:47" ht="14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</row>
    <row r="445" spans="1:47" ht="14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</row>
    <row r="446" spans="1:47" ht="14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</row>
    <row r="447" spans="1:47" ht="14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</row>
    <row r="448" spans="1:47" ht="14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</row>
    <row r="449" spans="1:47" ht="14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</row>
    <row r="450" spans="1:47" ht="14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</row>
    <row r="451" spans="1:47" ht="14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</row>
    <row r="452" spans="1:47" ht="14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</row>
    <row r="453" spans="1:47" ht="14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</row>
    <row r="454" spans="1:47" ht="14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</row>
    <row r="455" spans="1:47" ht="14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</row>
    <row r="456" spans="1:47" ht="14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</row>
    <row r="457" spans="1:47" ht="14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</row>
    <row r="458" spans="1:47" ht="14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</row>
    <row r="459" spans="1:47" ht="14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</row>
    <row r="460" spans="1:47" ht="14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</row>
    <row r="461" spans="1:47" ht="14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</row>
    <row r="462" spans="1:47" ht="14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</row>
    <row r="463" spans="1:47" ht="14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</row>
    <row r="464" spans="1:47" ht="14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</row>
    <row r="465" spans="1:47" ht="14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</row>
    <row r="466" spans="1:47" ht="14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</row>
    <row r="467" spans="1:47" ht="14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</row>
    <row r="468" spans="1:47" ht="14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</row>
    <row r="469" spans="1:47" ht="14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</row>
    <row r="470" spans="1:47" ht="14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</row>
    <row r="471" spans="1:47" ht="14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</row>
    <row r="472" spans="1:47" ht="14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</row>
    <row r="473" spans="1:47" ht="14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</row>
    <row r="474" spans="1:47" ht="14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</row>
    <row r="475" spans="1:47" ht="14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</row>
    <row r="476" spans="1:47" ht="14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</row>
    <row r="477" spans="1:47" ht="14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</row>
    <row r="478" spans="1:47" ht="14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</row>
    <row r="479" spans="1:47" ht="14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</row>
    <row r="480" spans="1:47" ht="14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</row>
    <row r="481" spans="1:47" ht="14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</row>
    <row r="482" spans="1:47" ht="14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</row>
    <row r="483" spans="1:47" ht="14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</row>
    <row r="484" spans="1:47" ht="14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</row>
    <row r="485" spans="1:47" ht="14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</row>
    <row r="486" spans="1:47" ht="14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</row>
    <row r="487" spans="1:47" ht="14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</row>
    <row r="488" spans="1:47" ht="14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</row>
    <row r="489" spans="1:47" ht="14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</row>
    <row r="490" spans="1:47" ht="14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</row>
    <row r="491" spans="1:47" ht="14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</row>
    <row r="492" spans="1:47" ht="14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</row>
    <row r="493" spans="1:47" ht="14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</row>
    <row r="494" spans="1:47" ht="14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</row>
    <row r="495" spans="1:47" ht="14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</row>
    <row r="496" spans="1:47" ht="14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</row>
    <row r="497" spans="1:47" ht="14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</row>
    <row r="498" spans="1:47" ht="14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</row>
    <row r="499" spans="1:47" ht="14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</row>
    <row r="500" spans="1:47" ht="14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</row>
  </sheetData>
  <mergeCells count="33">
    <mergeCell ref="A12:AU13"/>
    <mergeCell ref="A14:AU16"/>
    <mergeCell ref="AJ34:AM37"/>
    <mergeCell ref="AK1:AN1"/>
    <mergeCell ref="AN34:AQ37"/>
    <mergeCell ref="AR34:AU37"/>
    <mergeCell ref="A23:AU24"/>
    <mergeCell ref="A28:AU29"/>
    <mergeCell ref="AJ32:AM33"/>
    <mergeCell ref="AN32:AQ33"/>
    <mergeCell ref="AR32:AU33"/>
    <mergeCell ref="A26:AU27"/>
    <mergeCell ref="A1:D1"/>
    <mergeCell ref="E1:K1"/>
    <mergeCell ref="L1:O1"/>
    <mergeCell ref="AR3:AU3"/>
    <mergeCell ref="AH1:AJ1"/>
    <mergeCell ref="AO1:AQ1"/>
    <mergeCell ref="AR1:AU1"/>
    <mergeCell ref="Y2:AG3"/>
    <mergeCell ref="AH2:AJ2"/>
    <mergeCell ref="AK2:AN2"/>
    <mergeCell ref="AO2:AQ2"/>
    <mergeCell ref="AR2:AU2"/>
    <mergeCell ref="AH3:AJ3"/>
    <mergeCell ref="AK3:AN3"/>
    <mergeCell ref="P1:AG1"/>
    <mergeCell ref="AO3:AQ3"/>
    <mergeCell ref="A2:D3"/>
    <mergeCell ref="E2:K3"/>
    <mergeCell ref="L2:O3"/>
    <mergeCell ref="P2:T3"/>
    <mergeCell ref="U2:X3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  <pageSetUpPr fitToPage="1"/>
  </sheetPr>
  <dimension ref="A1:AZ194"/>
  <sheetViews>
    <sheetView showGridLines="0" view="pageBreakPreview" topLeftCell="A10" zoomScaleNormal="100" zoomScaleSheetLayoutView="100" workbookViewId="0">
      <selection sqref="A1:D1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51" width="2.875" style="1"/>
    <col min="52" max="52" width="1.75" style="37" customWidth="1"/>
    <col min="53" max="16384" width="2.875" style="1"/>
  </cols>
  <sheetData>
    <row r="1" spans="1:52" s="4" customFormat="1" ht="14.25" customHeight="1">
      <c r="A1" s="115" t="s">
        <v>19</v>
      </c>
      <c r="B1" s="115"/>
      <c r="C1" s="115"/>
      <c r="D1" s="115"/>
      <c r="E1" s="118" t="str">
        <f ca="1">INDIRECT("表紙!A12")</f>
        <v>ASWツアー国内</v>
      </c>
      <c r="F1" s="118"/>
      <c r="G1" s="118"/>
      <c r="H1" s="118"/>
      <c r="I1" s="118"/>
      <c r="J1" s="118"/>
      <c r="K1" s="118"/>
      <c r="L1" s="115" t="s">
        <v>4</v>
      </c>
      <c r="M1" s="115"/>
      <c r="N1" s="115"/>
      <c r="O1" s="115"/>
      <c r="P1" s="118" t="str">
        <f ca="1">INDIRECT("表紙!A14")</f>
        <v>ASWDB最新化手順（STG→開発、開発→開発）</v>
      </c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5" t="s">
        <v>24</v>
      </c>
      <c r="AI1" s="115"/>
      <c r="AJ1" s="115"/>
      <c r="AK1" s="118" t="s">
        <v>29</v>
      </c>
      <c r="AL1" s="118"/>
      <c r="AM1" s="118"/>
      <c r="AN1" s="118"/>
      <c r="AO1" s="115" t="s">
        <v>5</v>
      </c>
      <c r="AP1" s="115"/>
      <c r="AQ1" s="115"/>
      <c r="AR1" s="119" t="s">
        <v>25</v>
      </c>
      <c r="AS1" s="119"/>
      <c r="AT1" s="119"/>
      <c r="AU1" s="119"/>
      <c r="AZ1" s="35"/>
    </row>
    <row r="2" spans="1:52" s="4" customFormat="1" ht="14.25" customHeight="1">
      <c r="A2" s="115" t="s">
        <v>20</v>
      </c>
      <c r="B2" s="115"/>
      <c r="C2" s="115"/>
      <c r="D2" s="115"/>
      <c r="E2" s="116" t="str">
        <f ca="1">RIGHT(CELL("filename",A1),LEN(CELL("filename",A1))-FIND("]",CELL("filename",A1)))</f>
        <v>ASWDB最新化手順</v>
      </c>
      <c r="F2" s="116"/>
      <c r="G2" s="116"/>
      <c r="H2" s="116"/>
      <c r="I2" s="116"/>
      <c r="J2" s="116"/>
      <c r="K2" s="116"/>
      <c r="L2" s="117" t="s">
        <v>21</v>
      </c>
      <c r="M2" s="117"/>
      <c r="N2" s="117"/>
      <c r="O2" s="117"/>
      <c r="P2" s="118"/>
      <c r="Q2" s="118"/>
      <c r="R2" s="118"/>
      <c r="S2" s="118"/>
      <c r="T2" s="118"/>
      <c r="U2" s="115" t="s">
        <v>18</v>
      </c>
      <c r="V2" s="115"/>
      <c r="W2" s="115"/>
      <c r="X2" s="115"/>
      <c r="Y2" s="118"/>
      <c r="Z2" s="118"/>
      <c r="AA2" s="118"/>
      <c r="AB2" s="118"/>
      <c r="AC2" s="118"/>
      <c r="AD2" s="118"/>
      <c r="AE2" s="118"/>
      <c r="AF2" s="118"/>
      <c r="AG2" s="118"/>
      <c r="AH2" s="115" t="s">
        <v>22</v>
      </c>
      <c r="AI2" s="115"/>
      <c r="AJ2" s="115"/>
      <c r="AK2" s="120">
        <v>42777</v>
      </c>
      <c r="AL2" s="120"/>
      <c r="AM2" s="120"/>
      <c r="AN2" s="120"/>
      <c r="AO2" s="115" t="s">
        <v>23</v>
      </c>
      <c r="AP2" s="115"/>
      <c r="AQ2" s="115"/>
      <c r="AR2" s="119" t="s">
        <v>30</v>
      </c>
      <c r="AS2" s="119"/>
      <c r="AT2" s="119"/>
      <c r="AU2" s="119"/>
      <c r="AZ2" s="36"/>
    </row>
    <row r="3" spans="1:52" s="4" customFormat="1" ht="14.25" customHeight="1">
      <c r="A3" s="115"/>
      <c r="B3" s="115"/>
      <c r="C3" s="115"/>
      <c r="D3" s="115"/>
      <c r="E3" s="116"/>
      <c r="F3" s="116"/>
      <c r="G3" s="116"/>
      <c r="H3" s="116"/>
      <c r="I3" s="116"/>
      <c r="J3" s="116"/>
      <c r="K3" s="116"/>
      <c r="L3" s="117"/>
      <c r="M3" s="117"/>
      <c r="N3" s="117"/>
      <c r="O3" s="117"/>
      <c r="P3" s="118"/>
      <c r="Q3" s="118"/>
      <c r="R3" s="118"/>
      <c r="S3" s="118"/>
      <c r="T3" s="118"/>
      <c r="U3" s="115"/>
      <c r="V3" s="115"/>
      <c r="W3" s="115"/>
      <c r="X3" s="115"/>
      <c r="Y3" s="118"/>
      <c r="Z3" s="118"/>
      <c r="AA3" s="118"/>
      <c r="AB3" s="118"/>
      <c r="AC3" s="118"/>
      <c r="AD3" s="118"/>
      <c r="AE3" s="118"/>
      <c r="AF3" s="118"/>
      <c r="AG3" s="118"/>
      <c r="AH3" s="115" t="s">
        <v>1</v>
      </c>
      <c r="AI3" s="115"/>
      <c r="AJ3" s="115"/>
      <c r="AK3" s="120"/>
      <c r="AL3" s="120"/>
      <c r="AM3" s="120"/>
      <c r="AN3" s="120"/>
      <c r="AO3" s="115" t="s">
        <v>2</v>
      </c>
      <c r="AP3" s="115"/>
      <c r="AQ3" s="115"/>
      <c r="AR3" s="119"/>
      <c r="AS3" s="119"/>
      <c r="AT3" s="119"/>
      <c r="AU3" s="119"/>
      <c r="AZ3" s="36"/>
    </row>
    <row r="4" spans="1:52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Y4" s="4"/>
      <c r="AZ4" s="36"/>
    </row>
    <row r="5" spans="1:52" ht="14.25" customHeight="1">
      <c r="A5" s="42"/>
      <c r="B5" s="17" t="s">
        <v>49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Y5" s="4"/>
      <c r="AZ5" s="36"/>
    </row>
    <row r="6" spans="1:52" ht="14.25" customHeight="1">
      <c r="A6" s="42"/>
      <c r="B6" s="42"/>
      <c r="C6" s="42" t="s">
        <v>53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Y6" s="4"/>
      <c r="AZ6" s="36"/>
    </row>
    <row r="7" spans="1:52" ht="14.25" customHeight="1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Y7" s="4"/>
      <c r="AZ7" s="36"/>
    </row>
    <row r="8" spans="1:52" ht="14.25" customHeight="1">
      <c r="A8" s="42"/>
      <c r="B8" s="17" t="s">
        <v>52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Y8" s="4"/>
      <c r="AZ8" s="36"/>
    </row>
    <row r="9" spans="1:52" ht="14.25" customHeight="1">
      <c r="A9" s="42"/>
      <c r="B9" s="42"/>
      <c r="C9" s="42" t="s">
        <v>54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Y9" s="4"/>
      <c r="AZ9" s="36"/>
    </row>
    <row r="10" spans="1:52" ht="14.25" customHeight="1">
      <c r="A10" s="42"/>
      <c r="B10" s="42"/>
      <c r="C10" s="42" t="s">
        <v>55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Y10" s="4"/>
      <c r="AZ10" s="36"/>
    </row>
    <row r="11" spans="1:52" ht="14.25" customHeight="1">
      <c r="A11" s="42"/>
      <c r="B11" s="42"/>
      <c r="C11" s="42" t="s">
        <v>56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Y11" s="4"/>
      <c r="AZ11" s="36"/>
    </row>
    <row r="12" spans="1:52" ht="14.25" customHeight="1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Y12" s="4"/>
      <c r="AZ12" s="36"/>
    </row>
    <row r="13" spans="1:52" ht="14.25" customHeight="1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Y13" s="4"/>
      <c r="AZ13" s="36"/>
    </row>
    <row r="14" spans="1:52" s="20" customFormat="1" ht="14.25" customHeight="1">
      <c r="A14" s="19"/>
      <c r="B14" s="17" t="s">
        <v>50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Y14" s="4"/>
      <c r="AZ14" s="36"/>
    </row>
    <row r="15" spans="1:52" s="20" customFormat="1" ht="14.25" customHeight="1">
      <c r="A15" s="19"/>
      <c r="B15" s="17"/>
      <c r="C15" s="18" t="s">
        <v>51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Y15" s="4"/>
      <c r="AZ15" s="36"/>
    </row>
    <row r="16" spans="1:52" s="20" customFormat="1" ht="14.25" customHeight="1">
      <c r="A16" s="19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Y16" s="4"/>
      <c r="AZ16" s="36"/>
    </row>
    <row r="17" spans="1:52" s="21" customFormat="1" ht="14.25" customHeight="1">
      <c r="A17" s="22"/>
      <c r="B17" s="206" t="s">
        <v>31</v>
      </c>
      <c r="C17" s="207"/>
      <c r="D17" s="207"/>
      <c r="E17" s="207"/>
      <c r="F17" s="207"/>
      <c r="G17" s="207"/>
      <c r="H17" s="207"/>
      <c r="I17" s="207"/>
      <c r="J17" s="207"/>
      <c r="K17" s="207"/>
      <c r="L17" s="207"/>
      <c r="M17" s="207"/>
      <c r="N17" s="207"/>
      <c r="O17" s="207"/>
      <c r="P17" s="207"/>
      <c r="Q17" s="207"/>
      <c r="R17" s="207"/>
      <c r="S17" s="207"/>
      <c r="T17" s="207"/>
      <c r="U17" s="207"/>
      <c r="V17" s="207"/>
      <c r="W17" s="207"/>
      <c r="X17" s="207"/>
      <c r="Y17" s="207"/>
      <c r="Z17" s="207"/>
      <c r="AA17" s="207"/>
      <c r="AB17" s="207"/>
      <c r="AC17" s="207"/>
      <c r="AD17" s="207"/>
      <c r="AE17" s="207"/>
      <c r="AF17" s="207"/>
      <c r="AG17" s="207"/>
      <c r="AH17" s="207"/>
      <c r="AI17" s="207"/>
      <c r="AJ17" s="207"/>
      <c r="AK17" s="207"/>
      <c r="AL17" s="207"/>
      <c r="AM17" s="207"/>
      <c r="AN17" s="207"/>
      <c r="AO17" s="207"/>
      <c r="AP17" s="207"/>
      <c r="AQ17" s="207"/>
      <c r="AR17" s="207"/>
      <c r="AS17" s="207"/>
      <c r="AT17" s="207"/>
      <c r="AU17" s="207"/>
      <c r="AV17" s="207"/>
      <c r="AW17" s="208"/>
      <c r="AX17" s="209" t="s">
        <v>34</v>
      </c>
      <c r="AY17" s="210"/>
      <c r="AZ17" s="210"/>
    </row>
    <row r="18" spans="1:52" s="21" customFormat="1" ht="14.25" customHeight="1">
      <c r="A18" s="22"/>
      <c r="B18" s="241"/>
      <c r="C18" s="24" t="s">
        <v>36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4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5"/>
      <c r="AX18" s="203" t="s">
        <v>35</v>
      </c>
      <c r="AY18" s="204"/>
      <c r="AZ18" s="205"/>
    </row>
    <row r="19" spans="1:52" s="21" customFormat="1" ht="14.25" customHeight="1">
      <c r="A19" s="22"/>
      <c r="B19" s="241"/>
      <c r="C19" s="24" t="s">
        <v>38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6" t="s">
        <v>41</v>
      </c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5"/>
      <c r="AX19" s="203" t="s">
        <v>35</v>
      </c>
      <c r="AY19" s="204"/>
      <c r="AZ19" s="205"/>
    </row>
    <row r="20" spans="1:52" s="21" customFormat="1" ht="14.25" customHeight="1">
      <c r="A20" s="22"/>
      <c r="B20" s="241"/>
      <c r="C20" s="24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4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5"/>
      <c r="AX20" s="224"/>
      <c r="AY20" s="225"/>
      <c r="AZ20" s="226"/>
    </row>
    <row r="21" spans="1:52" s="21" customFormat="1" ht="14.25" customHeight="1">
      <c r="A21" s="22"/>
      <c r="B21" s="239" t="s">
        <v>39</v>
      </c>
      <c r="C21" s="27" t="s">
        <v>48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4" t="s">
        <v>32</v>
      </c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5"/>
      <c r="AX21" s="203" t="s">
        <v>35</v>
      </c>
      <c r="AY21" s="204"/>
      <c r="AZ21" s="205"/>
    </row>
    <row r="22" spans="1:52" s="21" customFormat="1" ht="14.25" customHeight="1">
      <c r="A22" s="22"/>
      <c r="B22" s="240"/>
      <c r="C22" s="28" t="s">
        <v>40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4" t="s">
        <v>33</v>
      </c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5"/>
      <c r="AX22" s="203" t="s">
        <v>35</v>
      </c>
      <c r="AY22" s="204"/>
      <c r="AZ22" s="205"/>
    </row>
    <row r="23" spans="1:52" s="21" customFormat="1" ht="14.25" customHeight="1">
      <c r="A23" s="22"/>
      <c r="B23" s="240"/>
      <c r="C23" s="28" t="s">
        <v>42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4" t="s">
        <v>43</v>
      </c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5"/>
      <c r="AX23" s="203" t="s">
        <v>35</v>
      </c>
      <c r="AY23" s="204"/>
      <c r="AZ23" s="205"/>
    </row>
    <row r="24" spans="1:52" s="21" customFormat="1" ht="14.25" customHeight="1">
      <c r="A24" s="22"/>
      <c r="B24" s="240"/>
      <c r="C24" s="34" t="s">
        <v>44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4" t="s">
        <v>45</v>
      </c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5"/>
      <c r="AX24" s="203" t="s">
        <v>35</v>
      </c>
      <c r="AY24" s="204"/>
      <c r="AZ24" s="205"/>
    </row>
    <row r="25" spans="1:52" s="21" customFormat="1" ht="14.25" customHeight="1">
      <c r="A25" s="22"/>
      <c r="B25" s="240"/>
      <c r="C25" s="27" t="s">
        <v>61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4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5"/>
      <c r="AX25" s="43"/>
      <c r="AY25" s="44"/>
      <c r="AZ25" s="45"/>
    </row>
    <row r="26" spans="1:52" s="21" customFormat="1" ht="14.25" customHeight="1">
      <c r="A26" s="22"/>
      <c r="B26" s="240"/>
      <c r="C26" s="57" t="s">
        <v>62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4" t="s">
        <v>57</v>
      </c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5"/>
      <c r="AX26" s="203" t="s">
        <v>35</v>
      </c>
      <c r="AY26" s="204"/>
      <c r="AZ26" s="205"/>
    </row>
    <row r="27" spans="1:52" s="21" customFormat="1" ht="14.25" customHeight="1">
      <c r="A27" s="22"/>
      <c r="B27" s="240"/>
      <c r="C27" s="27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4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5"/>
      <c r="AX27" s="203" t="s">
        <v>35</v>
      </c>
      <c r="AY27" s="204"/>
      <c r="AZ27" s="205"/>
    </row>
    <row r="28" spans="1:52" s="21" customFormat="1" ht="14.25" customHeight="1">
      <c r="A28" s="22"/>
      <c r="B28" s="240"/>
      <c r="C28" s="27" t="s">
        <v>60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4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5"/>
      <c r="AX28" s="203" t="s">
        <v>35</v>
      </c>
      <c r="AY28" s="204"/>
      <c r="AZ28" s="205"/>
    </row>
    <row r="29" spans="1:52" s="21" customFormat="1" ht="14.25" customHeight="1">
      <c r="A29" s="22"/>
      <c r="B29" s="240"/>
      <c r="C29" s="28" t="s">
        <v>58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4" t="s">
        <v>59</v>
      </c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5"/>
      <c r="AX29" s="203" t="s">
        <v>35</v>
      </c>
      <c r="AY29" s="204"/>
      <c r="AZ29" s="205"/>
    </row>
    <row r="30" spans="1:52" s="21" customFormat="1" ht="14.25" customHeight="1">
      <c r="A30" s="29"/>
      <c r="B30" s="31"/>
      <c r="C30" s="4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24" t="s">
        <v>63</v>
      </c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3"/>
      <c r="AX30" s="203" t="s">
        <v>35</v>
      </c>
      <c r="AY30" s="204"/>
      <c r="AZ30" s="205"/>
    </row>
    <row r="31" spans="1:52" s="21" customFormat="1" ht="14.25" customHeight="1">
      <c r="A31" s="29"/>
      <c r="B31" s="31"/>
      <c r="C31" s="24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4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5"/>
      <c r="AX31" s="203" t="s">
        <v>35</v>
      </c>
      <c r="AY31" s="204"/>
      <c r="AZ31" s="205"/>
    </row>
    <row r="32" spans="1:52" s="21" customFormat="1" ht="14.25" customHeight="1">
      <c r="A32" s="29"/>
      <c r="B32" s="31"/>
      <c r="C32" s="24" t="s">
        <v>46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4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5"/>
      <c r="AX32" s="236" t="s">
        <v>35</v>
      </c>
      <c r="AY32" s="237"/>
      <c r="AZ32" s="238"/>
    </row>
    <row r="33" spans="1:52" s="21" customFormat="1" ht="14.25" customHeight="1">
      <c r="A33" s="29"/>
      <c r="B33" s="31"/>
      <c r="C33" s="24" t="s">
        <v>47</v>
      </c>
      <c r="D33" s="23"/>
      <c r="E33" s="23"/>
      <c r="F33" s="41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4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5"/>
      <c r="AX33" s="203" t="s">
        <v>35</v>
      </c>
      <c r="AY33" s="204"/>
      <c r="AZ33" s="205"/>
    </row>
    <row r="34" spans="1:52" s="21" customFormat="1" ht="14.25" customHeight="1">
      <c r="A34" s="29"/>
      <c r="B34" s="31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8"/>
      <c r="AC34" s="24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5"/>
      <c r="AX34" s="39"/>
      <c r="AZ34" s="37"/>
    </row>
    <row r="35" spans="1:52" ht="14.2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Z35" s="38"/>
    </row>
    <row r="36" spans="1:52" ht="14.2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Z36" s="38"/>
    </row>
    <row r="37" spans="1:52" ht="14.2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Z37" s="38"/>
    </row>
    <row r="38" spans="1:52" ht="14.2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Z38" s="38"/>
    </row>
    <row r="39" spans="1:52" ht="14.2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Z39" s="38"/>
    </row>
    <row r="40" spans="1:52" ht="14.2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Z40" s="38"/>
    </row>
    <row r="41" spans="1:52" ht="14.2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</row>
    <row r="42" spans="1:52" ht="14.2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</row>
    <row r="43" spans="1:52" ht="14.2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</row>
    <row r="44" spans="1:52" ht="14.2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</row>
    <row r="45" spans="1:52" ht="14.2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</row>
    <row r="46" spans="1:52" ht="14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</row>
    <row r="47" spans="1:52" ht="14.2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</row>
    <row r="48" spans="1:52" ht="14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</row>
    <row r="49" spans="1:47" ht="14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</row>
    <row r="50" spans="1:47" ht="14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</row>
    <row r="51" spans="1:47" ht="14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</row>
    <row r="52" spans="1:47" ht="14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</row>
    <row r="53" spans="1:47" ht="14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</row>
    <row r="54" spans="1:47" ht="14.2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</row>
    <row r="55" spans="1:47" ht="14.2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spans="1:47" ht="14.2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</row>
    <row r="57" spans="1:47" ht="14.2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</row>
    <row r="58" spans="1:47" ht="14.2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</row>
    <row r="59" spans="1:47" ht="14.2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</row>
    <row r="60" spans="1:47" ht="14.2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</row>
    <row r="61" spans="1:47" ht="14.2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</row>
    <row r="62" spans="1:47" ht="14.2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</row>
    <row r="63" spans="1:47" ht="14.2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</row>
    <row r="64" spans="1:47" ht="14.2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</row>
    <row r="65" spans="1:47" ht="14.2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</row>
    <row r="66" spans="1:47" ht="14.2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</row>
    <row r="67" spans="1:47" ht="14.2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47" ht="14.2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</row>
    <row r="69" spans="1:47" ht="14.2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</row>
    <row r="70" spans="1:47" ht="14.2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</row>
    <row r="71" spans="1:47" ht="14.2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</row>
    <row r="72" spans="1:47" ht="14.2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</row>
    <row r="73" spans="1:47" ht="14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</row>
    <row r="74" spans="1:47" ht="14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47" ht="14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</row>
    <row r="76" spans="1:47" ht="14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</row>
    <row r="77" spans="1:47" ht="14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spans="1:47" ht="14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spans="1:47" ht="14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spans="1:47" ht="14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1:47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spans="1:47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spans="1:47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spans="1:47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1:47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1:47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1:4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spans="1:47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spans="1:47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47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47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47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47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47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47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47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</sheetData>
  <mergeCells count="41"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O2:AQ2"/>
    <mergeCell ref="AR2:AU2"/>
    <mergeCell ref="AH3:AJ3"/>
    <mergeCell ref="AK3:AN3"/>
    <mergeCell ref="AO3:AQ3"/>
    <mergeCell ref="AR3:AU3"/>
    <mergeCell ref="B17:AW17"/>
    <mergeCell ref="AX17:AZ17"/>
    <mergeCell ref="B18:B20"/>
    <mergeCell ref="AX18:AZ18"/>
    <mergeCell ref="AX19:AZ19"/>
    <mergeCell ref="AX20:AZ20"/>
    <mergeCell ref="AX30:AZ30"/>
    <mergeCell ref="AX31:AZ31"/>
    <mergeCell ref="AX32:AZ32"/>
    <mergeCell ref="AX33:AZ33"/>
    <mergeCell ref="B21:B29"/>
    <mergeCell ref="AX21:AZ21"/>
    <mergeCell ref="AX22:AZ22"/>
    <mergeCell ref="AX23:AZ23"/>
    <mergeCell ref="AX24:AZ24"/>
    <mergeCell ref="AX26:AZ26"/>
    <mergeCell ref="AX28:AZ28"/>
    <mergeCell ref="AX29:AZ29"/>
    <mergeCell ref="AX27:AZ27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98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U500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384" width="2.875" style="3"/>
  </cols>
  <sheetData>
    <row r="1" spans="1:47" s="4" customFormat="1" ht="14.25" customHeight="1">
      <c r="A1" s="115" t="s">
        <v>19</v>
      </c>
      <c r="B1" s="115"/>
      <c r="C1" s="115"/>
      <c r="D1" s="115"/>
      <c r="E1" s="118" t="str">
        <f ca="1">INDIRECT("表紙!A12")</f>
        <v>ASWツアー国内</v>
      </c>
      <c r="F1" s="118"/>
      <c r="G1" s="118"/>
      <c r="H1" s="118"/>
      <c r="I1" s="118"/>
      <c r="J1" s="118"/>
      <c r="K1" s="118"/>
      <c r="L1" s="115" t="s">
        <v>4</v>
      </c>
      <c r="M1" s="115"/>
      <c r="N1" s="115"/>
      <c r="O1" s="115"/>
      <c r="P1" s="118" t="str">
        <f ca="1">INDIRECT("表紙!A14")</f>
        <v>ASWDB最新化手順（STG→開発、開発→開発）</v>
      </c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5" t="s">
        <v>24</v>
      </c>
      <c r="AI1" s="115"/>
      <c r="AJ1" s="115"/>
      <c r="AK1" s="118" t="s">
        <v>29</v>
      </c>
      <c r="AL1" s="118"/>
      <c r="AM1" s="118"/>
      <c r="AN1" s="118"/>
      <c r="AO1" s="115" t="s">
        <v>5</v>
      </c>
      <c r="AP1" s="115"/>
      <c r="AQ1" s="115"/>
      <c r="AR1" s="119" t="s">
        <v>25</v>
      </c>
      <c r="AS1" s="119"/>
      <c r="AT1" s="119"/>
      <c r="AU1" s="119"/>
    </row>
    <row r="2" spans="1:47" s="4" customFormat="1" ht="14.25" customHeight="1">
      <c r="A2" s="115" t="s">
        <v>20</v>
      </c>
      <c r="B2" s="115"/>
      <c r="C2" s="115"/>
      <c r="D2" s="115"/>
      <c r="E2" s="116" t="str">
        <f ca="1">RIGHT(CELL("filename",A1),LEN(CELL("filename",A1))-FIND("]",CELL("filename",A1)))</f>
        <v>変更履歴</v>
      </c>
      <c r="F2" s="116"/>
      <c r="G2" s="116"/>
      <c r="H2" s="116"/>
      <c r="I2" s="116"/>
      <c r="J2" s="116"/>
      <c r="K2" s="116"/>
      <c r="L2" s="117" t="s">
        <v>21</v>
      </c>
      <c r="M2" s="117"/>
      <c r="N2" s="117"/>
      <c r="O2" s="117"/>
      <c r="P2" s="118"/>
      <c r="Q2" s="118"/>
      <c r="R2" s="118"/>
      <c r="S2" s="118"/>
      <c r="T2" s="118"/>
      <c r="U2" s="115" t="s">
        <v>18</v>
      </c>
      <c r="V2" s="115"/>
      <c r="W2" s="115"/>
      <c r="X2" s="115"/>
      <c r="Y2" s="118"/>
      <c r="Z2" s="118"/>
      <c r="AA2" s="118"/>
      <c r="AB2" s="118"/>
      <c r="AC2" s="118"/>
      <c r="AD2" s="118"/>
      <c r="AE2" s="118"/>
      <c r="AF2" s="118"/>
      <c r="AG2" s="118"/>
      <c r="AH2" s="115" t="s">
        <v>22</v>
      </c>
      <c r="AI2" s="115"/>
      <c r="AJ2" s="115"/>
      <c r="AK2" s="120">
        <v>42777</v>
      </c>
      <c r="AL2" s="120"/>
      <c r="AM2" s="120"/>
      <c r="AN2" s="120"/>
      <c r="AO2" s="115" t="s">
        <v>23</v>
      </c>
      <c r="AP2" s="115"/>
      <c r="AQ2" s="115"/>
      <c r="AR2" s="119" t="s">
        <v>30</v>
      </c>
      <c r="AS2" s="119"/>
      <c r="AT2" s="119"/>
      <c r="AU2" s="119"/>
    </row>
    <row r="3" spans="1:47" s="4" customFormat="1" ht="14.25" customHeight="1">
      <c r="A3" s="115"/>
      <c r="B3" s="115"/>
      <c r="C3" s="115"/>
      <c r="D3" s="115"/>
      <c r="E3" s="116"/>
      <c r="F3" s="116"/>
      <c r="G3" s="116"/>
      <c r="H3" s="116"/>
      <c r="I3" s="116"/>
      <c r="J3" s="116"/>
      <c r="K3" s="116"/>
      <c r="L3" s="117"/>
      <c r="M3" s="117"/>
      <c r="N3" s="117"/>
      <c r="O3" s="117"/>
      <c r="P3" s="118"/>
      <c r="Q3" s="118"/>
      <c r="R3" s="118"/>
      <c r="S3" s="118"/>
      <c r="T3" s="118"/>
      <c r="U3" s="115"/>
      <c r="V3" s="115"/>
      <c r="W3" s="115"/>
      <c r="X3" s="115"/>
      <c r="Y3" s="118"/>
      <c r="Z3" s="118"/>
      <c r="AA3" s="118"/>
      <c r="AB3" s="118"/>
      <c r="AC3" s="118"/>
      <c r="AD3" s="118"/>
      <c r="AE3" s="118"/>
      <c r="AF3" s="118"/>
      <c r="AG3" s="118"/>
      <c r="AH3" s="115" t="s">
        <v>1</v>
      </c>
      <c r="AI3" s="115"/>
      <c r="AJ3" s="115"/>
      <c r="AK3" s="120"/>
      <c r="AL3" s="120"/>
      <c r="AM3" s="120"/>
      <c r="AN3" s="120"/>
      <c r="AO3" s="115" t="s">
        <v>2</v>
      </c>
      <c r="AP3" s="115"/>
      <c r="AQ3" s="115"/>
      <c r="AR3" s="119"/>
      <c r="AS3" s="119"/>
      <c r="AT3" s="119"/>
      <c r="AU3" s="119"/>
    </row>
    <row r="4" spans="1:47" ht="14.2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3"/>
      <c r="AR4" s="13"/>
      <c r="AS4" s="13"/>
      <c r="AT4" s="13"/>
      <c r="AU4" s="13"/>
    </row>
    <row r="5" spans="1:47" ht="14.25" customHeight="1">
      <c r="A5" s="178" t="s">
        <v>8</v>
      </c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U5" s="180"/>
    </row>
    <row r="6" spans="1:47" ht="14.25" customHeight="1">
      <c r="A6" s="181" t="s">
        <v>3</v>
      </c>
      <c r="B6" s="182"/>
      <c r="C6" s="181" t="s">
        <v>9</v>
      </c>
      <c r="D6" s="182"/>
      <c r="E6" s="181" t="s">
        <v>10</v>
      </c>
      <c r="F6" s="185"/>
      <c r="G6" s="182"/>
      <c r="H6" s="154" t="s">
        <v>11</v>
      </c>
      <c r="I6" s="156"/>
      <c r="J6" s="154" t="s">
        <v>12</v>
      </c>
      <c r="K6" s="155"/>
      <c r="L6" s="155"/>
      <c r="M6" s="156"/>
      <c r="N6" s="154" t="s">
        <v>13</v>
      </c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6"/>
      <c r="AJ6" s="154" t="s">
        <v>15</v>
      </c>
      <c r="AK6" s="155"/>
      <c r="AL6" s="156"/>
      <c r="AM6" s="154" t="s">
        <v>16</v>
      </c>
      <c r="AN6" s="155"/>
      <c r="AO6" s="156"/>
      <c r="AP6" s="154" t="s">
        <v>17</v>
      </c>
      <c r="AQ6" s="155"/>
      <c r="AR6" s="156"/>
      <c r="AS6" s="154" t="s">
        <v>14</v>
      </c>
      <c r="AT6" s="155"/>
      <c r="AU6" s="156"/>
    </row>
    <row r="7" spans="1:47" ht="14.25" customHeight="1" thickBot="1">
      <c r="A7" s="183"/>
      <c r="B7" s="184"/>
      <c r="C7" s="183"/>
      <c r="D7" s="184"/>
      <c r="E7" s="183"/>
      <c r="F7" s="186"/>
      <c r="G7" s="184"/>
      <c r="H7" s="157"/>
      <c r="I7" s="159"/>
      <c r="J7" s="157"/>
      <c r="K7" s="158"/>
      <c r="L7" s="158"/>
      <c r="M7" s="159"/>
      <c r="N7" s="157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9"/>
      <c r="AJ7" s="157"/>
      <c r="AK7" s="158"/>
      <c r="AL7" s="159"/>
      <c r="AM7" s="157"/>
      <c r="AN7" s="158"/>
      <c r="AO7" s="159"/>
      <c r="AP7" s="157"/>
      <c r="AQ7" s="158"/>
      <c r="AR7" s="159"/>
      <c r="AS7" s="157"/>
      <c r="AT7" s="158"/>
      <c r="AU7" s="159"/>
    </row>
    <row r="8" spans="1:47" ht="14.25" customHeight="1" thickTop="1">
      <c r="A8" s="187">
        <v>1</v>
      </c>
      <c r="B8" s="188"/>
      <c r="C8" s="187"/>
      <c r="D8" s="188"/>
      <c r="E8" s="189"/>
      <c r="F8" s="190"/>
      <c r="G8" s="191"/>
      <c r="H8" s="192"/>
      <c r="I8" s="193"/>
      <c r="J8" s="187"/>
      <c r="K8" s="194"/>
      <c r="L8" s="194"/>
      <c r="M8" s="188"/>
      <c r="N8" s="161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3"/>
      <c r="AJ8" s="145"/>
      <c r="AK8" s="146"/>
      <c r="AL8" s="147"/>
      <c r="AM8" s="160"/>
      <c r="AN8" s="146"/>
      <c r="AO8" s="147"/>
      <c r="AP8" s="145"/>
      <c r="AQ8" s="146"/>
      <c r="AR8" s="147"/>
      <c r="AS8" s="145"/>
      <c r="AT8" s="146"/>
      <c r="AU8" s="147"/>
    </row>
    <row r="9" spans="1:47" ht="14.25" customHeight="1">
      <c r="A9" s="170">
        <v>2</v>
      </c>
      <c r="B9" s="171"/>
      <c r="C9" s="170"/>
      <c r="D9" s="171"/>
      <c r="E9" s="172"/>
      <c r="F9" s="173"/>
      <c r="G9" s="174"/>
      <c r="H9" s="175"/>
      <c r="I9" s="176"/>
      <c r="J9" s="175"/>
      <c r="K9" s="177"/>
      <c r="L9" s="177"/>
      <c r="M9" s="171"/>
      <c r="N9" s="151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3"/>
      <c r="AJ9" s="142"/>
      <c r="AK9" s="143"/>
      <c r="AL9" s="144"/>
      <c r="AM9" s="142"/>
      <c r="AN9" s="143"/>
      <c r="AO9" s="144"/>
      <c r="AP9" s="142"/>
      <c r="AQ9" s="143"/>
      <c r="AR9" s="144"/>
      <c r="AS9" s="142"/>
      <c r="AT9" s="143"/>
      <c r="AU9" s="144"/>
    </row>
    <row r="10" spans="1:47" ht="14.25" customHeight="1">
      <c r="A10" s="170">
        <v>3</v>
      </c>
      <c r="B10" s="171"/>
      <c r="C10" s="170"/>
      <c r="D10" s="171"/>
      <c r="E10" s="172"/>
      <c r="F10" s="173"/>
      <c r="G10" s="174"/>
      <c r="H10" s="175"/>
      <c r="I10" s="176"/>
      <c r="J10" s="175"/>
      <c r="K10" s="177"/>
      <c r="L10" s="177"/>
      <c r="M10" s="171"/>
      <c r="N10" s="151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3"/>
      <c r="AJ10" s="142"/>
      <c r="AK10" s="143"/>
      <c r="AL10" s="144"/>
      <c r="AM10" s="142"/>
      <c r="AN10" s="143"/>
      <c r="AO10" s="144"/>
      <c r="AP10" s="142"/>
      <c r="AQ10" s="143"/>
      <c r="AR10" s="144"/>
      <c r="AS10" s="142"/>
      <c r="AT10" s="143"/>
      <c r="AU10" s="144"/>
    </row>
    <row r="11" spans="1:47" ht="14.25" customHeight="1">
      <c r="A11" s="170">
        <v>4</v>
      </c>
      <c r="B11" s="171"/>
      <c r="C11" s="170"/>
      <c r="D11" s="171"/>
      <c r="E11" s="172"/>
      <c r="F11" s="173"/>
      <c r="G11" s="174"/>
      <c r="H11" s="175"/>
      <c r="I11" s="176"/>
      <c r="J11" s="175"/>
      <c r="K11" s="177"/>
      <c r="L11" s="177"/>
      <c r="M11" s="171"/>
      <c r="N11" s="151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3"/>
      <c r="AJ11" s="142"/>
      <c r="AK11" s="143"/>
      <c r="AL11" s="144"/>
      <c r="AM11" s="142"/>
      <c r="AN11" s="143"/>
      <c r="AO11" s="144"/>
      <c r="AP11" s="142"/>
      <c r="AQ11" s="143"/>
      <c r="AR11" s="144"/>
      <c r="AS11" s="142"/>
      <c r="AT11" s="143"/>
      <c r="AU11" s="144"/>
    </row>
    <row r="12" spans="1:47" ht="14.25" customHeight="1">
      <c r="A12" s="170">
        <v>5</v>
      </c>
      <c r="B12" s="171"/>
      <c r="C12" s="170"/>
      <c r="D12" s="171"/>
      <c r="E12" s="172"/>
      <c r="F12" s="173"/>
      <c r="G12" s="174"/>
      <c r="H12" s="175"/>
      <c r="I12" s="176"/>
      <c r="J12" s="175"/>
      <c r="K12" s="177"/>
      <c r="L12" s="177"/>
      <c r="M12" s="171"/>
      <c r="N12" s="151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3"/>
      <c r="AJ12" s="142"/>
      <c r="AK12" s="143"/>
      <c r="AL12" s="144"/>
      <c r="AM12" s="142"/>
      <c r="AN12" s="143"/>
      <c r="AO12" s="144"/>
      <c r="AP12" s="142"/>
      <c r="AQ12" s="143"/>
      <c r="AR12" s="144"/>
      <c r="AS12" s="142"/>
      <c r="AT12" s="143"/>
      <c r="AU12" s="144"/>
    </row>
    <row r="13" spans="1:47" ht="14.25" customHeight="1">
      <c r="A13" s="170">
        <v>6</v>
      </c>
      <c r="B13" s="171"/>
      <c r="C13" s="170"/>
      <c r="D13" s="171"/>
      <c r="E13" s="172"/>
      <c r="F13" s="173"/>
      <c r="G13" s="174"/>
      <c r="H13" s="175"/>
      <c r="I13" s="176"/>
      <c r="J13" s="175"/>
      <c r="K13" s="177"/>
      <c r="L13" s="177"/>
      <c r="M13" s="171"/>
      <c r="N13" s="151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3"/>
      <c r="AJ13" s="142"/>
      <c r="AK13" s="143"/>
      <c r="AL13" s="144"/>
      <c r="AM13" s="142"/>
      <c r="AN13" s="143"/>
      <c r="AO13" s="144"/>
      <c r="AP13" s="142"/>
      <c r="AQ13" s="143"/>
      <c r="AR13" s="144"/>
      <c r="AS13" s="142"/>
      <c r="AT13" s="143"/>
      <c r="AU13" s="144"/>
    </row>
    <row r="14" spans="1:47" ht="14.25" customHeight="1">
      <c r="A14" s="170">
        <v>7</v>
      </c>
      <c r="B14" s="171"/>
      <c r="C14" s="170"/>
      <c r="D14" s="171"/>
      <c r="E14" s="172"/>
      <c r="F14" s="173"/>
      <c r="G14" s="174"/>
      <c r="H14" s="175"/>
      <c r="I14" s="176"/>
      <c r="J14" s="175"/>
      <c r="K14" s="177"/>
      <c r="L14" s="177"/>
      <c r="M14" s="171"/>
      <c r="N14" s="151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3"/>
      <c r="AJ14" s="142"/>
      <c r="AK14" s="143"/>
      <c r="AL14" s="144"/>
      <c r="AM14" s="142"/>
      <c r="AN14" s="143"/>
      <c r="AO14" s="144"/>
      <c r="AP14" s="142"/>
      <c r="AQ14" s="143"/>
      <c r="AR14" s="144"/>
      <c r="AS14" s="142"/>
      <c r="AT14" s="143"/>
      <c r="AU14" s="144"/>
    </row>
    <row r="15" spans="1:47" ht="14.25" customHeight="1">
      <c r="A15" s="170">
        <v>8</v>
      </c>
      <c r="B15" s="171"/>
      <c r="C15" s="170"/>
      <c r="D15" s="171"/>
      <c r="E15" s="172"/>
      <c r="F15" s="173"/>
      <c r="G15" s="174"/>
      <c r="H15" s="175"/>
      <c r="I15" s="176"/>
      <c r="J15" s="175"/>
      <c r="K15" s="177"/>
      <c r="L15" s="177"/>
      <c r="M15" s="171"/>
      <c r="N15" s="151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3"/>
      <c r="AJ15" s="142"/>
      <c r="AK15" s="143"/>
      <c r="AL15" s="144"/>
      <c r="AM15" s="142"/>
      <c r="AN15" s="143"/>
      <c r="AO15" s="144"/>
      <c r="AP15" s="142"/>
      <c r="AQ15" s="143"/>
      <c r="AR15" s="144"/>
      <c r="AS15" s="142"/>
      <c r="AT15" s="143"/>
      <c r="AU15" s="144"/>
    </row>
    <row r="16" spans="1:47" ht="14.25" customHeight="1">
      <c r="A16" s="170">
        <v>9</v>
      </c>
      <c r="B16" s="171"/>
      <c r="C16" s="170"/>
      <c r="D16" s="171"/>
      <c r="E16" s="172"/>
      <c r="F16" s="173"/>
      <c r="G16" s="174"/>
      <c r="H16" s="175"/>
      <c r="I16" s="176"/>
      <c r="J16" s="175"/>
      <c r="K16" s="177"/>
      <c r="L16" s="177"/>
      <c r="M16" s="171"/>
      <c r="N16" s="151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3"/>
      <c r="AJ16" s="142"/>
      <c r="AK16" s="143"/>
      <c r="AL16" s="144"/>
      <c r="AM16" s="142"/>
      <c r="AN16" s="143"/>
      <c r="AO16" s="144"/>
      <c r="AP16" s="142"/>
      <c r="AQ16" s="143"/>
      <c r="AR16" s="144"/>
      <c r="AS16" s="142"/>
      <c r="AT16" s="143"/>
      <c r="AU16" s="144"/>
    </row>
    <row r="17" spans="1:47" ht="14.25" customHeight="1">
      <c r="A17" s="170">
        <v>10</v>
      </c>
      <c r="B17" s="171"/>
      <c r="C17" s="170"/>
      <c r="D17" s="171"/>
      <c r="E17" s="172"/>
      <c r="F17" s="173"/>
      <c r="G17" s="174"/>
      <c r="H17" s="175"/>
      <c r="I17" s="176"/>
      <c r="J17" s="170"/>
      <c r="K17" s="177"/>
      <c r="L17" s="177"/>
      <c r="M17" s="171"/>
      <c r="N17" s="164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165"/>
      <c r="AI17" s="166"/>
      <c r="AJ17" s="142"/>
      <c r="AK17" s="143"/>
      <c r="AL17" s="144"/>
      <c r="AM17" s="142"/>
      <c r="AN17" s="143"/>
      <c r="AO17" s="144"/>
      <c r="AP17" s="142"/>
      <c r="AQ17" s="143"/>
      <c r="AR17" s="144"/>
      <c r="AS17" s="142"/>
      <c r="AT17" s="143"/>
      <c r="AU17" s="144"/>
    </row>
    <row r="18" spans="1:47" ht="14.25" customHeight="1">
      <c r="A18" s="170">
        <v>11</v>
      </c>
      <c r="B18" s="171"/>
      <c r="C18" s="170"/>
      <c r="D18" s="171"/>
      <c r="E18" s="172"/>
      <c r="F18" s="173"/>
      <c r="G18" s="174"/>
      <c r="H18" s="175"/>
      <c r="I18" s="176"/>
      <c r="J18" s="170"/>
      <c r="K18" s="177"/>
      <c r="L18" s="177"/>
      <c r="M18" s="171"/>
      <c r="N18" s="164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165"/>
      <c r="AI18" s="166"/>
      <c r="AJ18" s="142"/>
      <c r="AK18" s="143"/>
      <c r="AL18" s="144"/>
      <c r="AM18" s="142"/>
      <c r="AN18" s="143"/>
      <c r="AO18" s="144"/>
      <c r="AP18" s="142"/>
      <c r="AQ18" s="143"/>
      <c r="AR18" s="144"/>
      <c r="AS18" s="142"/>
      <c r="AT18" s="143"/>
      <c r="AU18" s="144"/>
    </row>
    <row r="19" spans="1:47" ht="14.25" customHeight="1">
      <c r="A19" s="170">
        <v>12</v>
      </c>
      <c r="B19" s="171"/>
      <c r="C19" s="170"/>
      <c r="D19" s="171"/>
      <c r="E19" s="172"/>
      <c r="F19" s="173"/>
      <c r="G19" s="174"/>
      <c r="H19" s="175"/>
      <c r="I19" s="176"/>
      <c r="J19" s="170"/>
      <c r="K19" s="177"/>
      <c r="L19" s="177"/>
      <c r="M19" s="171"/>
      <c r="N19" s="164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65"/>
      <c r="AH19" s="165"/>
      <c r="AI19" s="166"/>
      <c r="AJ19" s="142"/>
      <c r="AK19" s="143"/>
      <c r="AL19" s="144"/>
      <c r="AM19" s="142"/>
      <c r="AN19" s="143"/>
      <c r="AO19" s="144"/>
      <c r="AP19" s="142"/>
      <c r="AQ19" s="143"/>
      <c r="AR19" s="144"/>
      <c r="AS19" s="142"/>
      <c r="AT19" s="143"/>
      <c r="AU19" s="144"/>
    </row>
    <row r="20" spans="1:47" ht="14.25" customHeight="1">
      <c r="A20" s="170">
        <v>13</v>
      </c>
      <c r="B20" s="171"/>
      <c r="C20" s="170"/>
      <c r="D20" s="171"/>
      <c r="E20" s="172"/>
      <c r="F20" s="173"/>
      <c r="G20" s="174"/>
      <c r="H20" s="175"/>
      <c r="I20" s="176"/>
      <c r="J20" s="170"/>
      <c r="K20" s="177"/>
      <c r="L20" s="177"/>
      <c r="M20" s="171"/>
      <c r="N20" s="164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  <c r="AA20" s="165"/>
      <c r="AB20" s="165"/>
      <c r="AC20" s="165"/>
      <c r="AD20" s="165"/>
      <c r="AE20" s="165"/>
      <c r="AF20" s="165"/>
      <c r="AG20" s="165"/>
      <c r="AH20" s="165"/>
      <c r="AI20" s="166"/>
      <c r="AJ20" s="142"/>
      <c r="AK20" s="143"/>
      <c r="AL20" s="144"/>
      <c r="AM20" s="142"/>
      <c r="AN20" s="143"/>
      <c r="AO20" s="144"/>
      <c r="AP20" s="142"/>
      <c r="AQ20" s="143"/>
      <c r="AR20" s="144"/>
      <c r="AS20" s="142"/>
      <c r="AT20" s="143"/>
      <c r="AU20" s="144"/>
    </row>
    <row r="21" spans="1:47" ht="14.25" customHeight="1">
      <c r="A21" s="170">
        <v>14</v>
      </c>
      <c r="B21" s="171"/>
      <c r="C21" s="170"/>
      <c r="D21" s="171"/>
      <c r="E21" s="172"/>
      <c r="F21" s="173"/>
      <c r="G21" s="174"/>
      <c r="H21" s="175"/>
      <c r="I21" s="176"/>
      <c r="J21" s="170"/>
      <c r="K21" s="177"/>
      <c r="L21" s="177"/>
      <c r="M21" s="171"/>
      <c r="N21" s="164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  <c r="AA21" s="165"/>
      <c r="AB21" s="165"/>
      <c r="AC21" s="165"/>
      <c r="AD21" s="165"/>
      <c r="AE21" s="165"/>
      <c r="AF21" s="165"/>
      <c r="AG21" s="165"/>
      <c r="AH21" s="165"/>
      <c r="AI21" s="166"/>
      <c r="AJ21" s="142"/>
      <c r="AK21" s="143"/>
      <c r="AL21" s="144"/>
      <c r="AM21" s="142"/>
      <c r="AN21" s="143"/>
      <c r="AO21" s="144"/>
      <c r="AP21" s="142"/>
      <c r="AQ21" s="143"/>
      <c r="AR21" s="144"/>
      <c r="AS21" s="142"/>
      <c r="AT21" s="143"/>
      <c r="AU21" s="144"/>
    </row>
    <row r="22" spans="1:47" ht="14.25" customHeight="1">
      <c r="A22" s="170">
        <v>15</v>
      </c>
      <c r="B22" s="171"/>
      <c r="C22" s="170"/>
      <c r="D22" s="171"/>
      <c r="E22" s="172"/>
      <c r="F22" s="173"/>
      <c r="G22" s="174"/>
      <c r="H22" s="175"/>
      <c r="I22" s="176"/>
      <c r="J22" s="170"/>
      <c r="K22" s="177"/>
      <c r="L22" s="177"/>
      <c r="M22" s="171"/>
      <c r="N22" s="164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  <c r="AA22" s="165"/>
      <c r="AB22" s="165"/>
      <c r="AC22" s="165"/>
      <c r="AD22" s="165"/>
      <c r="AE22" s="165"/>
      <c r="AF22" s="165"/>
      <c r="AG22" s="165"/>
      <c r="AH22" s="165"/>
      <c r="AI22" s="166"/>
      <c r="AJ22" s="142"/>
      <c r="AK22" s="143"/>
      <c r="AL22" s="144"/>
      <c r="AM22" s="142"/>
      <c r="AN22" s="143"/>
      <c r="AO22" s="144"/>
      <c r="AP22" s="142"/>
      <c r="AQ22" s="143"/>
      <c r="AR22" s="144"/>
      <c r="AS22" s="142"/>
      <c r="AT22" s="143"/>
      <c r="AU22" s="144"/>
    </row>
    <row r="23" spans="1:47" ht="14.25" customHeight="1">
      <c r="A23" s="170">
        <v>16</v>
      </c>
      <c r="B23" s="171"/>
      <c r="C23" s="170"/>
      <c r="D23" s="171"/>
      <c r="E23" s="172"/>
      <c r="F23" s="173"/>
      <c r="G23" s="174"/>
      <c r="H23" s="175"/>
      <c r="I23" s="176"/>
      <c r="J23" s="170"/>
      <c r="K23" s="177"/>
      <c r="L23" s="177"/>
      <c r="M23" s="171"/>
      <c r="N23" s="164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6"/>
      <c r="AJ23" s="142"/>
      <c r="AK23" s="143"/>
      <c r="AL23" s="144"/>
      <c r="AM23" s="142"/>
      <c r="AN23" s="143"/>
      <c r="AO23" s="144"/>
      <c r="AP23" s="142"/>
      <c r="AQ23" s="143"/>
      <c r="AR23" s="144"/>
      <c r="AS23" s="142"/>
      <c r="AT23" s="143"/>
      <c r="AU23" s="144"/>
    </row>
    <row r="24" spans="1:47" ht="14.25" customHeight="1">
      <c r="A24" s="170">
        <v>17</v>
      </c>
      <c r="B24" s="171"/>
      <c r="C24" s="170"/>
      <c r="D24" s="171"/>
      <c r="E24" s="172"/>
      <c r="F24" s="173"/>
      <c r="G24" s="174"/>
      <c r="H24" s="175"/>
      <c r="I24" s="176"/>
      <c r="J24" s="170"/>
      <c r="K24" s="177"/>
      <c r="L24" s="177"/>
      <c r="M24" s="171"/>
      <c r="N24" s="164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6"/>
      <c r="AJ24" s="142"/>
      <c r="AK24" s="143"/>
      <c r="AL24" s="144"/>
      <c r="AM24" s="142"/>
      <c r="AN24" s="143"/>
      <c r="AO24" s="144"/>
      <c r="AP24" s="142"/>
      <c r="AQ24" s="143"/>
      <c r="AR24" s="144"/>
      <c r="AS24" s="142"/>
      <c r="AT24" s="143"/>
      <c r="AU24" s="144"/>
    </row>
    <row r="25" spans="1:47" ht="14.25" customHeight="1">
      <c r="A25" s="170">
        <v>18</v>
      </c>
      <c r="B25" s="171"/>
      <c r="C25" s="170"/>
      <c r="D25" s="171"/>
      <c r="E25" s="172"/>
      <c r="F25" s="173"/>
      <c r="G25" s="174"/>
      <c r="H25" s="175"/>
      <c r="I25" s="176"/>
      <c r="J25" s="170"/>
      <c r="K25" s="177"/>
      <c r="L25" s="177"/>
      <c r="M25" s="171"/>
      <c r="N25" s="164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65"/>
      <c r="AC25" s="165"/>
      <c r="AD25" s="165"/>
      <c r="AE25" s="165"/>
      <c r="AF25" s="165"/>
      <c r="AG25" s="165"/>
      <c r="AH25" s="165"/>
      <c r="AI25" s="166"/>
      <c r="AJ25" s="142"/>
      <c r="AK25" s="143"/>
      <c r="AL25" s="144"/>
      <c r="AM25" s="142"/>
      <c r="AN25" s="143"/>
      <c r="AO25" s="144"/>
      <c r="AP25" s="142"/>
      <c r="AQ25" s="143"/>
      <c r="AR25" s="144"/>
      <c r="AS25" s="142"/>
      <c r="AT25" s="143"/>
      <c r="AU25" s="144"/>
    </row>
    <row r="26" spans="1:47" ht="14.25" customHeight="1">
      <c r="A26" s="170">
        <v>19</v>
      </c>
      <c r="B26" s="171"/>
      <c r="C26" s="170"/>
      <c r="D26" s="171"/>
      <c r="E26" s="172"/>
      <c r="F26" s="173"/>
      <c r="G26" s="174"/>
      <c r="H26" s="175"/>
      <c r="I26" s="176"/>
      <c r="J26" s="170"/>
      <c r="K26" s="177"/>
      <c r="L26" s="177"/>
      <c r="M26" s="171"/>
      <c r="N26" s="164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  <c r="AA26" s="165"/>
      <c r="AB26" s="165"/>
      <c r="AC26" s="165"/>
      <c r="AD26" s="165"/>
      <c r="AE26" s="165"/>
      <c r="AF26" s="165"/>
      <c r="AG26" s="165"/>
      <c r="AH26" s="165"/>
      <c r="AI26" s="166"/>
      <c r="AJ26" s="142"/>
      <c r="AK26" s="143"/>
      <c r="AL26" s="144"/>
      <c r="AM26" s="142"/>
      <c r="AN26" s="143"/>
      <c r="AO26" s="144"/>
      <c r="AP26" s="142"/>
      <c r="AQ26" s="143"/>
      <c r="AR26" s="144"/>
      <c r="AS26" s="142"/>
      <c r="AT26" s="143"/>
      <c r="AU26" s="144"/>
    </row>
    <row r="27" spans="1:47" ht="14.25" customHeight="1">
      <c r="A27" s="195">
        <v>20</v>
      </c>
      <c r="B27" s="196"/>
      <c r="C27" s="195"/>
      <c r="D27" s="196"/>
      <c r="E27" s="197"/>
      <c r="F27" s="198"/>
      <c r="G27" s="199"/>
      <c r="H27" s="200"/>
      <c r="I27" s="201"/>
      <c r="J27" s="195"/>
      <c r="K27" s="202"/>
      <c r="L27" s="202"/>
      <c r="M27" s="196"/>
      <c r="N27" s="148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50"/>
      <c r="AJ27" s="167"/>
      <c r="AK27" s="168"/>
      <c r="AL27" s="169"/>
      <c r="AM27" s="167"/>
      <c r="AN27" s="168"/>
      <c r="AO27" s="169"/>
      <c r="AP27" s="167"/>
      <c r="AQ27" s="168"/>
      <c r="AR27" s="169"/>
      <c r="AS27" s="167"/>
      <c r="AT27" s="168"/>
      <c r="AU27" s="169"/>
    </row>
    <row r="28" spans="1:47" ht="14.25" customHeight="1">
      <c r="A28" s="13"/>
      <c r="B28" s="14"/>
      <c r="C28" s="14"/>
      <c r="D28" s="13"/>
      <c r="E28" s="13"/>
      <c r="F28" s="14"/>
      <c r="G28" s="14"/>
      <c r="H28" s="14"/>
      <c r="I28" s="14"/>
      <c r="J28" s="13"/>
      <c r="K28" s="13"/>
      <c r="L28" s="13"/>
      <c r="M28" s="13"/>
      <c r="N28" s="13"/>
      <c r="O28" s="13"/>
      <c r="P28" s="13"/>
      <c r="Q28" s="13"/>
      <c r="R28" s="15"/>
      <c r="S28" s="15"/>
      <c r="T28" s="15"/>
      <c r="U28" s="15"/>
      <c r="V28" s="15"/>
      <c r="W28" s="15"/>
      <c r="X28" s="15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</row>
    <row r="29" spans="1:47" ht="14.25" customHeight="1">
      <c r="A29" s="13"/>
      <c r="B29" s="14"/>
      <c r="C29" s="14"/>
      <c r="D29" s="13"/>
      <c r="E29" s="14"/>
      <c r="F29" s="14"/>
      <c r="G29" s="14"/>
      <c r="H29" s="14"/>
      <c r="I29" s="14"/>
      <c r="J29" s="13"/>
      <c r="K29" s="13"/>
      <c r="L29" s="13"/>
      <c r="M29" s="13"/>
      <c r="N29" s="13"/>
      <c r="O29" s="13"/>
      <c r="P29" s="13"/>
      <c r="Q29" s="13"/>
      <c r="R29" s="15"/>
      <c r="S29" s="15"/>
      <c r="T29" s="15"/>
      <c r="U29" s="15"/>
      <c r="V29" s="15"/>
      <c r="W29" s="15"/>
      <c r="X29" s="15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</row>
    <row r="30" spans="1:47" ht="14.25" customHeight="1">
      <c r="A30" s="13"/>
      <c r="B30" s="14"/>
      <c r="C30" s="14"/>
      <c r="D30" s="13"/>
      <c r="E30" s="14"/>
      <c r="F30" s="14"/>
      <c r="G30" s="14"/>
      <c r="H30" s="14"/>
      <c r="I30" s="14"/>
      <c r="J30" s="13"/>
      <c r="K30" s="13"/>
      <c r="L30" s="13"/>
      <c r="M30" s="13"/>
      <c r="N30" s="13"/>
      <c r="O30" s="13"/>
      <c r="P30" s="13"/>
      <c r="Q30" s="13"/>
      <c r="R30" s="15"/>
      <c r="S30" s="15"/>
      <c r="T30" s="15"/>
      <c r="U30" s="15"/>
      <c r="V30" s="15"/>
      <c r="W30" s="15"/>
      <c r="X30" s="15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</row>
    <row r="31" spans="1:47" ht="14.25" customHeight="1">
      <c r="A31" s="13"/>
      <c r="B31" s="14"/>
      <c r="C31" s="14"/>
      <c r="D31" s="13"/>
      <c r="E31" s="14"/>
      <c r="F31" s="14"/>
      <c r="G31" s="14"/>
      <c r="H31" s="14"/>
      <c r="I31" s="14"/>
      <c r="J31" s="13"/>
      <c r="K31" s="13"/>
      <c r="L31" s="13"/>
      <c r="M31" s="13"/>
      <c r="N31" s="13"/>
      <c r="O31" s="13"/>
      <c r="P31" s="13"/>
      <c r="Q31" s="13"/>
      <c r="R31" s="15"/>
      <c r="S31" s="15"/>
      <c r="T31" s="15"/>
      <c r="U31" s="15"/>
      <c r="V31" s="15"/>
      <c r="W31" s="15"/>
      <c r="X31" s="15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</row>
    <row r="32" spans="1:47" ht="14.25" customHeight="1">
      <c r="A32" s="13"/>
      <c r="B32" s="14"/>
      <c r="C32" s="14"/>
      <c r="D32" s="14"/>
      <c r="E32" s="14"/>
      <c r="F32" s="14"/>
      <c r="G32" s="14"/>
      <c r="H32" s="14"/>
      <c r="I32" s="14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3"/>
      <c r="AR32" s="13"/>
      <c r="AS32" s="13"/>
      <c r="AT32" s="13"/>
      <c r="AU32" s="13"/>
    </row>
    <row r="33" spans="1:47" ht="14.25" customHeight="1">
      <c r="A33" s="13"/>
      <c r="B33" s="14"/>
      <c r="C33" s="14"/>
      <c r="D33" s="14"/>
      <c r="E33" s="14"/>
      <c r="F33" s="14"/>
      <c r="G33" s="14"/>
      <c r="H33" s="14"/>
      <c r="I33" s="14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</row>
    <row r="34" spans="1:47" ht="14.25" customHeight="1">
      <c r="A34" s="13"/>
      <c r="B34" s="14"/>
      <c r="C34" s="14"/>
      <c r="D34" s="14"/>
      <c r="E34" s="14"/>
      <c r="F34" s="14"/>
      <c r="G34" s="14"/>
      <c r="H34" s="14"/>
      <c r="I34" s="14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</row>
    <row r="35" spans="1:47" ht="14.25" customHeight="1">
      <c r="A35" s="13"/>
      <c r="B35" s="14"/>
      <c r="C35" s="14"/>
      <c r="D35" s="14"/>
      <c r="E35" s="14"/>
      <c r="F35" s="14"/>
      <c r="G35" s="14"/>
      <c r="H35" s="14"/>
      <c r="I35" s="14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</row>
    <row r="36" spans="1:47" ht="14.25" customHeight="1">
      <c r="A36" s="13"/>
      <c r="B36" s="14"/>
      <c r="C36" s="14"/>
      <c r="D36" s="14"/>
      <c r="E36" s="14"/>
      <c r="F36" s="14"/>
      <c r="G36" s="14"/>
      <c r="H36" s="14"/>
      <c r="I36" s="14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</row>
    <row r="37" spans="1:47" ht="14.25" customHeight="1">
      <c r="A37" s="13"/>
      <c r="B37" s="14"/>
      <c r="C37" s="14"/>
      <c r="D37" s="14"/>
      <c r="E37" s="14"/>
      <c r="F37" s="14"/>
      <c r="G37" s="14"/>
      <c r="H37" s="14"/>
      <c r="I37" s="14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</row>
    <row r="38" spans="1:47" ht="14.25" customHeight="1">
      <c r="A38" s="13"/>
      <c r="B38" s="14"/>
      <c r="C38" s="14"/>
      <c r="D38" s="14"/>
      <c r="E38" s="14"/>
      <c r="F38" s="14"/>
      <c r="G38" s="14"/>
      <c r="H38" s="14"/>
      <c r="I38" s="14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</row>
    <row r="39" spans="1:47" ht="14.25" customHeight="1">
      <c r="A39" s="13"/>
      <c r="B39" s="14"/>
      <c r="C39" s="14"/>
      <c r="D39" s="14"/>
      <c r="E39" s="14"/>
      <c r="F39" s="14"/>
      <c r="G39" s="14"/>
      <c r="H39" s="14"/>
      <c r="I39" s="14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</row>
    <row r="40" spans="1:47" ht="14.25" customHeight="1">
      <c r="A40" s="13"/>
      <c r="B40" s="14"/>
      <c r="C40" s="14"/>
      <c r="D40" s="14"/>
      <c r="E40" s="14"/>
      <c r="F40" s="14"/>
      <c r="G40" s="14"/>
      <c r="H40" s="14"/>
      <c r="I40" s="14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</row>
    <row r="41" spans="1:47" ht="14.25" customHeight="1">
      <c r="A41" s="13"/>
      <c r="B41" s="13"/>
      <c r="C41" s="14"/>
      <c r="D41" s="14"/>
      <c r="E41" s="14"/>
      <c r="F41" s="14"/>
      <c r="G41" s="14"/>
      <c r="H41" s="14"/>
      <c r="I41" s="14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</row>
    <row r="42" spans="1:47" ht="14.25" customHeight="1">
      <c r="A42" s="13"/>
      <c r="B42" s="13"/>
      <c r="C42" s="14"/>
      <c r="D42" s="14"/>
      <c r="E42" s="14"/>
      <c r="F42" s="14"/>
      <c r="G42" s="14"/>
      <c r="H42" s="14"/>
      <c r="I42" s="14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</row>
    <row r="43" spans="1:47" ht="14.25" customHeight="1">
      <c r="A43" s="13"/>
      <c r="B43" s="13"/>
      <c r="C43" s="14"/>
      <c r="D43" s="14"/>
      <c r="E43" s="14"/>
      <c r="F43" s="14"/>
      <c r="G43" s="14"/>
      <c r="H43" s="14"/>
      <c r="I43" s="14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</row>
    <row r="44" spans="1:47" ht="14.25" customHeight="1">
      <c r="A44" s="13"/>
      <c r="B44" s="13"/>
      <c r="C44" s="14"/>
      <c r="D44" s="14"/>
      <c r="E44" s="14"/>
      <c r="F44" s="14"/>
      <c r="G44" s="14"/>
      <c r="H44" s="14"/>
      <c r="I44" s="14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</row>
    <row r="45" spans="1:47" ht="14.25" customHeight="1">
      <c r="A45" s="13"/>
      <c r="B45" s="13"/>
      <c r="C45" s="14"/>
      <c r="D45" s="14"/>
      <c r="E45" s="14"/>
      <c r="F45" s="14"/>
      <c r="G45" s="14"/>
      <c r="H45" s="14"/>
      <c r="I45" s="14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</row>
    <row r="46" spans="1:47" ht="14.25" customHeight="1">
      <c r="A46" s="13"/>
      <c r="B46" s="13"/>
      <c r="C46" s="14"/>
      <c r="D46" s="14"/>
      <c r="E46" s="14"/>
      <c r="F46" s="14"/>
      <c r="G46" s="14"/>
      <c r="H46" s="14"/>
      <c r="I46" s="14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</row>
    <row r="47" spans="1:47" ht="14.25" customHeight="1">
      <c r="A47" s="13"/>
      <c r="B47" s="13"/>
      <c r="C47" s="13"/>
      <c r="D47" s="14"/>
      <c r="E47" s="14"/>
      <c r="F47" s="14"/>
      <c r="G47" s="14"/>
      <c r="H47" s="14"/>
      <c r="I47" s="14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</row>
    <row r="48" spans="1:47" ht="14.25" customHeight="1">
      <c r="A48" s="13"/>
      <c r="B48" s="13"/>
      <c r="C48" s="13"/>
      <c r="D48" s="14"/>
      <c r="E48" s="14"/>
      <c r="F48" s="14"/>
      <c r="G48" s="14"/>
      <c r="H48" s="14"/>
      <c r="I48" s="14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</row>
    <row r="49" spans="1:47" ht="14.25" customHeight="1">
      <c r="A49" s="13"/>
      <c r="B49" s="13"/>
      <c r="C49" s="13"/>
      <c r="D49" s="14"/>
      <c r="E49" s="14"/>
      <c r="F49" s="14"/>
      <c r="G49" s="14"/>
      <c r="H49" s="14"/>
      <c r="I49" s="14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  <row r="50" spans="1:47" ht="14.25" customHeight="1">
      <c r="A50" s="13"/>
      <c r="B50" s="13"/>
      <c r="C50" s="13"/>
      <c r="D50" s="14"/>
      <c r="E50" s="14"/>
      <c r="F50" s="14"/>
      <c r="G50" s="14"/>
      <c r="H50" s="14"/>
      <c r="I50" s="14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</row>
    <row r="51" spans="1:47" ht="14.25" customHeight="1">
      <c r="A51" s="13"/>
      <c r="B51" s="13"/>
      <c r="C51" s="13"/>
      <c r="D51" s="14"/>
      <c r="E51" s="14"/>
      <c r="F51" s="14"/>
      <c r="G51" s="14"/>
      <c r="H51" s="14"/>
      <c r="I51" s="14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4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</row>
    <row r="52" spans="1:47" ht="14.25" customHeight="1">
      <c r="A52" s="13"/>
      <c r="B52" s="13"/>
      <c r="C52" s="13"/>
      <c r="D52" s="14"/>
      <c r="E52" s="14"/>
      <c r="F52" s="14"/>
      <c r="G52" s="14"/>
      <c r="H52" s="14"/>
      <c r="I52" s="14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4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</row>
    <row r="53" spans="1:47" ht="14.25" customHeight="1">
      <c r="A53" s="13"/>
      <c r="B53" s="13"/>
      <c r="C53" s="13"/>
      <c r="D53" s="14"/>
      <c r="E53" s="14"/>
      <c r="F53" s="14"/>
      <c r="G53" s="14"/>
      <c r="H53" s="14"/>
      <c r="I53" s="14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4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</row>
    <row r="54" spans="1:47" ht="14.25" customHeight="1">
      <c r="A54" s="13"/>
      <c r="B54" s="13"/>
      <c r="C54" s="13"/>
      <c r="D54" s="14"/>
      <c r="E54" s="14"/>
      <c r="F54" s="14"/>
      <c r="G54" s="14"/>
      <c r="H54" s="14"/>
      <c r="I54" s="14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4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</row>
    <row r="55" spans="1:47" ht="14.25" customHeight="1">
      <c r="A55" s="13"/>
      <c r="B55" s="13"/>
      <c r="C55" s="13"/>
      <c r="D55" s="14"/>
      <c r="E55" s="14"/>
      <c r="F55" s="14"/>
      <c r="G55" s="14"/>
      <c r="H55" s="14"/>
      <c r="I55" s="14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4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</row>
    <row r="56" spans="1:47" ht="14.25" customHeight="1">
      <c r="A56" s="13"/>
      <c r="B56" s="13"/>
      <c r="C56" s="14"/>
      <c r="D56" s="14"/>
      <c r="E56" s="14"/>
      <c r="F56" s="14"/>
      <c r="G56" s="14"/>
      <c r="H56" s="14"/>
      <c r="I56" s="14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4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</row>
    <row r="57" spans="1:47" ht="14.25" customHeight="1">
      <c r="A57" s="13"/>
      <c r="B57" s="13"/>
      <c r="C57" s="14"/>
      <c r="D57" s="14"/>
      <c r="E57" s="14"/>
      <c r="F57" s="14"/>
      <c r="G57" s="14"/>
      <c r="H57" s="14"/>
      <c r="I57" s="14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</row>
    <row r="58" spans="1:47" ht="14.25" customHeight="1">
      <c r="A58" s="13"/>
      <c r="B58" s="13"/>
      <c r="C58" s="14"/>
      <c r="D58" s="14"/>
      <c r="E58" s="14"/>
      <c r="F58" s="14"/>
      <c r="G58" s="14"/>
      <c r="H58" s="14"/>
      <c r="I58" s="14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</row>
    <row r="59" spans="1:47" ht="14.25" customHeight="1">
      <c r="A59" s="13"/>
      <c r="B59" s="14"/>
      <c r="C59" s="14"/>
      <c r="D59" s="14"/>
      <c r="E59" s="14"/>
      <c r="F59" s="14"/>
      <c r="G59" s="14"/>
      <c r="H59" s="14"/>
      <c r="I59" s="14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</row>
    <row r="60" spans="1:47" ht="14.25" customHeight="1">
      <c r="A60" s="13"/>
      <c r="B60" s="14"/>
      <c r="C60" s="14"/>
      <c r="D60" s="14"/>
      <c r="E60" s="14"/>
      <c r="F60" s="14"/>
      <c r="G60" s="14"/>
      <c r="H60" s="14"/>
      <c r="I60" s="14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</row>
    <row r="61" spans="1:47" ht="14.25" customHeight="1">
      <c r="A61" s="13"/>
      <c r="B61" s="14"/>
      <c r="C61" s="14"/>
      <c r="D61" s="14"/>
      <c r="E61" s="14"/>
      <c r="F61" s="14"/>
      <c r="G61" s="14"/>
      <c r="H61" s="14"/>
      <c r="I61" s="14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</row>
    <row r="62" spans="1:47" ht="14.25" customHeight="1">
      <c r="A62" s="13"/>
      <c r="B62" s="14"/>
      <c r="C62" s="14"/>
      <c r="D62" s="14"/>
      <c r="E62" s="14"/>
      <c r="F62" s="14"/>
      <c r="G62" s="14"/>
      <c r="H62" s="14"/>
      <c r="I62" s="14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</row>
    <row r="63" spans="1:47" ht="14.25" customHeight="1">
      <c r="A63" s="13"/>
      <c r="B63" s="14"/>
      <c r="C63" s="14"/>
      <c r="D63" s="14"/>
      <c r="E63" s="14"/>
      <c r="F63" s="14"/>
      <c r="G63" s="14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</row>
    <row r="64" spans="1:47" ht="14.25" customHeight="1">
      <c r="A64" s="13"/>
      <c r="B64" s="14"/>
      <c r="C64" s="14"/>
      <c r="D64" s="14"/>
      <c r="E64" s="14"/>
      <c r="F64" s="14"/>
      <c r="G64" s="14"/>
      <c r="H64" s="14"/>
      <c r="I64" s="14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</row>
    <row r="65" spans="1:47" ht="14.25" customHeight="1">
      <c r="A65" s="13"/>
      <c r="B65" s="14"/>
      <c r="C65" s="14"/>
      <c r="D65" s="14"/>
      <c r="E65" s="14"/>
      <c r="F65" s="14"/>
      <c r="G65" s="14"/>
      <c r="H65" s="14"/>
      <c r="I65" s="14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</row>
    <row r="66" spans="1:47" ht="14.2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</row>
    <row r="67" spans="1:47" ht="14.2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</row>
    <row r="68" spans="1:47" ht="14.2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</row>
    <row r="69" spans="1:47" ht="14.2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</row>
    <row r="70" spans="1:47" ht="14.2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</row>
    <row r="71" spans="1:47" ht="14.2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</row>
    <row r="72" spans="1:47" ht="14.2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</row>
    <row r="73" spans="1:47" ht="14.2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</row>
    <row r="74" spans="1:47" ht="14.2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</row>
    <row r="75" spans="1:47" ht="14.2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</row>
    <row r="76" spans="1:47" ht="14.2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</row>
    <row r="77" spans="1:47" ht="14.2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</row>
    <row r="78" spans="1:47" ht="14.2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</row>
    <row r="79" spans="1:47" ht="14.2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</row>
    <row r="80" spans="1:47" ht="14.2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</row>
    <row r="81" spans="1:47" ht="14.2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</row>
    <row r="82" spans="1:47" ht="14.2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</row>
    <row r="83" spans="1:47" ht="14.2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</row>
    <row r="84" spans="1:47" ht="14.2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</row>
    <row r="85" spans="1:47" ht="14.2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</row>
    <row r="86" spans="1:47" ht="14.25" customHeight="1">
      <c r="A86" s="13"/>
      <c r="B86" s="14"/>
      <c r="C86" s="14"/>
      <c r="D86" s="14"/>
      <c r="E86" s="14"/>
      <c r="F86" s="14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</row>
    <row r="87" spans="1:47" ht="14.25" customHeight="1">
      <c r="A87" s="13"/>
      <c r="B87" s="14"/>
      <c r="C87" s="14"/>
      <c r="D87" s="14"/>
      <c r="E87" s="13"/>
      <c r="F87" s="14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</row>
    <row r="88" spans="1:47" ht="14.25" customHeight="1">
      <c r="A88" s="13"/>
      <c r="B88" s="14"/>
      <c r="C88" s="14"/>
      <c r="D88" s="14"/>
      <c r="E88" s="13"/>
      <c r="F88" s="14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</row>
    <row r="89" spans="1:47" ht="14.25" customHeight="1">
      <c r="A89" s="13"/>
      <c r="B89" s="14"/>
      <c r="C89" s="14"/>
      <c r="D89" s="14"/>
      <c r="E89" s="13"/>
      <c r="F89" s="14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</row>
    <row r="90" spans="1:47" ht="14.25" customHeight="1">
      <c r="A90" s="13"/>
      <c r="B90" s="14"/>
      <c r="C90" s="14"/>
      <c r="D90" s="14"/>
      <c r="E90" s="14"/>
      <c r="F90" s="14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</row>
    <row r="91" spans="1:47" ht="14.25" customHeight="1">
      <c r="A91" s="13"/>
      <c r="B91" s="14"/>
      <c r="C91" s="14"/>
      <c r="D91" s="14"/>
      <c r="E91" s="14"/>
      <c r="F91" s="14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</row>
    <row r="92" spans="1:47" ht="14.25" customHeight="1">
      <c r="A92" s="13"/>
      <c r="B92" s="14"/>
      <c r="C92" s="14"/>
      <c r="D92" s="14"/>
      <c r="E92" s="14"/>
      <c r="F92" s="14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</row>
    <row r="93" spans="1:47" ht="14.25" customHeight="1">
      <c r="A93" s="13"/>
      <c r="B93" s="14"/>
      <c r="C93" s="14"/>
      <c r="D93" s="14"/>
      <c r="E93" s="14"/>
      <c r="F93" s="14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</row>
    <row r="94" spans="1:47" ht="14.25" customHeight="1">
      <c r="A94" s="13"/>
      <c r="B94" s="14"/>
      <c r="C94" s="14"/>
      <c r="D94" s="14"/>
      <c r="E94" s="14"/>
      <c r="F94" s="14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</row>
    <row r="95" spans="1:47" ht="14.25" customHeight="1">
      <c r="A95" s="13"/>
      <c r="B95" s="14"/>
      <c r="C95" s="14"/>
      <c r="D95" s="14"/>
      <c r="E95" s="14"/>
      <c r="F95" s="14"/>
      <c r="G95" s="13"/>
      <c r="H95" s="13"/>
      <c r="I95" s="13"/>
      <c r="J95" s="14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</row>
    <row r="96" spans="1:47" ht="14.25" customHeight="1">
      <c r="A96" s="13"/>
      <c r="B96" s="14"/>
      <c r="C96" s="14"/>
      <c r="D96" s="14"/>
      <c r="E96" s="14"/>
      <c r="F96" s="14"/>
      <c r="G96" s="13"/>
      <c r="H96" s="13"/>
      <c r="I96" s="13"/>
      <c r="J96" s="14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</row>
    <row r="97" spans="1:47" ht="14.25" customHeight="1">
      <c r="A97" s="13"/>
      <c r="B97" s="14"/>
      <c r="C97" s="14"/>
      <c r="D97" s="14"/>
      <c r="E97" s="14"/>
      <c r="F97" s="14"/>
      <c r="G97" s="13"/>
      <c r="H97" s="13"/>
      <c r="I97" s="13"/>
      <c r="J97" s="14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</row>
    <row r="98" spans="1:47" ht="14.25" customHeight="1">
      <c r="A98" s="13"/>
      <c r="B98" s="14"/>
      <c r="C98" s="14"/>
      <c r="D98" s="14"/>
      <c r="E98" s="14"/>
      <c r="F98" s="14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</row>
    <row r="99" spans="1:47" ht="14.25" customHeight="1">
      <c r="A99" s="13"/>
      <c r="B99" s="14"/>
      <c r="C99" s="14"/>
      <c r="D99" s="14"/>
      <c r="E99" s="14"/>
      <c r="F99" s="14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</row>
    <row r="100" spans="1:47" ht="14.25" customHeight="1">
      <c r="A100" s="13"/>
      <c r="B100" s="14"/>
      <c r="C100" s="14"/>
      <c r="D100" s="14"/>
      <c r="E100" s="14"/>
      <c r="F100" s="14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</row>
    <row r="101" spans="1:47" ht="14.25" customHeight="1">
      <c r="A101" s="13"/>
      <c r="B101" s="14"/>
      <c r="C101" s="14"/>
      <c r="D101" s="14"/>
      <c r="E101" s="14"/>
      <c r="F101" s="14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</row>
    <row r="102" spans="1:47" ht="14.25" customHeight="1">
      <c r="A102" s="13"/>
      <c r="B102" s="14"/>
      <c r="C102" s="14"/>
      <c r="D102" s="14"/>
      <c r="E102" s="14"/>
      <c r="F102" s="14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</row>
    <row r="103" spans="1:47" ht="14.25" customHeight="1">
      <c r="A103" s="13"/>
      <c r="B103" s="14"/>
      <c r="C103" s="14"/>
      <c r="D103" s="14"/>
      <c r="E103" s="14"/>
      <c r="F103" s="14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</row>
    <row r="104" spans="1:47" ht="14.25" customHeight="1">
      <c r="A104" s="13"/>
      <c r="B104" s="14"/>
      <c r="C104" s="14"/>
      <c r="D104" s="14"/>
      <c r="E104" s="14"/>
      <c r="F104" s="14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</row>
    <row r="105" spans="1:47" ht="14.25" customHeight="1">
      <c r="A105" s="13"/>
      <c r="B105" s="14"/>
      <c r="C105" s="14"/>
      <c r="D105" s="14"/>
      <c r="E105" s="14"/>
      <c r="F105" s="14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</row>
    <row r="106" spans="1:47" ht="14.25" customHeight="1">
      <c r="A106" s="13"/>
      <c r="B106" s="14"/>
      <c r="C106" s="14"/>
      <c r="D106" s="14"/>
      <c r="E106" s="14"/>
      <c r="F106" s="14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</row>
    <row r="107" spans="1:47" ht="14.25" customHeight="1">
      <c r="A107" s="13"/>
      <c r="B107" s="14"/>
      <c r="C107" s="14"/>
      <c r="D107" s="14"/>
      <c r="E107" s="14"/>
      <c r="F107" s="14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</row>
    <row r="108" spans="1:47" ht="14.25" customHeight="1">
      <c r="A108" s="13"/>
      <c r="B108" s="14"/>
      <c r="C108" s="14"/>
      <c r="D108" s="14"/>
      <c r="E108" s="14"/>
      <c r="F108" s="14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</row>
    <row r="109" spans="1:47" ht="14.25" customHeight="1">
      <c r="A109" s="13"/>
      <c r="B109" s="14"/>
      <c r="C109" s="14"/>
      <c r="D109" s="14"/>
      <c r="E109" s="14"/>
      <c r="F109" s="14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</row>
    <row r="110" spans="1:47" ht="14.25" customHeight="1">
      <c r="A110" s="13"/>
      <c r="B110" s="14"/>
      <c r="C110" s="14"/>
      <c r="D110" s="14"/>
      <c r="E110" s="14"/>
      <c r="F110" s="14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</row>
    <row r="111" spans="1:47" ht="14.25" customHeight="1">
      <c r="A111" s="13"/>
      <c r="B111" s="14"/>
      <c r="C111" s="14"/>
      <c r="D111" s="14"/>
      <c r="E111" s="14"/>
      <c r="F111" s="14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</row>
    <row r="112" spans="1:47" ht="14.25" customHeight="1">
      <c r="A112" s="13"/>
      <c r="B112" s="14"/>
      <c r="C112" s="14"/>
      <c r="D112" s="14"/>
      <c r="E112" s="14"/>
      <c r="F112" s="14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</row>
    <row r="113" spans="1:47" ht="14.25" customHeight="1">
      <c r="A113" s="13"/>
      <c r="B113" s="14"/>
      <c r="C113" s="14"/>
      <c r="D113" s="14"/>
      <c r="E113" s="14"/>
      <c r="F113" s="14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</row>
    <row r="114" spans="1:47" ht="14.2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</row>
    <row r="115" spans="1:47" ht="14.2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</row>
    <row r="116" spans="1:47" ht="14.2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</row>
    <row r="117" spans="1:47" ht="14.2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</row>
    <row r="118" spans="1:47" ht="14.2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</row>
    <row r="119" spans="1:47" ht="14.2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</row>
    <row r="120" spans="1:47" ht="14.2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</row>
    <row r="121" spans="1:47" ht="14.2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</row>
    <row r="122" spans="1:47" ht="14.2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</row>
    <row r="123" spans="1:47" ht="14.2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</row>
    <row r="124" spans="1:47" ht="14.2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</row>
    <row r="125" spans="1:47" ht="14.2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</row>
    <row r="126" spans="1:47" ht="14.2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</row>
    <row r="127" spans="1:47" ht="14.2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</row>
    <row r="128" spans="1:47" ht="14.2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</row>
    <row r="129" spans="1:47" ht="14.2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</row>
    <row r="130" spans="1:47" ht="14.2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</row>
    <row r="131" spans="1:47" ht="14.2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</row>
    <row r="132" spans="1:47" ht="14.2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</row>
    <row r="133" spans="1:47" ht="14.2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</row>
    <row r="134" spans="1:47" ht="14.2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</row>
    <row r="135" spans="1:47" ht="14.2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</row>
    <row r="136" spans="1:47" ht="14.2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</row>
    <row r="137" spans="1:47" ht="14.2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</row>
    <row r="138" spans="1:47" ht="14.2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</row>
    <row r="139" spans="1:47" ht="14.2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</row>
    <row r="140" spans="1:47" ht="14.2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</row>
    <row r="141" spans="1:47" ht="14.2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</row>
    <row r="142" spans="1:47" ht="14.2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</row>
    <row r="143" spans="1:47" ht="14.2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</row>
    <row r="144" spans="1:47" ht="14.2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</row>
    <row r="145" spans="1:47" ht="14.2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</row>
    <row r="146" spans="1:47" ht="14.2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</row>
    <row r="147" spans="1:47" ht="14.2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</row>
    <row r="148" spans="1:47" ht="14.2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</row>
    <row r="149" spans="1:47" ht="14.2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</row>
    <row r="150" spans="1:47" ht="14.2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</row>
    <row r="151" spans="1:47" ht="14.2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</row>
    <row r="152" spans="1:47" ht="14.2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</row>
    <row r="153" spans="1:47" ht="14.2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</row>
    <row r="154" spans="1:47" ht="14.2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</row>
    <row r="155" spans="1:47" ht="14.2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</row>
    <row r="156" spans="1:47" ht="14.2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</row>
    <row r="157" spans="1:47" ht="14.2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</row>
    <row r="158" spans="1:47" ht="14.2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</row>
    <row r="159" spans="1:47" ht="14.2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</row>
    <row r="160" spans="1:47" ht="14.2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</row>
    <row r="161" spans="1:47" ht="14.2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</row>
    <row r="162" spans="1:47" ht="14.2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</row>
    <row r="163" spans="1:47" ht="14.2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</row>
    <row r="164" spans="1:47" ht="14.2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</row>
    <row r="165" spans="1:47" ht="14.2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</row>
    <row r="166" spans="1:47" ht="14.2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</row>
    <row r="167" spans="1:47" ht="14.2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</row>
    <row r="168" spans="1:47" ht="14.2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</row>
    <row r="169" spans="1:47" ht="14.2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</row>
    <row r="170" spans="1:47" ht="14.2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</row>
    <row r="171" spans="1:47" ht="14.2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</row>
    <row r="172" spans="1:47" ht="14.2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</row>
    <row r="173" spans="1:47" ht="14.2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</row>
    <row r="174" spans="1:47" ht="14.2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</row>
    <row r="175" spans="1:47" ht="14.2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</row>
    <row r="176" spans="1:47" ht="14.2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</row>
    <row r="177" spans="1:47" ht="14.2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</row>
    <row r="178" spans="1:47" ht="14.2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</row>
    <row r="179" spans="1:47" ht="14.2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</row>
    <row r="180" spans="1:47" ht="14.2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</row>
    <row r="181" spans="1:47" ht="14.2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</row>
    <row r="182" spans="1:47" ht="14.2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</row>
    <row r="183" spans="1:47" ht="14.2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</row>
    <row r="184" spans="1:47" ht="14.2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</row>
    <row r="185" spans="1:47" ht="14.2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</row>
    <row r="186" spans="1:47" ht="14.2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</row>
    <row r="187" spans="1:47" ht="14.2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</row>
    <row r="188" spans="1:47" ht="14.2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</row>
    <row r="189" spans="1:47" ht="14.2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</row>
    <row r="190" spans="1:47" ht="14.2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</row>
    <row r="191" spans="1:47" ht="14.2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</row>
    <row r="192" spans="1:47" ht="14.2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</row>
    <row r="193" spans="1:47" ht="14.2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</row>
    <row r="194" spans="1:47" ht="14.2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</row>
    <row r="195" spans="1:47" ht="14.2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</row>
    <row r="196" spans="1:47" ht="14.2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</row>
    <row r="197" spans="1:47" ht="14.2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</row>
    <row r="198" spans="1:47" ht="14.2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</row>
    <row r="199" spans="1:47" ht="14.2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</row>
    <row r="200" spans="1:47" ht="14.2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</row>
    <row r="201" spans="1:47" ht="14.2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</row>
    <row r="202" spans="1:47" ht="14.2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</row>
    <row r="203" spans="1:47" ht="14.2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</row>
    <row r="204" spans="1:47" ht="14.2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</row>
    <row r="205" spans="1:47" ht="14.2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</row>
    <row r="206" spans="1:47" ht="14.2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</row>
    <row r="207" spans="1:47" ht="14.2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</row>
    <row r="208" spans="1:47" ht="14.2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</row>
    <row r="209" spans="1:47" ht="14.2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</row>
    <row r="210" spans="1:47" ht="14.2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</row>
    <row r="211" spans="1:47" ht="14.2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</row>
    <row r="212" spans="1:47" ht="14.2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</row>
    <row r="213" spans="1:47" ht="14.2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</row>
    <row r="214" spans="1:47" ht="14.2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</row>
    <row r="215" spans="1:47" ht="14.2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</row>
    <row r="216" spans="1:47" ht="14.2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</row>
    <row r="217" spans="1:47" ht="14.2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</row>
    <row r="218" spans="1:47" ht="14.2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</row>
    <row r="219" spans="1:47" ht="14.2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</row>
    <row r="220" spans="1:47" ht="14.2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</row>
    <row r="221" spans="1:47" ht="14.2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</row>
    <row r="222" spans="1:47" ht="14.2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</row>
    <row r="223" spans="1:47" ht="14.2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</row>
    <row r="224" spans="1:47" ht="14.2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</row>
    <row r="225" spans="1:47" ht="14.2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</row>
    <row r="226" spans="1:47" ht="14.2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</row>
    <row r="227" spans="1:47" ht="14.2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</row>
    <row r="228" spans="1:47" ht="14.2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</row>
    <row r="229" spans="1:47" ht="14.2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</row>
    <row r="230" spans="1:47" ht="14.2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</row>
    <row r="231" spans="1:47" ht="14.2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</row>
    <row r="232" spans="1:47" ht="14.2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</row>
    <row r="233" spans="1:47" ht="14.2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</row>
    <row r="234" spans="1:47" ht="14.2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</row>
    <row r="235" spans="1:47" ht="14.2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</row>
    <row r="236" spans="1:47" ht="14.2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</row>
    <row r="237" spans="1:47" ht="14.2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</row>
    <row r="238" spans="1:47" ht="14.2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</row>
    <row r="239" spans="1:47" ht="14.2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</row>
    <row r="240" spans="1:47" ht="14.2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</row>
    <row r="241" spans="1:47" ht="14.2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</row>
    <row r="242" spans="1:47" ht="14.2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</row>
    <row r="243" spans="1:47" ht="14.2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</row>
    <row r="244" spans="1:47" ht="14.2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</row>
    <row r="245" spans="1:47" ht="14.2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</row>
    <row r="246" spans="1:47" ht="14.2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</row>
    <row r="247" spans="1:47" ht="14.2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</row>
    <row r="248" spans="1:47" ht="14.2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</row>
    <row r="249" spans="1:47" ht="14.2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</row>
    <row r="250" spans="1:47" ht="14.2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</row>
    <row r="251" spans="1:47" ht="14.2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</row>
    <row r="252" spans="1:47" ht="14.2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</row>
    <row r="253" spans="1:47" ht="14.2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</row>
    <row r="254" spans="1:47" ht="14.2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</row>
    <row r="255" spans="1:47" ht="14.2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</row>
    <row r="256" spans="1:47" ht="14.2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</row>
    <row r="257" spans="1:47" ht="14.2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</row>
    <row r="258" spans="1:47" ht="14.2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</row>
    <row r="259" spans="1:47" ht="14.2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</row>
    <row r="260" spans="1:47" ht="14.2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</row>
    <row r="261" spans="1:47" ht="14.2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</row>
    <row r="262" spans="1:47" ht="14.2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</row>
    <row r="263" spans="1:47" ht="14.2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</row>
    <row r="264" spans="1:47" ht="14.2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</row>
    <row r="265" spans="1:47" ht="14.2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</row>
    <row r="266" spans="1:47" ht="14.2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</row>
    <row r="267" spans="1:47" ht="14.2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</row>
    <row r="268" spans="1:47" ht="14.2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</row>
    <row r="269" spans="1:47" ht="14.2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</row>
    <row r="270" spans="1:47" ht="14.2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</row>
    <row r="271" spans="1:47" ht="14.2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</row>
    <row r="272" spans="1:47" ht="14.2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</row>
    <row r="273" spans="1:47" ht="14.2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</row>
    <row r="274" spans="1:47" ht="14.2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</row>
    <row r="275" spans="1:47" ht="14.2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</row>
    <row r="276" spans="1:47" ht="14.2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</row>
    <row r="277" spans="1:47" ht="14.2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</row>
    <row r="278" spans="1:47" ht="14.2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</row>
    <row r="279" spans="1:47" ht="14.2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</row>
    <row r="280" spans="1:47" ht="14.2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</row>
    <row r="281" spans="1:47" ht="14.2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</row>
    <row r="282" spans="1:47" ht="14.2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</row>
    <row r="283" spans="1:47" ht="14.2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</row>
    <row r="284" spans="1:47" ht="14.2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</row>
    <row r="285" spans="1:47" ht="14.2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</row>
    <row r="286" spans="1:47" ht="14.2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</row>
    <row r="287" spans="1:47" ht="14.2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</row>
    <row r="288" spans="1:47" ht="14.2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</row>
    <row r="289" spans="1:47" ht="14.2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</row>
    <row r="290" spans="1:47" ht="14.2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</row>
    <row r="291" spans="1:47" ht="14.2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</row>
    <row r="292" spans="1:47" ht="14.2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</row>
    <row r="293" spans="1:47" ht="14.2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</row>
    <row r="294" spans="1:47" ht="14.2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</row>
    <row r="295" spans="1:47" ht="14.2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</row>
    <row r="296" spans="1:47" ht="14.2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</row>
    <row r="297" spans="1:47" ht="14.2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</row>
    <row r="298" spans="1:47" ht="14.2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</row>
    <row r="299" spans="1:47" ht="14.2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</row>
    <row r="300" spans="1:47" ht="14.2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</row>
    <row r="301" spans="1:47" ht="14.2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</row>
    <row r="302" spans="1:47" ht="14.2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</row>
    <row r="303" spans="1:47" ht="14.2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</row>
    <row r="304" spans="1:47" ht="14.2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</row>
    <row r="305" spans="1:47" ht="14.2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</row>
    <row r="306" spans="1:47" ht="14.2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</row>
    <row r="307" spans="1:47" ht="14.2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</row>
    <row r="308" spans="1:47" ht="14.2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</row>
    <row r="309" spans="1:47" ht="14.2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</row>
    <row r="310" spans="1:47" ht="14.2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</row>
    <row r="311" spans="1:47" ht="14.2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</row>
    <row r="312" spans="1:47" ht="14.2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</row>
    <row r="313" spans="1:47" ht="14.2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</row>
    <row r="314" spans="1:47" ht="14.2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</row>
    <row r="315" spans="1:47" ht="14.2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</row>
    <row r="316" spans="1:47" ht="14.2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</row>
    <row r="317" spans="1:47" ht="14.2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</row>
    <row r="318" spans="1:47" ht="14.2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</row>
    <row r="319" spans="1:47" ht="14.2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</row>
    <row r="320" spans="1:47" ht="14.2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</row>
    <row r="321" spans="1:47" ht="14.2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</row>
    <row r="322" spans="1:47" ht="14.2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</row>
    <row r="323" spans="1:47" ht="14.2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</row>
    <row r="324" spans="1:47" ht="14.2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</row>
    <row r="325" spans="1:47" ht="14.2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</row>
    <row r="326" spans="1:47" ht="14.2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</row>
    <row r="327" spans="1:47" ht="14.2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</row>
    <row r="328" spans="1:47" ht="14.2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</row>
    <row r="329" spans="1:47" ht="14.2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</row>
    <row r="330" spans="1:47" ht="14.2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</row>
    <row r="331" spans="1:47" ht="14.2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</row>
    <row r="332" spans="1:47" ht="14.2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</row>
    <row r="333" spans="1:47" ht="14.2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</row>
    <row r="334" spans="1:47" ht="14.2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</row>
    <row r="335" spans="1:47" ht="14.2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</row>
    <row r="336" spans="1:47" ht="14.2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</row>
    <row r="337" spans="1:47" ht="14.2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</row>
    <row r="338" spans="1:47" ht="14.2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</row>
    <row r="339" spans="1:47" ht="14.2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</row>
    <row r="340" spans="1:47" ht="14.2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</row>
    <row r="341" spans="1:47" ht="14.2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</row>
    <row r="342" spans="1:47" ht="14.2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</row>
    <row r="343" spans="1:47" ht="14.2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</row>
    <row r="344" spans="1:47" ht="14.2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</row>
    <row r="345" spans="1:47" ht="14.2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</row>
    <row r="346" spans="1:47" ht="14.2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</row>
    <row r="347" spans="1:47" ht="14.2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</row>
    <row r="348" spans="1:47" ht="14.2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</row>
    <row r="349" spans="1:47" ht="14.2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</row>
    <row r="350" spans="1:47" ht="14.2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</row>
    <row r="351" spans="1:47" ht="14.2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</row>
    <row r="352" spans="1:47" ht="14.2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</row>
    <row r="353" spans="1:47" ht="14.2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</row>
    <row r="354" spans="1:47" ht="14.2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</row>
    <row r="355" spans="1:47" ht="14.2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</row>
    <row r="356" spans="1:47" ht="14.2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</row>
    <row r="357" spans="1:47" ht="14.2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</row>
    <row r="358" spans="1:47" ht="14.2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</row>
    <row r="359" spans="1:47" ht="14.2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</row>
    <row r="360" spans="1:47" ht="14.2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</row>
    <row r="361" spans="1:47" ht="14.2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</row>
    <row r="362" spans="1:47" ht="14.2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</row>
    <row r="363" spans="1:47" ht="14.2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</row>
    <row r="364" spans="1:47" ht="14.2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</row>
    <row r="365" spans="1:47" ht="14.2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</row>
    <row r="366" spans="1:47" ht="14.2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</row>
    <row r="367" spans="1:47" ht="14.2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</row>
    <row r="368" spans="1:47" ht="14.2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</row>
    <row r="369" spans="1:47" ht="14.2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</row>
    <row r="370" spans="1:47" ht="14.2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</row>
    <row r="371" spans="1:47" ht="14.2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</row>
    <row r="372" spans="1:47" ht="14.2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</row>
    <row r="373" spans="1:47" ht="14.2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</row>
    <row r="374" spans="1:47" ht="14.2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</row>
    <row r="375" spans="1:47" ht="14.2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</row>
    <row r="376" spans="1:47" ht="14.2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</row>
    <row r="377" spans="1:47" ht="14.2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</row>
    <row r="378" spans="1:47" ht="14.2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</row>
    <row r="379" spans="1:47" ht="14.2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</row>
    <row r="380" spans="1:47" ht="14.2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</row>
    <row r="381" spans="1:47" ht="14.2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</row>
    <row r="382" spans="1:47" ht="14.2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</row>
    <row r="383" spans="1:47" ht="14.2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</row>
    <row r="384" spans="1:47" ht="14.2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</row>
    <row r="385" spans="1:47" ht="14.2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</row>
    <row r="386" spans="1:47" ht="14.2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</row>
    <row r="387" spans="1:47" ht="14.2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</row>
    <row r="388" spans="1:47" ht="14.2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</row>
    <row r="389" spans="1:47" ht="14.2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</row>
    <row r="390" spans="1:47" ht="14.2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</row>
    <row r="391" spans="1:47" ht="14.2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</row>
    <row r="392" spans="1:47" ht="14.2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</row>
    <row r="393" spans="1:47" ht="14.2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</row>
    <row r="394" spans="1:47" ht="14.2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</row>
    <row r="395" spans="1:47" ht="14.2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</row>
    <row r="396" spans="1:47" ht="14.2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</row>
    <row r="397" spans="1:47" ht="14.2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</row>
    <row r="398" spans="1:47" ht="14.2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</row>
    <row r="399" spans="1:47" ht="14.2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</row>
    <row r="400" spans="1:47" ht="14.2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</row>
    <row r="401" spans="1:47" ht="14.2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</row>
    <row r="402" spans="1:47" ht="14.2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</row>
    <row r="403" spans="1:47" ht="14.2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</row>
    <row r="404" spans="1:47" ht="14.2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</row>
    <row r="405" spans="1:47" ht="14.2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</row>
    <row r="406" spans="1:47" ht="14.2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</row>
    <row r="407" spans="1:47" ht="14.2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</row>
    <row r="408" spans="1:47" ht="14.2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</row>
    <row r="409" spans="1:47" ht="14.2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</row>
    <row r="410" spans="1:47" ht="14.2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</row>
    <row r="411" spans="1:47" ht="14.2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</row>
    <row r="412" spans="1:47" ht="14.2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</row>
    <row r="413" spans="1:47" ht="14.2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</row>
    <row r="414" spans="1:47" ht="14.2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</row>
    <row r="415" spans="1:47" ht="14.2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</row>
    <row r="416" spans="1:47" ht="14.2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</row>
    <row r="417" spans="1:47" ht="14.2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</row>
    <row r="418" spans="1:47" ht="14.2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</row>
    <row r="419" spans="1:47" ht="14.2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</row>
    <row r="420" spans="1:47" ht="14.2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</row>
    <row r="421" spans="1:47" ht="14.2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</row>
    <row r="422" spans="1:47" ht="14.2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</row>
    <row r="423" spans="1:47" ht="14.2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</row>
    <row r="424" spans="1:47" ht="14.2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</row>
    <row r="425" spans="1:47" ht="14.2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</row>
    <row r="426" spans="1:47" ht="14.2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</row>
    <row r="427" spans="1:47" ht="14.2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</row>
    <row r="428" spans="1:47" ht="14.2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</row>
    <row r="429" spans="1:47" ht="14.2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</row>
    <row r="430" spans="1:47" ht="14.2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</row>
    <row r="431" spans="1:47" ht="14.2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</row>
    <row r="432" spans="1:47" ht="14.2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</row>
    <row r="433" spans="1:47" ht="14.2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</row>
    <row r="434" spans="1:47" ht="14.2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</row>
    <row r="435" spans="1:47" ht="14.2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</row>
    <row r="436" spans="1:47" ht="14.2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</row>
    <row r="437" spans="1:47" ht="14.2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</row>
    <row r="438" spans="1:47" ht="14.2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</row>
    <row r="439" spans="1:47" ht="14.2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</row>
    <row r="440" spans="1:47" ht="14.2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</row>
    <row r="441" spans="1:47" ht="14.2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</row>
    <row r="442" spans="1:47" ht="14.2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</row>
    <row r="443" spans="1:47" ht="14.2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</row>
    <row r="444" spans="1:47" ht="14.2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</row>
    <row r="445" spans="1:47" ht="14.2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</row>
    <row r="446" spans="1:47" ht="14.2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</row>
    <row r="447" spans="1:47" ht="14.2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</row>
    <row r="448" spans="1:47" ht="14.2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</row>
    <row r="449" spans="1:47" ht="14.2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</row>
    <row r="450" spans="1:47" ht="14.2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</row>
    <row r="451" spans="1:47" ht="14.2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</row>
    <row r="452" spans="1:47" ht="14.2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</row>
    <row r="453" spans="1:47" ht="14.2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</row>
    <row r="454" spans="1:47" ht="14.2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</row>
    <row r="455" spans="1:47" ht="14.2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</row>
    <row r="456" spans="1:47" ht="14.2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</row>
    <row r="457" spans="1:47" ht="14.2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</row>
    <row r="458" spans="1:47" ht="14.2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</row>
    <row r="459" spans="1:47" ht="14.2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</row>
    <row r="460" spans="1:47" ht="14.2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</row>
    <row r="461" spans="1:47" ht="14.2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</row>
    <row r="462" spans="1:47" ht="14.2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</row>
    <row r="463" spans="1:47" ht="14.2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</row>
    <row r="464" spans="1:47" ht="14.2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</row>
    <row r="465" spans="1:47" ht="14.2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</row>
    <row r="466" spans="1:47" ht="14.2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</row>
    <row r="467" spans="1:47" ht="14.2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</row>
    <row r="468" spans="1:47" ht="14.2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</row>
    <row r="469" spans="1:47" ht="14.2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</row>
    <row r="470" spans="1:47" ht="14.2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</row>
    <row r="471" spans="1:47" ht="14.2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</row>
    <row r="472" spans="1:47" ht="14.2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</row>
    <row r="473" spans="1:47" ht="14.2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</row>
    <row r="474" spans="1:47" ht="14.2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</row>
    <row r="475" spans="1:47" ht="14.2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</row>
    <row r="476" spans="1:47" ht="14.2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</row>
    <row r="477" spans="1:47" ht="14.2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</row>
    <row r="478" spans="1:47" ht="14.2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</row>
    <row r="479" spans="1:47" ht="14.2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</row>
    <row r="480" spans="1:47" ht="14.2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</row>
    <row r="481" spans="1:47" ht="14.2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</row>
    <row r="482" spans="1:47" ht="14.2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</row>
    <row r="483" spans="1:47" ht="14.2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</row>
    <row r="484" spans="1:47" ht="14.2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</row>
    <row r="485" spans="1:47" ht="14.2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</row>
    <row r="486" spans="1:47" ht="14.2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</row>
    <row r="487" spans="1:47" ht="14.2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</row>
    <row r="488" spans="1:47" ht="14.2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</row>
    <row r="489" spans="1:47" ht="14.2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</row>
    <row r="490" spans="1:47" ht="14.2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</row>
    <row r="491" spans="1:47" ht="14.2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</row>
    <row r="492" spans="1:47" ht="14.2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</row>
    <row r="493" spans="1:47" ht="14.2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</row>
    <row r="494" spans="1:47" ht="14.2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</row>
    <row r="495" spans="1:47" ht="14.2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</row>
    <row r="496" spans="1:47" ht="14.2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</row>
    <row r="497" spans="1:47" ht="14.2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</row>
    <row r="498" spans="1:47" ht="14.2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</row>
    <row r="499" spans="1:47" ht="14.2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</row>
    <row r="500" spans="1:47" ht="14.2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</row>
  </sheetData>
  <mergeCells count="233">
    <mergeCell ref="N26:AI26"/>
    <mergeCell ref="A25:B25"/>
    <mergeCell ref="C25:D25"/>
    <mergeCell ref="E25:G25"/>
    <mergeCell ref="H25:I25"/>
    <mergeCell ref="J25:M25"/>
    <mergeCell ref="A24:B24"/>
    <mergeCell ref="C24:D24"/>
    <mergeCell ref="E24:G24"/>
    <mergeCell ref="H24:I24"/>
    <mergeCell ref="J24:M24"/>
    <mergeCell ref="A27:B27"/>
    <mergeCell ref="C27:D27"/>
    <mergeCell ref="E27:G27"/>
    <mergeCell ref="H27:I27"/>
    <mergeCell ref="J27:M27"/>
    <mergeCell ref="A26:B26"/>
    <mergeCell ref="C26:D26"/>
    <mergeCell ref="E26:G26"/>
    <mergeCell ref="H26:I26"/>
    <mergeCell ref="J26:M26"/>
    <mergeCell ref="A19:B19"/>
    <mergeCell ref="C19:D19"/>
    <mergeCell ref="E19:G19"/>
    <mergeCell ref="H19:I19"/>
    <mergeCell ref="J19:M19"/>
    <mergeCell ref="AJ23:AL23"/>
    <mergeCell ref="H20:I20"/>
    <mergeCell ref="AP24:AR24"/>
    <mergeCell ref="N23:AI23"/>
    <mergeCell ref="N24:AI24"/>
    <mergeCell ref="N21:AI21"/>
    <mergeCell ref="N22:AI22"/>
    <mergeCell ref="A20:B20"/>
    <mergeCell ref="C20:D20"/>
    <mergeCell ref="E20:G20"/>
    <mergeCell ref="A23:B23"/>
    <mergeCell ref="C23:D23"/>
    <mergeCell ref="E23:G23"/>
    <mergeCell ref="H23:I23"/>
    <mergeCell ref="J23:M23"/>
    <mergeCell ref="J20:M20"/>
    <mergeCell ref="N17:AI17"/>
    <mergeCell ref="N18:AI18"/>
    <mergeCell ref="A16:B16"/>
    <mergeCell ref="C16:D16"/>
    <mergeCell ref="E16:G16"/>
    <mergeCell ref="AJ24:AL24"/>
    <mergeCell ref="AP19:AR19"/>
    <mergeCell ref="AP20:AR20"/>
    <mergeCell ref="N19:AI19"/>
    <mergeCell ref="N20:AI20"/>
    <mergeCell ref="A22:B22"/>
    <mergeCell ref="C22:D22"/>
    <mergeCell ref="E22:G22"/>
    <mergeCell ref="H22:I22"/>
    <mergeCell ref="J22:M22"/>
    <mergeCell ref="A21:B21"/>
    <mergeCell ref="C21:D21"/>
    <mergeCell ref="E21:G21"/>
    <mergeCell ref="H21:I21"/>
    <mergeCell ref="J21:M21"/>
    <mergeCell ref="AJ21:AL21"/>
    <mergeCell ref="AJ22:AL22"/>
    <mergeCell ref="AP21:AR21"/>
    <mergeCell ref="AP22:AR22"/>
    <mergeCell ref="A18:B18"/>
    <mergeCell ref="C18:D18"/>
    <mergeCell ref="E18:G18"/>
    <mergeCell ref="H18:I18"/>
    <mergeCell ref="J18:M18"/>
    <mergeCell ref="A17:B17"/>
    <mergeCell ref="C17:D17"/>
    <mergeCell ref="E17:G17"/>
    <mergeCell ref="H17:I17"/>
    <mergeCell ref="J17:M17"/>
    <mergeCell ref="C11:D11"/>
    <mergeCell ref="E11:G11"/>
    <mergeCell ref="H11:I11"/>
    <mergeCell ref="J11:M11"/>
    <mergeCell ref="C12:D12"/>
    <mergeCell ref="E12:G12"/>
    <mergeCell ref="H12:I12"/>
    <mergeCell ref="AJ16:AL16"/>
    <mergeCell ref="A12:B12"/>
    <mergeCell ref="N15:AI15"/>
    <mergeCell ref="N16:AI16"/>
    <mergeCell ref="N11:AI11"/>
    <mergeCell ref="N12:AI12"/>
    <mergeCell ref="AJ11:AL11"/>
    <mergeCell ref="AJ12:AL12"/>
    <mergeCell ref="C10:D10"/>
    <mergeCell ref="E10:G10"/>
    <mergeCell ref="H10:I10"/>
    <mergeCell ref="J10:M10"/>
    <mergeCell ref="J16:M16"/>
    <mergeCell ref="A15:B15"/>
    <mergeCell ref="C15:D15"/>
    <mergeCell ref="E15:G15"/>
    <mergeCell ref="H15:I15"/>
    <mergeCell ref="J15:M15"/>
    <mergeCell ref="H16:I16"/>
    <mergeCell ref="A10:B10"/>
    <mergeCell ref="A14:B14"/>
    <mergeCell ref="C14:D14"/>
    <mergeCell ref="E14:G14"/>
    <mergeCell ref="H14:I14"/>
    <mergeCell ref="J14:M14"/>
    <mergeCell ref="A13:B13"/>
    <mergeCell ref="C13:D13"/>
    <mergeCell ref="E13:G13"/>
    <mergeCell ref="H13:I13"/>
    <mergeCell ref="J13:M13"/>
    <mergeCell ref="J12:M12"/>
    <mergeCell ref="A11:B11"/>
    <mergeCell ref="A9:B9"/>
    <mergeCell ref="C9:D9"/>
    <mergeCell ref="E9:G9"/>
    <mergeCell ref="H9:I9"/>
    <mergeCell ref="J9:M9"/>
    <mergeCell ref="AM26:AO26"/>
    <mergeCell ref="AM27:AO27"/>
    <mergeCell ref="A5:AU5"/>
    <mergeCell ref="A6:B7"/>
    <mergeCell ref="C6:D7"/>
    <mergeCell ref="E6:G7"/>
    <mergeCell ref="H6:I7"/>
    <mergeCell ref="J6:M7"/>
    <mergeCell ref="AS6:AU7"/>
    <mergeCell ref="AP6:AR7"/>
    <mergeCell ref="AM6:AO7"/>
    <mergeCell ref="AJ6:AL7"/>
    <mergeCell ref="A8:B8"/>
    <mergeCell ref="C8:D8"/>
    <mergeCell ref="E8:G8"/>
    <mergeCell ref="H8:I8"/>
    <mergeCell ref="J8:M8"/>
    <mergeCell ref="AJ8:AL8"/>
    <mergeCell ref="AJ9:AL9"/>
    <mergeCell ref="AS26:AU26"/>
    <mergeCell ref="AS27:AU27"/>
    <mergeCell ref="AJ25:AL25"/>
    <mergeCell ref="AJ26:AL26"/>
    <mergeCell ref="AJ27:AL27"/>
    <mergeCell ref="AM16:AO16"/>
    <mergeCell ref="AM17:AO17"/>
    <mergeCell ref="AM18:AO18"/>
    <mergeCell ref="AM19:AO19"/>
    <mergeCell ref="AM20:AO20"/>
    <mergeCell ref="AM21:AO21"/>
    <mergeCell ref="AM22:AO22"/>
    <mergeCell ref="AM23:AO23"/>
    <mergeCell ref="AM24:AO24"/>
    <mergeCell ref="AM25:AO25"/>
    <mergeCell ref="AP26:AR26"/>
    <mergeCell ref="AP27:AR27"/>
    <mergeCell ref="AS17:AU17"/>
    <mergeCell ref="AS18:AU18"/>
    <mergeCell ref="AS19:AU19"/>
    <mergeCell ref="AS20:AU20"/>
    <mergeCell ref="AS21:AU21"/>
    <mergeCell ref="AS22:AU22"/>
    <mergeCell ref="AS23:AU23"/>
    <mergeCell ref="N27:AI27"/>
    <mergeCell ref="AP25:AR25"/>
    <mergeCell ref="AP13:AR13"/>
    <mergeCell ref="AP14:AR14"/>
    <mergeCell ref="N13:AI13"/>
    <mergeCell ref="N14:AI14"/>
    <mergeCell ref="N6:AI7"/>
    <mergeCell ref="AM8:AO8"/>
    <mergeCell ref="AM9:AO9"/>
    <mergeCell ref="AM10:AO10"/>
    <mergeCell ref="AM11:AO11"/>
    <mergeCell ref="AM12:AO12"/>
    <mergeCell ref="AM13:AO13"/>
    <mergeCell ref="AM14:AO14"/>
    <mergeCell ref="AM15:AO15"/>
    <mergeCell ref="N8:AI8"/>
    <mergeCell ref="N9:AI9"/>
    <mergeCell ref="AJ10:AL10"/>
    <mergeCell ref="N10:AI10"/>
    <mergeCell ref="AJ15:AL15"/>
    <mergeCell ref="AJ13:AL13"/>
    <mergeCell ref="AJ14:AL14"/>
    <mergeCell ref="AP12:AR12"/>
    <mergeCell ref="N25:AI25"/>
    <mergeCell ref="A1:D1"/>
    <mergeCell ref="E1:K1"/>
    <mergeCell ref="L1:O1"/>
    <mergeCell ref="P1:AG1"/>
    <mergeCell ref="AH1:AJ1"/>
    <mergeCell ref="AK1:AN1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O2:AQ2"/>
    <mergeCell ref="AR2:AU2"/>
    <mergeCell ref="AH3:AJ3"/>
    <mergeCell ref="AK3:AN3"/>
    <mergeCell ref="AO3:AQ3"/>
    <mergeCell ref="AR3:AU3"/>
    <mergeCell ref="AJ17:AL17"/>
    <mergeCell ref="AJ18:AL18"/>
    <mergeCell ref="AS24:AU24"/>
    <mergeCell ref="AS25:AU25"/>
    <mergeCell ref="AP8:AR8"/>
    <mergeCell ref="AP9:AR9"/>
    <mergeCell ref="AP10:AR10"/>
    <mergeCell ref="AP11:AR11"/>
    <mergeCell ref="AS8:AU8"/>
    <mergeCell ref="AS9:AU9"/>
    <mergeCell ref="AS10:AU10"/>
    <mergeCell ref="AS11:AU11"/>
    <mergeCell ref="AS12:AU12"/>
    <mergeCell ref="AS13:AU13"/>
    <mergeCell ref="AS14:AU14"/>
    <mergeCell ref="AS15:AU15"/>
    <mergeCell ref="AS16:AU16"/>
    <mergeCell ref="AP15:AR15"/>
    <mergeCell ref="AP16:AR16"/>
    <mergeCell ref="AP17:AR17"/>
    <mergeCell ref="AP18:AR18"/>
    <mergeCell ref="AP23:AR23"/>
    <mergeCell ref="AJ19:AL19"/>
    <mergeCell ref="AJ20:AL20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71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384" width="2.875" style="3"/>
  </cols>
  <sheetData>
    <row r="1" spans="1:47" s="4" customFormat="1" ht="14.25" customHeight="1">
      <c r="A1" s="115" t="s">
        <v>19</v>
      </c>
      <c r="B1" s="115"/>
      <c r="C1" s="115"/>
      <c r="D1" s="115"/>
      <c r="E1" s="118" t="str">
        <f ca="1">INDIRECT("表紙!A12")</f>
        <v>ASWツアー国内</v>
      </c>
      <c r="F1" s="118"/>
      <c r="G1" s="118"/>
      <c r="H1" s="118"/>
      <c r="I1" s="118"/>
      <c r="J1" s="118"/>
      <c r="K1" s="118"/>
      <c r="L1" s="115" t="s">
        <v>4</v>
      </c>
      <c r="M1" s="115"/>
      <c r="N1" s="115"/>
      <c r="O1" s="115"/>
      <c r="P1" s="118" t="str">
        <f ca="1">INDIRECT("表紙!A14")</f>
        <v>ASWDB最新化手順（STG→開発、開発→開発）</v>
      </c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5" t="s">
        <v>24</v>
      </c>
      <c r="AI1" s="115"/>
      <c r="AJ1" s="115"/>
      <c r="AK1" s="118" t="s">
        <v>29</v>
      </c>
      <c r="AL1" s="118"/>
      <c r="AM1" s="118"/>
      <c r="AN1" s="118"/>
      <c r="AO1" s="115" t="s">
        <v>5</v>
      </c>
      <c r="AP1" s="115"/>
      <c r="AQ1" s="115"/>
      <c r="AR1" s="119" t="s">
        <v>25</v>
      </c>
      <c r="AS1" s="119"/>
      <c r="AT1" s="119"/>
      <c r="AU1" s="119"/>
    </row>
    <row r="2" spans="1:47" s="4" customFormat="1" ht="14.25" customHeight="1">
      <c r="A2" s="115" t="s">
        <v>20</v>
      </c>
      <c r="B2" s="115"/>
      <c r="C2" s="115"/>
      <c r="D2" s="115"/>
      <c r="E2" s="116" t="str">
        <f ca="1">RIGHT(CELL("filename",A1),LEN(CELL("filename",A1))-FIND("]",CELL("filename",A1)))</f>
        <v>本書の使い方</v>
      </c>
      <c r="F2" s="116"/>
      <c r="G2" s="116"/>
      <c r="H2" s="116"/>
      <c r="I2" s="116"/>
      <c r="J2" s="116"/>
      <c r="K2" s="116"/>
      <c r="L2" s="117" t="s">
        <v>21</v>
      </c>
      <c r="M2" s="117"/>
      <c r="N2" s="117"/>
      <c r="O2" s="117"/>
      <c r="P2" s="118"/>
      <c r="Q2" s="118"/>
      <c r="R2" s="118"/>
      <c r="S2" s="118"/>
      <c r="T2" s="118"/>
      <c r="U2" s="115" t="s">
        <v>18</v>
      </c>
      <c r="V2" s="115"/>
      <c r="W2" s="115"/>
      <c r="X2" s="115"/>
      <c r="Y2" s="118"/>
      <c r="Z2" s="118"/>
      <c r="AA2" s="118"/>
      <c r="AB2" s="118"/>
      <c r="AC2" s="118"/>
      <c r="AD2" s="118"/>
      <c r="AE2" s="118"/>
      <c r="AF2" s="118"/>
      <c r="AG2" s="118"/>
      <c r="AH2" s="115" t="s">
        <v>22</v>
      </c>
      <c r="AI2" s="115"/>
      <c r="AJ2" s="115"/>
      <c r="AK2" s="120">
        <v>42777</v>
      </c>
      <c r="AL2" s="120"/>
      <c r="AM2" s="120"/>
      <c r="AN2" s="120"/>
      <c r="AO2" s="115" t="s">
        <v>23</v>
      </c>
      <c r="AP2" s="115"/>
      <c r="AQ2" s="115"/>
      <c r="AR2" s="119" t="s">
        <v>30</v>
      </c>
      <c r="AS2" s="119"/>
      <c r="AT2" s="119"/>
      <c r="AU2" s="119"/>
    </row>
    <row r="3" spans="1:47" s="4" customFormat="1" ht="14.25" customHeight="1">
      <c r="A3" s="115"/>
      <c r="B3" s="115"/>
      <c r="C3" s="115"/>
      <c r="D3" s="115"/>
      <c r="E3" s="116"/>
      <c r="F3" s="116"/>
      <c r="G3" s="116"/>
      <c r="H3" s="116"/>
      <c r="I3" s="116"/>
      <c r="J3" s="116"/>
      <c r="K3" s="116"/>
      <c r="L3" s="117"/>
      <c r="M3" s="117"/>
      <c r="N3" s="117"/>
      <c r="O3" s="117"/>
      <c r="P3" s="118"/>
      <c r="Q3" s="118"/>
      <c r="R3" s="118"/>
      <c r="S3" s="118"/>
      <c r="T3" s="118"/>
      <c r="U3" s="115"/>
      <c r="V3" s="115"/>
      <c r="W3" s="115"/>
      <c r="X3" s="115"/>
      <c r="Y3" s="118"/>
      <c r="Z3" s="118"/>
      <c r="AA3" s="118"/>
      <c r="AB3" s="118"/>
      <c r="AC3" s="118"/>
      <c r="AD3" s="118"/>
      <c r="AE3" s="118"/>
      <c r="AF3" s="118"/>
      <c r="AG3" s="118"/>
      <c r="AH3" s="115" t="s">
        <v>1</v>
      </c>
      <c r="AI3" s="115"/>
      <c r="AJ3" s="115"/>
      <c r="AK3" s="120"/>
      <c r="AL3" s="120"/>
      <c r="AM3" s="120"/>
      <c r="AN3" s="120"/>
      <c r="AO3" s="115" t="s">
        <v>2</v>
      </c>
      <c r="AP3" s="115"/>
      <c r="AQ3" s="115"/>
      <c r="AR3" s="119"/>
      <c r="AS3" s="119"/>
      <c r="AT3" s="119"/>
      <c r="AU3" s="119"/>
    </row>
    <row r="4" spans="1:47" ht="14.2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3"/>
      <c r="AR4" s="13"/>
      <c r="AS4" s="13"/>
      <c r="AT4" s="13"/>
      <c r="AU4" s="13"/>
    </row>
    <row r="5" spans="1:47" ht="14.25" customHeight="1">
      <c r="A5" s="13"/>
      <c r="B5" s="14" t="s">
        <v>250</v>
      </c>
      <c r="C5" s="14"/>
      <c r="D5" s="13"/>
      <c r="E5" s="14"/>
      <c r="F5" s="14"/>
      <c r="G5" s="14"/>
      <c r="H5" s="14"/>
      <c r="I5" s="14"/>
      <c r="J5" s="13"/>
      <c r="K5" s="13"/>
      <c r="L5" s="13"/>
      <c r="M5" s="13"/>
      <c r="N5" s="13"/>
      <c r="O5" s="13"/>
      <c r="P5" s="13"/>
      <c r="Q5" s="13"/>
      <c r="R5" s="15"/>
      <c r="S5" s="15"/>
      <c r="T5" s="15"/>
      <c r="U5" s="15"/>
      <c r="V5" s="15"/>
      <c r="W5" s="15"/>
      <c r="X5" s="15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</row>
    <row r="6" spans="1:47" ht="14.25" customHeight="1">
      <c r="A6" s="13"/>
      <c r="B6" s="14"/>
      <c r="C6" s="14"/>
      <c r="D6" s="13"/>
      <c r="E6" s="14"/>
      <c r="F6" s="14"/>
      <c r="G6" s="14"/>
      <c r="H6" s="14"/>
      <c r="I6" s="14"/>
      <c r="J6" s="13"/>
      <c r="K6" s="13"/>
      <c r="L6" s="13"/>
      <c r="M6" s="13"/>
      <c r="N6" s="13"/>
      <c r="O6" s="13"/>
      <c r="P6" s="13"/>
      <c r="Q6" s="13"/>
      <c r="R6" s="15"/>
      <c r="S6" s="15"/>
      <c r="T6" s="15"/>
      <c r="U6" s="15"/>
      <c r="V6" s="15"/>
      <c r="W6" s="15"/>
      <c r="X6" s="15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</row>
    <row r="7" spans="1:47" ht="14.25" customHeight="1">
      <c r="A7" s="13"/>
      <c r="B7" s="14"/>
      <c r="C7" s="14" t="s">
        <v>94</v>
      </c>
      <c r="D7" s="13" t="s">
        <v>251</v>
      </c>
      <c r="E7" s="14"/>
      <c r="F7" s="14"/>
      <c r="G7" s="14"/>
      <c r="H7" s="14"/>
      <c r="I7" s="14"/>
      <c r="J7" s="13"/>
      <c r="K7" s="13"/>
      <c r="L7" s="13"/>
      <c r="M7" s="13"/>
      <c r="N7" s="13"/>
      <c r="O7" s="13"/>
      <c r="P7" s="13"/>
      <c r="Q7" s="13"/>
      <c r="R7" s="15"/>
      <c r="S7" s="15"/>
      <c r="T7" s="15"/>
      <c r="U7" s="15"/>
      <c r="V7" s="15"/>
      <c r="W7" s="15"/>
      <c r="X7" s="15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</row>
    <row r="8" spans="1:47" ht="14.25" customHeight="1">
      <c r="A8" s="13"/>
      <c r="B8" s="14"/>
      <c r="C8" s="14" t="s">
        <v>96</v>
      </c>
      <c r="D8" s="14" t="s">
        <v>252</v>
      </c>
      <c r="E8" s="14"/>
      <c r="F8" s="14"/>
      <c r="G8" s="14"/>
      <c r="H8" s="14"/>
      <c r="I8" s="14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3"/>
      <c r="AR8" s="13"/>
      <c r="AS8" s="13"/>
      <c r="AT8" s="13"/>
      <c r="AU8" s="13"/>
    </row>
    <row r="9" spans="1:47" ht="14.25" customHeight="1">
      <c r="A9" s="13"/>
      <c r="B9" s="14"/>
      <c r="C9" s="14"/>
      <c r="D9" s="14"/>
      <c r="E9" s="14"/>
      <c r="F9" s="14"/>
      <c r="G9" s="14"/>
      <c r="H9" s="14"/>
      <c r="I9" s="14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</row>
    <row r="10" spans="1:47" ht="14.25" customHeight="1">
      <c r="A10" s="13"/>
      <c r="B10" s="14" t="s">
        <v>253</v>
      </c>
      <c r="C10" s="14"/>
      <c r="D10" s="14"/>
      <c r="E10" s="14"/>
      <c r="F10" s="14"/>
      <c r="G10" s="14"/>
      <c r="H10" s="14"/>
      <c r="I10" s="14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</row>
    <row r="11" spans="1:47" ht="14.25" customHeight="1">
      <c r="A11" s="13"/>
      <c r="B11" s="14"/>
      <c r="C11" s="14"/>
      <c r="D11" s="14"/>
      <c r="E11" s="14"/>
      <c r="F11" s="14"/>
      <c r="G11" s="14"/>
      <c r="H11" s="14"/>
      <c r="I11" s="14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</row>
    <row r="12" spans="1:47" ht="14.25" customHeight="1">
      <c r="A12" s="13"/>
      <c r="B12" s="14"/>
      <c r="C12" s="14"/>
      <c r="D12" s="14" t="s">
        <v>256</v>
      </c>
      <c r="E12" s="14"/>
      <c r="F12" s="14"/>
      <c r="G12" s="14"/>
      <c r="H12" s="14"/>
      <c r="I12" s="14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</row>
    <row r="13" spans="1:47" ht="14.25" customHeight="1">
      <c r="A13" s="13"/>
      <c r="B13" s="14"/>
      <c r="C13" s="14" t="s">
        <v>94</v>
      </c>
      <c r="D13" s="14" t="s">
        <v>259</v>
      </c>
      <c r="E13" s="14"/>
      <c r="F13" s="14"/>
      <c r="G13" s="14"/>
      <c r="H13" s="14"/>
      <c r="I13" s="14"/>
      <c r="J13" s="13"/>
      <c r="K13" s="13"/>
      <c r="L13" s="13"/>
      <c r="M13" s="13"/>
      <c r="N13" s="13"/>
      <c r="O13" s="13" t="s">
        <v>257</v>
      </c>
      <c r="P13" s="13" t="s">
        <v>260</v>
      </c>
      <c r="R13" s="13"/>
      <c r="S13" s="13"/>
      <c r="T13" s="13"/>
      <c r="U13" s="13"/>
      <c r="V13" s="13"/>
      <c r="W13" s="13"/>
      <c r="X13" s="13" t="s">
        <v>257</v>
      </c>
      <c r="Y13" s="13" t="s">
        <v>261</v>
      </c>
      <c r="AA13" s="13"/>
      <c r="AB13" s="13"/>
      <c r="AC13" s="13"/>
      <c r="AD13" s="13"/>
      <c r="AE13" s="13"/>
      <c r="AF13" s="13"/>
      <c r="AG13" s="13"/>
      <c r="AH13" s="13"/>
      <c r="AI13" s="13" t="s">
        <v>257</v>
      </c>
      <c r="AJ13" s="13" t="s">
        <v>262</v>
      </c>
      <c r="AL13" s="13"/>
      <c r="AM13" s="13"/>
      <c r="AN13" s="13"/>
      <c r="AO13" s="13"/>
      <c r="AP13" s="13"/>
      <c r="AQ13" s="13"/>
      <c r="AR13" s="13"/>
      <c r="AS13" s="13"/>
      <c r="AT13" s="13"/>
      <c r="AU13" s="13"/>
    </row>
    <row r="14" spans="1:47" ht="14.25" customHeight="1">
      <c r="A14" s="13"/>
      <c r="B14" s="14"/>
      <c r="C14" s="14" t="s">
        <v>96</v>
      </c>
      <c r="D14" s="14" t="s">
        <v>254</v>
      </c>
      <c r="E14" s="14"/>
      <c r="F14" s="14"/>
      <c r="G14" s="14"/>
      <c r="H14" s="14"/>
      <c r="I14" s="14"/>
      <c r="J14" s="13"/>
      <c r="K14" s="13"/>
      <c r="L14" s="13"/>
      <c r="M14" s="13"/>
      <c r="N14" s="13"/>
      <c r="O14" s="13" t="s">
        <v>257</v>
      </c>
      <c r="P14" s="13" t="s">
        <v>255</v>
      </c>
      <c r="R14" s="13"/>
      <c r="S14" s="13"/>
      <c r="T14" s="13"/>
      <c r="U14" s="13"/>
      <c r="V14" s="13"/>
      <c r="W14" s="13"/>
      <c r="X14" s="13" t="s">
        <v>258</v>
      </c>
      <c r="Y14" s="13" t="s">
        <v>258</v>
      </c>
      <c r="Z14" s="13" t="s">
        <v>258</v>
      </c>
      <c r="AA14" s="13" t="s">
        <v>258</v>
      </c>
      <c r="AB14" s="13" t="s">
        <v>258</v>
      </c>
      <c r="AC14" s="13" t="s">
        <v>258</v>
      </c>
      <c r="AD14" s="13" t="s">
        <v>258</v>
      </c>
      <c r="AE14" s="13" t="s">
        <v>258</v>
      </c>
      <c r="AF14" s="13" t="s">
        <v>258</v>
      </c>
      <c r="AG14" s="13" t="s">
        <v>258</v>
      </c>
      <c r="AH14" s="13" t="s">
        <v>258</v>
      </c>
      <c r="AI14" s="13" t="s">
        <v>257</v>
      </c>
      <c r="AJ14" s="13" t="s">
        <v>262</v>
      </c>
      <c r="AL14" s="13"/>
      <c r="AM14" s="13"/>
      <c r="AN14" s="13"/>
      <c r="AO14" s="13"/>
      <c r="AP14" s="13"/>
      <c r="AQ14" s="13"/>
      <c r="AR14" s="13"/>
      <c r="AS14" s="13"/>
      <c r="AT14" s="13"/>
      <c r="AU14" s="13"/>
    </row>
    <row r="15" spans="1:47" ht="14.25" customHeight="1">
      <c r="A15" s="13"/>
      <c r="B15" s="13"/>
      <c r="C15" s="14"/>
      <c r="D15" s="14"/>
      <c r="E15" s="14"/>
      <c r="F15" s="14"/>
      <c r="G15" s="14"/>
      <c r="H15" s="14"/>
      <c r="I15" s="14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</row>
    <row r="16" spans="1:47" ht="14.25" customHeight="1">
      <c r="A16" s="13"/>
      <c r="B16" s="13"/>
      <c r="C16" s="14"/>
      <c r="D16" s="14"/>
      <c r="E16" s="14"/>
      <c r="F16" s="14"/>
      <c r="G16" s="14"/>
      <c r="H16" s="14"/>
      <c r="I16" s="14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</row>
    <row r="17" spans="1:47" ht="14.25" customHeight="1">
      <c r="A17" s="13"/>
      <c r="B17" s="13"/>
      <c r="C17" s="14"/>
      <c r="D17" s="14"/>
      <c r="E17" s="14"/>
      <c r="F17" s="14"/>
      <c r="G17" s="14"/>
      <c r="H17" s="14"/>
      <c r="I17" s="14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</row>
    <row r="18" spans="1:47" ht="14.25" customHeight="1">
      <c r="A18" s="13"/>
      <c r="B18" s="13"/>
      <c r="C18" s="13"/>
      <c r="D18" s="14"/>
      <c r="E18" s="14"/>
      <c r="F18" s="14"/>
      <c r="G18" s="14"/>
      <c r="H18" s="14"/>
      <c r="I18" s="14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</row>
    <row r="19" spans="1:47" ht="14.25" customHeight="1">
      <c r="A19" s="13"/>
      <c r="B19" s="13"/>
      <c r="C19" s="13"/>
      <c r="D19" s="14"/>
      <c r="E19" s="14"/>
      <c r="F19" s="14"/>
      <c r="G19" s="14"/>
      <c r="H19" s="14"/>
      <c r="I19" s="14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</row>
    <row r="20" spans="1:47" ht="14.25" customHeight="1">
      <c r="A20" s="13"/>
      <c r="B20" s="13"/>
      <c r="C20" s="13"/>
      <c r="D20" s="14"/>
      <c r="E20" s="14"/>
      <c r="F20" s="14"/>
      <c r="G20" s="14"/>
      <c r="H20" s="14"/>
      <c r="I20" s="14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</row>
    <row r="21" spans="1:47" ht="14.25" customHeight="1">
      <c r="A21" s="13"/>
      <c r="B21" s="13"/>
      <c r="C21" s="13"/>
      <c r="D21" s="14"/>
      <c r="E21" s="14"/>
      <c r="F21" s="14"/>
      <c r="G21" s="14"/>
      <c r="H21" s="14"/>
      <c r="I21" s="14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</row>
    <row r="22" spans="1:47" ht="14.25" customHeight="1">
      <c r="A22" s="13"/>
      <c r="B22" s="13"/>
      <c r="C22" s="13"/>
      <c r="D22" s="14"/>
      <c r="E22" s="14"/>
      <c r="F22" s="14"/>
      <c r="G22" s="14"/>
      <c r="H22" s="14"/>
      <c r="I22" s="14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4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</row>
    <row r="23" spans="1:47" ht="14.25" customHeight="1">
      <c r="A23" s="13"/>
      <c r="B23" s="13"/>
      <c r="C23" s="13"/>
      <c r="D23" s="14"/>
      <c r="E23" s="14"/>
      <c r="F23" s="14"/>
      <c r="G23" s="14"/>
      <c r="H23" s="14"/>
      <c r="I23" s="14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4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</row>
    <row r="24" spans="1:47" ht="14.25" customHeight="1">
      <c r="A24" s="13"/>
      <c r="B24" s="13"/>
      <c r="C24" s="13"/>
      <c r="D24" s="14"/>
      <c r="E24" s="14"/>
      <c r="F24" s="14"/>
      <c r="G24" s="14"/>
      <c r="H24" s="14"/>
      <c r="I24" s="14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4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</row>
    <row r="25" spans="1:47" ht="14.25" customHeight="1">
      <c r="A25" s="13"/>
      <c r="B25" s="13"/>
      <c r="C25" s="13"/>
      <c r="D25" s="14"/>
      <c r="E25" s="14"/>
      <c r="F25" s="14"/>
      <c r="G25" s="14"/>
      <c r="H25" s="14"/>
      <c r="I25" s="14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4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</row>
    <row r="26" spans="1:47" ht="14.25" customHeight="1">
      <c r="A26" s="13"/>
      <c r="B26" s="13"/>
      <c r="C26" s="13"/>
      <c r="D26" s="14"/>
      <c r="E26" s="14"/>
      <c r="F26" s="14"/>
      <c r="G26" s="14"/>
      <c r="H26" s="14"/>
      <c r="I26" s="14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4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</row>
    <row r="27" spans="1:47" ht="14.25" customHeight="1">
      <c r="A27" s="13"/>
      <c r="B27" s="13"/>
      <c r="C27" s="14"/>
      <c r="D27" s="14"/>
      <c r="E27" s="14"/>
      <c r="F27" s="14"/>
      <c r="G27" s="14"/>
      <c r="H27" s="14"/>
      <c r="I27" s="14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4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</row>
    <row r="28" spans="1:47" ht="14.25" customHeight="1">
      <c r="A28" s="13"/>
      <c r="B28" s="13"/>
      <c r="C28" s="14"/>
      <c r="D28" s="14"/>
      <c r="E28" s="14"/>
      <c r="F28" s="14"/>
      <c r="G28" s="14"/>
      <c r="H28" s="14"/>
      <c r="I28" s="14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</row>
    <row r="29" spans="1:47" ht="14.25" customHeight="1">
      <c r="A29" s="13"/>
      <c r="B29" s="13"/>
      <c r="C29" s="14"/>
      <c r="D29" s="14"/>
      <c r="E29" s="14"/>
      <c r="F29" s="14"/>
      <c r="G29" s="14"/>
      <c r="H29" s="14"/>
      <c r="I29" s="14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</row>
    <row r="30" spans="1:47" ht="14.25" customHeight="1">
      <c r="A30" s="13"/>
      <c r="B30" s="14"/>
      <c r="C30" s="14"/>
      <c r="D30" s="14"/>
      <c r="E30" s="14"/>
      <c r="F30" s="14"/>
      <c r="G30" s="14"/>
      <c r="H30" s="14"/>
      <c r="I30" s="14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</row>
    <row r="31" spans="1:47" ht="14.25" customHeight="1">
      <c r="A31" s="13"/>
      <c r="B31" s="14"/>
      <c r="C31" s="14"/>
      <c r="D31" s="14"/>
      <c r="E31" s="14"/>
      <c r="F31" s="14"/>
      <c r="G31" s="14"/>
      <c r="H31" s="14"/>
      <c r="I31" s="14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</row>
    <row r="32" spans="1:47" ht="14.25" customHeight="1">
      <c r="A32" s="13"/>
      <c r="B32" s="14"/>
      <c r="C32" s="14"/>
      <c r="D32" s="14"/>
      <c r="E32" s="14"/>
      <c r="F32" s="14"/>
      <c r="G32" s="14"/>
      <c r="H32" s="14"/>
      <c r="I32" s="14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</row>
    <row r="33" spans="1:47" ht="14.25" customHeight="1">
      <c r="A33" s="13"/>
      <c r="B33" s="14"/>
      <c r="C33" s="14"/>
      <c r="D33" s="14"/>
      <c r="E33" s="14"/>
      <c r="F33" s="14"/>
      <c r="G33" s="14"/>
      <c r="H33" s="14"/>
      <c r="I33" s="14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</row>
    <row r="34" spans="1:47" ht="14.25" customHeight="1">
      <c r="A34" s="13"/>
      <c r="B34" s="14"/>
      <c r="C34" s="14"/>
      <c r="D34" s="14"/>
      <c r="E34" s="14"/>
      <c r="F34" s="14"/>
      <c r="G34" s="14"/>
      <c r="H34" s="14"/>
      <c r="I34" s="14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</row>
    <row r="35" spans="1:47" ht="14.25" customHeight="1">
      <c r="A35" s="13"/>
      <c r="B35" s="14"/>
      <c r="C35" s="14"/>
      <c r="D35" s="14"/>
      <c r="E35" s="14"/>
      <c r="F35" s="14"/>
      <c r="G35" s="14"/>
      <c r="H35" s="14"/>
      <c r="I35" s="14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</row>
    <row r="36" spans="1:47" ht="14.25" customHeight="1">
      <c r="A36" s="13"/>
      <c r="B36" s="14"/>
      <c r="C36" s="14"/>
      <c r="D36" s="14"/>
      <c r="E36" s="14"/>
      <c r="F36" s="14"/>
      <c r="G36" s="14"/>
      <c r="H36" s="14"/>
      <c r="I36" s="14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</row>
    <row r="37" spans="1:47" ht="14.2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</row>
    <row r="38" spans="1:47" ht="14.2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</row>
    <row r="39" spans="1:47" ht="14.2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</row>
    <row r="40" spans="1:47" ht="14.2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</row>
    <row r="41" spans="1:47" ht="14.2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</row>
    <row r="42" spans="1:47" ht="14.2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</row>
    <row r="43" spans="1:47" ht="14.2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</row>
    <row r="44" spans="1:47" ht="14.2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</row>
    <row r="45" spans="1:47" ht="14.2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</row>
    <row r="46" spans="1:47" ht="14.2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</row>
    <row r="47" spans="1:47" ht="14.2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</row>
    <row r="48" spans="1:47" ht="14.2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</row>
    <row r="49" spans="1:47" ht="14.2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  <row r="50" spans="1:47" ht="14.2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</row>
    <row r="51" spans="1:47" ht="14.2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</row>
    <row r="52" spans="1:47" ht="14.2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</row>
    <row r="53" spans="1:47" ht="14.2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</row>
    <row r="54" spans="1:47" ht="14.2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</row>
    <row r="55" spans="1:47" ht="14.2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</row>
    <row r="56" spans="1:47" ht="14.2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</row>
    <row r="57" spans="1:47" ht="14.25" customHeight="1">
      <c r="A57" s="13"/>
      <c r="B57" s="14"/>
      <c r="C57" s="14"/>
      <c r="D57" s="14"/>
      <c r="E57" s="14"/>
      <c r="F57" s="14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</row>
    <row r="58" spans="1:47" ht="14.25" customHeight="1">
      <c r="A58" s="13"/>
      <c r="B58" s="14"/>
      <c r="C58" s="14"/>
      <c r="D58" s="14"/>
      <c r="E58" s="13"/>
      <c r="F58" s="14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</row>
    <row r="59" spans="1:47" ht="14.25" customHeight="1">
      <c r="A59" s="13"/>
      <c r="B59" s="14"/>
      <c r="C59" s="14"/>
      <c r="D59" s="14"/>
      <c r="E59" s="13"/>
      <c r="F59" s="14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</row>
    <row r="60" spans="1:47" ht="14.25" customHeight="1">
      <c r="A60" s="13"/>
      <c r="B60" s="14"/>
      <c r="C60" s="14"/>
      <c r="D60" s="14"/>
      <c r="E60" s="13"/>
      <c r="F60" s="14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</row>
    <row r="61" spans="1:47" ht="14.25" customHeight="1">
      <c r="A61" s="13"/>
      <c r="B61" s="14"/>
      <c r="C61" s="14"/>
      <c r="D61" s="14"/>
      <c r="E61" s="14"/>
      <c r="F61" s="14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</row>
    <row r="62" spans="1:47" ht="14.25" customHeight="1">
      <c r="A62" s="13"/>
      <c r="B62" s="14"/>
      <c r="C62" s="14"/>
      <c r="D62" s="14"/>
      <c r="E62" s="14"/>
      <c r="F62" s="14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</row>
    <row r="63" spans="1:47" ht="14.25" customHeight="1">
      <c r="A63" s="13"/>
      <c r="B63" s="14"/>
      <c r="C63" s="14"/>
      <c r="D63" s="14"/>
      <c r="E63" s="14"/>
      <c r="F63" s="14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</row>
    <row r="64" spans="1:47" ht="14.25" customHeight="1">
      <c r="A64" s="13"/>
      <c r="B64" s="14"/>
      <c r="C64" s="14"/>
      <c r="D64" s="14"/>
      <c r="E64" s="14"/>
      <c r="F64" s="14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</row>
    <row r="65" spans="1:47" ht="14.25" customHeight="1">
      <c r="A65" s="13"/>
      <c r="B65" s="14"/>
      <c r="C65" s="14"/>
      <c r="D65" s="14"/>
      <c r="E65" s="14"/>
      <c r="F65" s="14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</row>
    <row r="66" spans="1:47" ht="14.25" customHeight="1">
      <c r="A66" s="13"/>
      <c r="B66" s="14"/>
      <c r="C66" s="14"/>
      <c r="D66" s="14"/>
      <c r="E66" s="14"/>
      <c r="F66" s="14"/>
      <c r="G66" s="13"/>
      <c r="H66" s="13"/>
      <c r="I66" s="13"/>
      <c r="J66" s="14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</row>
    <row r="67" spans="1:47" ht="14.25" customHeight="1">
      <c r="A67" s="13"/>
      <c r="B67" s="14"/>
      <c r="C67" s="14"/>
      <c r="D67" s="14"/>
      <c r="E67" s="14"/>
      <c r="F67" s="14"/>
      <c r="G67" s="13"/>
      <c r="H67" s="13"/>
      <c r="I67" s="13"/>
      <c r="J67" s="14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</row>
    <row r="68" spans="1:47" ht="14.25" customHeight="1">
      <c r="A68" s="13"/>
      <c r="B68" s="14"/>
      <c r="C68" s="14"/>
      <c r="D68" s="14"/>
      <c r="E68" s="14"/>
      <c r="F68" s="14"/>
      <c r="G68" s="13"/>
      <c r="H68" s="13"/>
      <c r="I68" s="13"/>
      <c r="J68" s="14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</row>
    <row r="69" spans="1:47" ht="14.25" customHeight="1">
      <c r="A69" s="13"/>
      <c r="B69" s="14"/>
      <c r="C69" s="14"/>
      <c r="D69" s="14"/>
      <c r="E69" s="14"/>
      <c r="F69" s="14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</row>
    <row r="70" spans="1:47" ht="14.25" customHeight="1">
      <c r="A70" s="13"/>
      <c r="B70" s="14"/>
      <c r="C70" s="14"/>
      <c r="D70" s="14"/>
      <c r="E70" s="14"/>
      <c r="F70" s="14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</row>
    <row r="71" spans="1:47" ht="14.25" customHeight="1">
      <c r="A71" s="13"/>
      <c r="B71" s="14"/>
      <c r="C71" s="14"/>
      <c r="D71" s="14"/>
      <c r="E71" s="14"/>
      <c r="F71" s="14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</row>
    <row r="72" spans="1:47" ht="14.25" customHeight="1">
      <c r="A72" s="13"/>
      <c r="B72" s="14"/>
      <c r="C72" s="14"/>
      <c r="D72" s="14"/>
      <c r="E72" s="14"/>
      <c r="F72" s="14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</row>
    <row r="73" spans="1:47" ht="14.25" customHeight="1">
      <c r="A73" s="13"/>
      <c r="B73" s="14"/>
      <c r="C73" s="14"/>
      <c r="D73" s="14"/>
      <c r="E73" s="14"/>
      <c r="F73" s="14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</row>
    <row r="74" spans="1:47" ht="14.25" customHeight="1">
      <c r="A74" s="13"/>
      <c r="B74" s="14"/>
      <c r="C74" s="14"/>
      <c r="D74" s="14"/>
      <c r="E74" s="14"/>
      <c r="F74" s="14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</row>
    <row r="75" spans="1:47" ht="14.25" customHeight="1">
      <c r="A75" s="13"/>
      <c r="B75" s="14"/>
      <c r="C75" s="14"/>
      <c r="D75" s="14"/>
      <c r="E75" s="14"/>
      <c r="F75" s="14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</row>
    <row r="76" spans="1:47" ht="14.25" customHeight="1">
      <c r="A76" s="13"/>
      <c r="B76" s="14"/>
      <c r="C76" s="14"/>
      <c r="D76" s="14"/>
      <c r="E76" s="14"/>
      <c r="F76" s="14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</row>
    <row r="77" spans="1:47" ht="14.25" customHeight="1">
      <c r="A77" s="13"/>
      <c r="B77" s="14"/>
      <c r="C77" s="14"/>
      <c r="D77" s="14"/>
      <c r="E77" s="14"/>
      <c r="F77" s="14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</row>
    <row r="78" spans="1:47" ht="14.25" customHeight="1">
      <c r="A78" s="13"/>
      <c r="B78" s="14"/>
      <c r="C78" s="14"/>
      <c r="D78" s="14"/>
      <c r="E78" s="14"/>
      <c r="F78" s="14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</row>
    <row r="79" spans="1:47" ht="14.25" customHeight="1">
      <c r="A79" s="13"/>
      <c r="B79" s="14"/>
      <c r="C79" s="14"/>
      <c r="D79" s="14"/>
      <c r="E79" s="14"/>
      <c r="F79" s="14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</row>
    <row r="80" spans="1:47" ht="14.25" customHeight="1">
      <c r="A80" s="13"/>
      <c r="B80" s="14"/>
      <c r="C80" s="14"/>
      <c r="D80" s="14"/>
      <c r="E80" s="14"/>
      <c r="F80" s="14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</row>
    <row r="81" spans="1:47" ht="14.25" customHeight="1">
      <c r="A81" s="13"/>
      <c r="B81" s="14"/>
      <c r="C81" s="14"/>
      <c r="D81" s="14"/>
      <c r="E81" s="14"/>
      <c r="F81" s="14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</row>
    <row r="82" spans="1:47" ht="14.25" customHeight="1">
      <c r="A82" s="13"/>
      <c r="B82" s="14"/>
      <c r="C82" s="14"/>
      <c r="D82" s="14"/>
      <c r="E82" s="14"/>
      <c r="F82" s="14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</row>
    <row r="83" spans="1:47" ht="14.25" customHeight="1">
      <c r="A83" s="13"/>
      <c r="B83" s="14"/>
      <c r="C83" s="14"/>
      <c r="D83" s="14"/>
      <c r="E83" s="14"/>
      <c r="F83" s="14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</row>
    <row r="84" spans="1:47" ht="14.25" customHeight="1">
      <c r="A84" s="13"/>
      <c r="B84" s="14"/>
      <c r="C84" s="14"/>
      <c r="D84" s="14"/>
      <c r="E84" s="14"/>
      <c r="F84" s="14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</row>
    <row r="85" spans="1:47" ht="14.2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</row>
    <row r="86" spans="1:47" ht="14.2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</row>
    <row r="87" spans="1:47" ht="14.2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</row>
    <row r="88" spans="1:47" ht="14.2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</row>
    <row r="89" spans="1:47" ht="14.2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</row>
    <row r="90" spans="1:47" ht="14.2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</row>
    <row r="91" spans="1:47" ht="14.2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</row>
    <row r="92" spans="1:47" ht="14.2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</row>
    <row r="93" spans="1:47" ht="14.2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</row>
    <row r="94" spans="1:47" ht="14.2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</row>
    <row r="95" spans="1:47" ht="14.2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</row>
    <row r="96" spans="1:47" ht="14.2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</row>
    <row r="97" spans="1:47" ht="14.2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</row>
    <row r="98" spans="1:47" ht="14.2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</row>
    <row r="99" spans="1:47" ht="14.2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</row>
    <row r="100" spans="1:47" ht="14.2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</row>
    <row r="101" spans="1:47" ht="14.2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</row>
    <row r="102" spans="1:47" ht="14.2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</row>
    <row r="103" spans="1:47" ht="14.2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</row>
    <row r="104" spans="1:47" ht="14.2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</row>
    <row r="105" spans="1:47" ht="14.2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</row>
    <row r="106" spans="1:47" ht="14.2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</row>
    <row r="107" spans="1:47" ht="14.2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</row>
    <row r="108" spans="1:47" ht="14.2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</row>
    <row r="109" spans="1:47" ht="14.2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</row>
    <row r="110" spans="1:47" ht="14.2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</row>
    <row r="111" spans="1:47" ht="14.2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</row>
    <row r="112" spans="1:47" ht="14.2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</row>
    <row r="113" spans="1:47" ht="14.2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</row>
    <row r="114" spans="1:47" ht="14.2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</row>
    <row r="115" spans="1:47" ht="14.2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</row>
    <row r="116" spans="1:47" ht="14.2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</row>
    <row r="117" spans="1:47" ht="14.2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</row>
    <row r="118" spans="1:47" ht="14.2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</row>
    <row r="119" spans="1:47" ht="14.2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</row>
    <row r="120" spans="1:47" ht="14.2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</row>
    <row r="121" spans="1:47" ht="14.2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</row>
    <row r="122" spans="1:47" ht="14.2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</row>
    <row r="123" spans="1:47" ht="14.2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</row>
    <row r="124" spans="1:47" ht="14.2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</row>
    <row r="125" spans="1:47" ht="14.2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</row>
    <row r="126" spans="1:47" ht="14.2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</row>
    <row r="127" spans="1:47" ht="14.2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</row>
    <row r="128" spans="1:47" ht="14.2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</row>
    <row r="129" spans="1:47" ht="14.2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</row>
    <row r="130" spans="1:47" ht="14.2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</row>
    <row r="131" spans="1:47" ht="14.2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</row>
    <row r="132" spans="1:47" ht="14.2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</row>
    <row r="133" spans="1:47" ht="14.2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</row>
    <row r="134" spans="1:47" ht="14.2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</row>
    <row r="135" spans="1:47" ht="14.2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</row>
    <row r="136" spans="1:47" ht="14.2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</row>
    <row r="137" spans="1:47" ht="14.2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</row>
    <row r="138" spans="1:47" ht="14.2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</row>
    <row r="139" spans="1:47" ht="14.2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</row>
    <row r="140" spans="1:47" ht="14.2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</row>
    <row r="141" spans="1:47" ht="14.2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</row>
    <row r="142" spans="1:47" ht="14.2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</row>
    <row r="143" spans="1:47" ht="14.2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</row>
    <row r="144" spans="1:47" ht="14.2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</row>
    <row r="145" spans="1:47" ht="14.2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</row>
    <row r="146" spans="1:47" ht="14.2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</row>
    <row r="147" spans="1:47" ht="14.2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</row>
    <row r="148" spans="1:47" ht="14.2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</row>
    <row r="149" spans="1:47" ht="14.2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</row>
    <row r="150" spans="1:47" ht="14.2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</row>
    <row r="151" spans="1:47" ht="14.2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</row>
    <row r="152" spans="1:47" ht="14.2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</row>
    <row r="153" spans="1:47" ht="14.2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</row>
    <row r="154" spans="1:47" ht="14.2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</row>
    <row r="155" spans="1:47" ht="14.2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</row>
    <row r="156" spans="1:47" ht="14.2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</row>
    <row r="157" spans="1:47" ht="14.2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</row>
    <row r="158" spans="1:47" ht="14.2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</row>
    <row r="159" spans="1:47" ht="14.2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</row>
    <row r="160" spans="1:47" ht="14.2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</row>
    <row r="161" spans="1:47" ht="14.2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</row>
    <row r="162" spans="1:47" ht="14.2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</row>
    <row r="163" spans="1:47" ht="14.2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</row>
    <row r="164" spans="1:47" ht="14.2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</row>
    <row r="165" spans="1:47" ht="14.2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</row>
    <row r="166" spans="1:47" ht="14.2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</row>
    <row r="167" spans="1:47" ht="14.2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</row>
    <row r="168" spans="1:47" ht="14.2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</row>
    <row r="169" spans="1:47" ht="14.2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</row>
    <row r="170" spans="1:47" ht="14.2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</row>
    <row r="171" spans="1:47" ht="14.2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</row>
    <row r="172" spans="1:47" ht="14.2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</row>
    <row r="173" spans="1:47" ht="14.2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</row>
    <row r="174" spans="1:47" ht="14.2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</row>
    <row r="175" spans="1:47" ht="14.2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</row>
    <row r="176" spans="1:47" ht="14.2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</row>
    <row r="177" spans="1:47" ht="14.2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</row>
    <row r="178" spans="1:47" ht="14.2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</row>
    <row r="179" spans="1:47" ht="14.2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</row>
    <row r="180" spans="1:47" ht="14.2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</row>
    <row r="181" spans="1:47" ht="14.2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</row>
    <row r="182" spans="1:47" ht="14.2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</row>
    <row r="183" spans="1:47" ht="14.2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</row>
    <row r="184" spans="1:47" ht="14.2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</row>
    <row r="185" spans="1:47" ht="14.2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</row>
    <row r="186" spans="1:47" ht="14.2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</row>
    <row r="187" spans="1:47" ht="14.2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</row>
    <row r="188" spans="1:47" ht="14.2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</row>
    <row r="189" spans="1:47" ht="14.2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</row>
    <row r="190" spans="1:47" ht="14.2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</row>
    <row r="191" spans="1:47" ht="14.2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</row>
    <row r="192" spans="1:47" ht="14.2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</row>
    <row r="193" spans="1:47" ht="14.2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</row>
    <row r="194" spans="1:47" ht="14.2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</row>
    <row r="195" spans="1:47" ht="14.2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</row>
    <row r="196" spans="1:47" ht="14.2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</row>
    <row r="197" spans="1:47" ht="14.2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</row>
    <row r="198" spans="1:47" ht="14.2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</row>
    <row r="199" spans="1:47" ht="14.2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</row>
    <row r="200" spans="1:47" ht="14.2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</row>
    <row r="201" spans="1:47" ht="14.2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</row>
    <row r="202" spans="1:47" ht="14.2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</row>
    <row r="203" spans="1:47" ht="14.2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</row>
    <row r="204" spans="1:47" ht="14.2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</row>
    <row r="205" spans="1:47" ht="14.2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</row>
    <row r="206" spans="1:47" ht="14.2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</row>
    <row r="207" spans="1:47" ht="14.2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</row>
    <row r="208" spans="1:47" ht="14.2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</row>
    <row r="209" spans="1:47" ht="14.2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</row>
    <row r="210" spans="1:47" ht="14.2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</row>
    <row r="211" spans="1:47" ht="14.2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</row>
    <row r="212" spans="1:47" ht="14.2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</row>
    <row r="213" spans="1:47" ht="14.2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</row>
    <row r="214" spans="1:47" ht="14.2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</row>
    <row r="215" spans="1:47" ht="14.2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</row>
    <row r="216" spans="1:47" ht="14.2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</row>
    <row r="217" spans="1:47" ht="14.2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</row>
    <row r="218" spans="1:47" ht="14.2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</row>
    <row r="219" spans="1:47" ht="14.2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</row>
    <row r="220" spans="1:47" ht="14.2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</row>
    <row r="221" spans="1:47" ht="14.2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</row>
    <row r="222" spans="1:47" ht="14.2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</row>
    <row r="223" spans="1:47" ht="14.2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</row>
    <row r="224" spans="1:47" ht="14.2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</row>
    <row r="225" spans="1:47" ht="14.2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</row>
    <row r="226" spans="1:47" ht="14.2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</row>
    <row r="227" spans="1:47" ht="14.2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</row>
    <row r="228" spans="1:47" ht="14.2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</row>
    <row r="229" spans="1:47" ht="14.2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</row>
    <row r="230" spans="1:47" ht="14.2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</row>
    <row r="231" spans="1:47" ht="14.2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</row>
    <row r="232" spans="1:47" ht="14.2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</row>
    <row r="233" spans="1:47" ht="14.2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</row>
    <row r="234" spans="1:47" ht="14.2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</row>
    <row r="235" spans="1:47" ht="14.2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</row>
    <row r="236" spans="1:47" ht="14.2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</row>
    <row r="237" spans="1:47" ht="14.2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</row>
    <row r="238" spans="1:47" ht="14.2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</row>
    <row r="239" spans="1:47" ht="14.2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</row>
    <row r="240" spans="1:47" ht="14.2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</row>
    <row r="241" spans="1:47" ht="14.2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</row>
    <row r="242" spans="1:47" ht="14.2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</row>
    <row r="243" spans="1:47" ht="14.2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</row>
    <row r="244" spans="1:47" ht="14.2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</row>
    <row r="245" spans="1:47" ht="14.2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</row>
    <row r="246" spans="1:47" ht="14.2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</row>
    <row r="247" spans="1:47" ht="14.2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</row>
    <row r="248" spans="1:47" ht="14.2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</row>
    <row r="249" spans="1:47" ht="14.2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</row>
    <row r="250" spans="1:47" ht="14.2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</row>
    <row r="251" spans="1:47" ht="14.2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</row>
    <row r="252" spans="1:47" ht="14.2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</row>
    <row r="253" spans="1:47" ht="14.2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</row>
    <row r="254" spans="1:47" ht="14.2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</row>
    <row r="255" spans="1:47" ht="14.2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</row>
    <row r="256" spans="1:47" ht="14.2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</row>
    <row r="257" spans="1:47" ht="14.2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</row>
    <row r="258" spans="1:47" ht="14.2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</row>
    <row r="259" spans="1:47" ht="14.2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</row>
    <row r="260" spans="1:47" ht="14.2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</row>
    <row r="261" spans="1:47" ht="14.2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</row>
    <row r="262" spans="1:47" ht="14.2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</row>
    <row r="263" spans="1:47" ht="14.2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</row>
    <row r="264" spans="1:47" ht="14.2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</row>
    <row r="265" spans="1:47" ht="14.2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</row>
    <row r="266" spans="1:47" ht="14.2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</row>
    <row r="267" spans="1:47" ht="14.2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</row>
    <row r="268" spans="1:47" ht="14.2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</row>
    <row r="269" spans="1:47" ht="14.2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</row>
    <row r="270" spans="1:47" ht="14.2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</row>
    <row r="271" spans="1:47" ht="14.2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</row>
    <row r="272" spans="1:47" ht="14.2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</row>
    <row r="273" spans="1:47" ht="14.2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</row>
    <row r="274" spans="1:47" ht="14.2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</row>
    <row r="275" spans="1:47" ht="14.2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</row>
    <row r="276" spans="1:47" ht="14.2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</row>
    <row r="277" spans="1:47" ht="14.2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</row>
    <row r="278" spans="1:47" ht="14.2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</row>
    <row r="279" spans="1:47" ht="14.2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</row>
    <row r="280" spans="1:47" ht="14.2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</row>
    <row r="281" spans="1:47" ht="14.2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</row>
    <row r="282" spans="1:47" ht="14.2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</row>
    <row r="283" spans="1:47" ht="14.2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</row>
    <row r="284" spans="1:47" ht="14.2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</row>
    <row r="285" spans="1:47" ht="14.2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</row>
    <row r="286" spans="1:47" ht="14.2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</row>
    <row r="287" spans="1:47" ht="14.2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</row>
    <row r="288" spans="1:47" ht="14.2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</row>
    <row r="289" spans="1:47" ht="14.2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</row>
    <row r="290" spans="1:47" ht="14.2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</row>
    <row r="291" spans="1:47" ht="14.2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</row>
    <row r="292" spans="1:47" ht="14.2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</row>
    <row r="293" spans="1:47" ht="14.2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</row>
    <row r="294" spans="1:47" ht="14.2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</row>
    <row r="295" spans="1:47" ht="14.2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</row>
    <row r="296" spans="1:47" ht="14.2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</row>
    <row r="297" spans="1:47" ht="14.2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</row>
    <row r="298" spans="1:47" ht="14.2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</row>
    <row r="299" spans="1:47" ht="14.2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</row>
    <row r="300" spans="1:47" ht="14.2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</row>
    <row r="301" spans="1:47" ht="14.2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</row>
    <row r="302" spans="1:47" ht="14.2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</row>
    <row r="303" spans="1:47" ht="14.2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</row>
    <row r="304" spans="1:47" ht="14.2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</row>
    <row r="305" spans="1:47" ht="14.2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</row>
    <row r="306" spans="1:47" ht="14.2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</row>
    <row r="307" spans="1:47" ht="14.2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</row>
    <row r="308" spans="1:47" ht="14.2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</row>
    <row r="309" spans="1:47" ht="14.2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</row>
    <row r="310" spans="1:47" ht="14.2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</row>
    <row r="311" spans="1:47" ht="14.2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</row>
    <row r="312" spans="1:47" ht="14.2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</row>
    <row r="313" spans="1:47" ht="14.2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</row>
    <row r="314" spans="1:47" ht="14.2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</row>
    <row r="315" spans="1:47" ht="14.2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</row>
    <row r="316" spans="1:47" ht="14.2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</row>
    <row r="317" spans="1:47" ht="14.2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</row>
    <row r="318" spans="1:47" ht="14.2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</row>
    <row r="319" spans="1:47" ht="14.2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</row>
    <row r="320" spans="1:47" ht="14.2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</row>
    <row r="321" spans="1:47" ht="14.2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</row>
    <row r="322" spans="1:47" ht="14.2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</row>
    <row r="323" spans="1:47" ht="14.2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</row>
    <row r="324" spans="1:47" ht="14.2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</row>
    <row r="325" spans="1:47" ht="14.2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</row>
    <row r="326" spans="1:47" ht="14.2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</row>
    <row r="327" spans="1:47" ht="14.2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</row>
    <row r="328" spans="1:47" ht="14.2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</row>
    <row r="329" spans="1:47" ht="14.2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</row>
    <row r="330" spans="1:47" ht="14.2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</row>
    <row r="331" spans="1:47" ht="14.2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</row>
    <row r="332" spans="1:47" ht="14.2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</row>
    <row r="333" spans="1:47" ht="14.2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</row>
    <row r="334" spans="1:47" ht="14.2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</row>
    <row r="335" spans="1:47" ht="14.2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</row>
    <row r="336" spans="1:47" ht="14.2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</row>
    <row r="337" spans="1:47" ht="14.2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</row>
    <row r="338" spans="1:47" ht="14.2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</row>
    <row r="339" spans="1:47" ht="14.2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</row>
    <row r="340" spans="1:47" ht="14.2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</row>
    <row r="341" spans="1:47" ht="14.2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</row>
    <row r="342" spans="1:47" ht="14.2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</row>
    <row r="343" spans="1:47" ht="14.2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</row>
    <row r="344" spans="1:47" ht="14.2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</row>
    <row r="345" spans="1:47" ht="14.2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</row>
    <row r="346" spans="1:47" ht="14.2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</row>
    <row r="347" spans="1:47" ht="14.2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</row>
    <row r="348" spans="1:47" ht="14.2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</row>
    <row r="349" spans="1:47" ht="14.2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</row>
    <row r="350" spans="1:47" ht="14.2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</row>
    <row r="351" spans="1:47" ht="14.2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</row>
    <row r="352" spans="1:47" ht="14.2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</row>
    <row r="353" spans="1:47" ht="14.2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</row>
    <row r="354" spans="1:47" ht="14.2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</row>
    <row r="355" spans="1:47" ht="14.2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</row>
    <row r="356" spans="1:47" ht="14.2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</row>
    <row r="357" spans="1:47" ht="14.2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</row>
    <row r="358" spans="1:47" ht="14.2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</row>
    <row r="359" spans="1:47" ht="14.2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</row>
    <row r="360" spans="1:47" ht="14.2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</row>
    <row r="361" spans="1:47" ht="14.2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</row>
    <row r="362" spans="1:47" ht="14.2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</row>
    <row r="363" spans="1:47" ht="14.2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</row>
    <row r="364" spans="1:47" ht="14.2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</row>
    <row r="365" spans="1:47" ht="14.2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</row>
    <row r="366" spans="1:47" ht="14.2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</row>
    <row r="367" spans="1:47" ht="14.2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</row>
    <row r="368" spans="1:47" ht="14.2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</row>
    <row r="369" spans="1:47" ht="14.2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</row>
    <row r="370" spans="1:47" ht="14.2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</row>
    <row r="371" spans="1:47" ht="14.2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</row>
    <row r="372" spans="1:47" ht="14.2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</row>
    <row r="373" spans="1:47" ht="14.2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</row>
    <row r="374" spans="1:47" ht="14.2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</row>
    <row r="375" spans="1:47" ht="14.2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</row>
    <row r="376" spans="1:47" ht="14.2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</row>
    <row r="377" spans="1:47" ht="14.2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</row>
    <row r="378" spans="1:47" ht="14.2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</row>
    <row r="379" spans="1:47" ht="14.2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</row>
    <row r="380" spans="1:47" ht="14.2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</row>
    <row r="381" spans="1:47" ht="14.2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</row>
    <row r="382" spans="1:47" ht="14.2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</row>
    <row r="383" spans="1:47" ht="14.2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</row>
    <row r="384" spans="1:47" ht="14.2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</row>
    <row r="385" spans="1:47" ht="14.2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</row>
    <row r="386" spans="1:47" ht="14.2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</row>
    <row r="387" spans="1:47" ht="14.2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</row>
    <row r="388" spans="1:47" ht="14.2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</row>
    <row r="389" spans="1:47" ht="14.2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</row>
    <row r="390" spans="1:47" ht="14.2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</row>
    <row r="391" spans="1:47" ht="14.2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</row>
    <row r="392" spans="1:47" ht="14.2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</row>
    <row r="393" spans="1:47" ht="14.2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</row>
    <row r="394" spans="1:47" ht="14.2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</row>
    <row r="395" spans="1:47" ht="14.2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</row>
    <row r="396" spans="1:47" ht="14.2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</row>
    <row r="397" spans="1:47" ht="14.2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</row>
    <row r="398" spans="1:47" ht="14.2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</row>
    <row r="399" spans="1:47" ht="14.2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</row>
    <row r="400" spans="1:47" ht="14.2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</row>
    <row r="401" spans="1:47" ht="14.2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</row>
    <row r="402" spans="1:47" ht="14.2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</row>
    <row r="403" spans="1:47" ht="14.2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</row>
    <row r="404" spans="1:47" ht="14.2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</row>
    <row r="405" spans="1:47" ht="14.2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</row>
    <row r="406" spans="1:47" ht="14.2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</row>
    <row r="407" spans="1:47" ht="14.2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</row>
    <row r="408" spans="1:47" ht="14.2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</row>
    <row r="409" spans="1:47" ht="14.2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</row>
    <row r="410" spans="1:47" ht="14.2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</row>
    <row r="411" spans="1:47" ht="14.2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</row>
    <row r="412" spans="1:47" ht="14.2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</row>
    <row r="413" spans="1:47" ht="14.2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</row>
    <row r="414" spans="1:47" ht="14.2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</row>
    <row r="415" spans="1:47" ht="14.2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</row>
    <row r="416" spans="1:47" ht="14.2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</row>
    <row r="417" spans="1:47" ht="14.2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</row>
    <row r="418" spans="1:47" ht="14.2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</row>
    <row r="419" spans="1:47" ht="14.2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</row>
    <row r="420" spans="1:47" ht="14.2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</row>
    <row r="421" spans="1:47" ht="14.2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</row>
    <row r="422" spans="1:47" ht="14.2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</row>
    <row r="423" spans="1:47" ht="14.2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</row>
    <row r="424" spans="1:47" ht="14.2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</row>
    <row r="425" spans="1:47" ht="14.2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</row>
    <row r="426" spans="1:47" ht="14.2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</row>
    <row r="427" spans="1:47" ht="14.2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</row>
    <row r="428" spans="1:47" ht="14.2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</row>
    <row r="429" spans="1:47" ht="14.2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</row>
    <row r="430" spans="1:47" ht="14.2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</row>
    <row r="431" spans="1:47" ht="14.2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</row>
    <row r="432" spans="1:47" ht="14.2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</row>
    <row r="433" spans="1:47" ht="14.2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</row>
    <row r="434" spans="1:47" ht="14.2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</row>
    <row r="435" spans="1:47" ht="14.2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</row>
    <row r="436" spans="1:47" ht="14.2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</row>
    <row r="437" spans="1:47" ht="14.2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</row>
    <row r="438" spans="1:47" ht="14.2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</row>
    <row r="439" spans="1:47" ht="14.2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</row>
    <row r="440" spans="1:47" ht="14.2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</row>
    <row r="441" spans="1:47" ht="14.2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</row>
    <row r="442" spans="1:47" ht="14.2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</row>
    <row r="443" spans="1:47" ht="14.2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</row>
    <row r="444" spans="1:47" ht="14.2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</row>
    <row r="445" spans="1:47" ht="14.2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</row>
    <row r="446" spans="1:47" ht="14.2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</row>
    <row r="447" spans="1:47" ht="14.2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</row>
    <row r="448" spans="1:47" ht="14.2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</row>
    <row r="449" spans="1:47" ht="14.2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</row>
    <row r="450" spans="1:47" ht="14.2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</row>
    <row r="451" spans="1:47" ht="14.2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</row>
    <row r="452" spans="1:47" ht="14.2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</row>
    <row r="453" spans="1:47" ht="14.2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</row>
    <row r="454" spans="1:47" ht="14.2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</row>
    <row r="455" spans="1:47" ht="14.2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</row>
    <row r="456" spans="1:47" ht="14.2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</row>
    <row r="457" spans="1:47" ht="14.2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</row>
    <row r="458" spans="1:47" ht="14.2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</row>
    <row r="459" spans="1:47" ht="14.2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</row>
    <row r="460" spans="1:47" ht="14.2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</row>
    <row r="461" spans="1:47" ht="14.2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</row>
    <row r="462" spans="1:47" ht="14.2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</row>
    <row r="463" spans="1:47" ht="14.2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</row>
    <row r="464" spans="1:47" ht="14.2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</row>
    <row r="465" spans="1:47" ht="14.2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</row>
    <row r="466" spans="1:47" ht="14.2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</row>
    <row r="467" spans="1:47" ht="14.2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</row>
    <row r="468" spans="1:47" ht="14.2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</row>
    <row r="469" spans="1:47" ht="14.2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</row>
    <row r="470" spans="1:47" ht="14.2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</row>
    <row r="471" spans="1:47" ht="14.2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</row>
  </sheetData>
  <mergeCells count="22"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O2:AQ2"/>
    <mergeCell ref="AR2:AU2"/>
    <mergeCell ref="AH3:AJ3"/>
    <mergeCell ref="AK3:AN3"/>
    <mergeCell ref="AO3:AQ3"/>
    <mergeCell ref="AR3:AU3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Z190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51" width="2.875" style="1"/>
    <col min="52" max="52" width="1.75" style="37" customWidth="1"/>
    <col min="53" max="16384" width="2.875" style="1"/>
  </cols>
  <sheetData>
    <row r="1" spans="1:52" s="4" customFormat="1" ht="14.25" customHeight="1">
      <c r="A1" s="115" t="s">
        <v>19</v>
      </c>
      <c r="B1" s="115"/>
      <c r="C1" s="115"/>
      <c r="D1" s="115"/>
      <c r="E1" s="118" t="str">
        <f ca="1">INDIRECT("表紙!A12")</f>
        <v>ASWツアー国内</v>
      </c>
      <c r="F1" s="118"/>
      <c r="G1" s="118"/>
      <c r="H1" s="118"/>
      <c r="I1" s="118"/>
      <c r="J1" s="118"/>
      <c r="K1" s="118"/>
      <c r="L1" s="115" t="s">
        <v>4</v>
      </c>
      <c r="M1" s="115"/>
      <c r="N1" s="115"/>
      <c r="O1" s="115"/>
      <c r="P1" s="118" t="str">
        <f ca="1">INDIRECT("表紙!A14")</f>
        <v>ASWDB最新化手順（STG→開発、開発→開発）</v>
      </c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5" t="s">
        <v>24</v>
      </c>
      <c r="AI1" s="115"/>
      <c r="AJ1" s="115"/>
      <c r="AK1" s="118" t="s">
        <v>29</v>
      </c>
      <c r="AL1" s="118"/>
      <c r="AM1" s="118"/>
      <c r="AN1" s="118"/>
      <c r="AO1" s="115" t="s">
        <v>5</v>
      </c>
      <c r="AP1" s="115"/>
      <c r="AQ1" s="115"/>
      <c r="AR1" s="119" t="s">
        <v>64</v>
      </c>
      <c r="AS1" s="119"/>
      <c r="AT1" s="119"/>
      <c r="AU1" s="119"/>
      <c r="AZ1" s="35"/>
    </row>
    <row r="2" spans="1:52" s="4" customFormat="1" ht="14.25" customHeight="1">
      <c r="A2" s="115" t="s">
        <v>20</v>
      </c>
      <c r="B2" s="115"/>
      <c r="C2" s="115"/>
      <c r="D2" s="115"/>
      <c r="E2" s="116" t="str">
        <f ca="1">RIGHT(CELL("filename",A1),LEN(CELL("filename",A1))-FIND("]",CELL("filename",A1)))</f>
        <v>00-1.バックアップ定義ファイルの準備（STG環境）</v>
      </c>
      <c r="F2" s="116"/>
      <c r="G2" s="116"/>
      <c r="H2" s="116"/>
      <c r="I2" s="116"/>
      <c r="J2" s="116"/>
      <c r="K2" s="116"/>
      <c r="L2" s="117" t="s">
        <v>65</v>
      </c>
      <c r="M2" s="117"/>
      <c r="N2" s="117"/>
      <c r="O2" s="117"/>
      <c r="P2" s="118"/>
      <c r="Q2" s="118"/>
      <c r="R2" s="118"/>
      <c r="S2" s="118"/>
      <c r="T2" s="118"/>
      <c r="U2" s="115" t="s">
        <v>18</v>
      </c>
      <c r="V2" s="115"/>
      <c r="W2" s="115"/>
      <c r="X2" s="115"/>
      <c r="Y2" s="118"/>
      <c r="Z2" s="118"/>
      <c r="AA2" s="118"/>
      <c r="AB2" s="118"/>
      <c r="AC2" s="118"/>
      <c r="AD2" s="118"/>
      <c r="AE2" s="118"/>
      <c r="AF2" s="118"/>
      <c r="AG2" s="118"/>
      <c r="AH2" s="115" t="s">
        <v>22</v>
      </c>
      <c r="AI2" s="115"/>
      <c r="AJ2" s="115"/>
      <c r="AK2" s="120">
        <v>42777</v>
      </c>
      <c r="AL2" s="120"/>
      <c r="AM2" s="120"/>
      <c r="AN2" s="120"/>
      <c r="AO2" s="115" t="s">
        <v>23</v>
      </c>
      <c r="AP2" s="115"/>
      <c r="AQ2" s="115"/>
      <c r="AR2" s="119" t="s">
        <v>30</v>
      </c>
      <c r="AS2" s="119"/>
      <c r="AT2" s="119"/>
      <c r="AU2" s="119"/>
      <c r="AZ2" s="36"/>
    </row>
    <row r="3" spans="1:52" s="4" customFormat="1" ht="14.25" customHeight="1">
      <c r="A3" s="115"/>
      <c r="B3" s="115"/>
      <c r="C3" s="115"/>
      <c r="D3" s="115"/>
      <c r="E3" s="116"/>
      <c r="F3" s="116"/>
      <c r="G3" s="116"/>
      <c r="H3" s="116"/>
      <c r="I3" s="116"/>
      <c r="J3" s="116"/>
      <c r="K3" s="116"/>
      <c r="L3" s="117"/>
      <c r="M3" s="117"/>
      <c r="N3" s="117"/>
      <c r="O3" s="117"/>
      <c r="P3" s="118"/>
      <c r="Q3" s="118"/>
      <c r="R3" s="118"/>
      <c r="S3" s="118"/>
      <c r="T3" s="118"/>
      <c r="U3" s="115"/>
      <c r="V3" s="115"/>
      <c r="W3" s="115"/>
      <c r="X3" s="115"/>
      <c r="Y3" s="118"/>
      <c r="Z3" s="118"/>
      <c r="AA3" s="118"/>
      <c r="AB3" s="118"/>
      <c r="AC3" s="118"/>
      <c r="AD3" s="118"/>
      <c r="AE3" s="118"/>
      <c r="AF3" s="118"/>
      <c r="AG3" s="118"/>
      <c r="AH3" s="115" t="s">
        <v>1</v>
      </c>
      <c r="AI3" s="115"/>
      <c r="AJ3" s="115"/>
      <c r="AK3" s="120"/>
      <c r="AL3" s="120"/>
      <c r="AM3" s="120"/>
      <c r="AN3" s="120"/>
      <c r="AO3" s="115" t="s">
        <v>2</v>
      </c>
      <c r="AP3" s="115"/>
      <c r="AQ3" s="115"/>
      <c r="AR3" s="119"/>
      <c r="AS3" s="119"/>
      <c r="AT3" s="119"/>
      <c r="AU3" s="119"/>
      <c r="AZ3" s="36"/>
    </row>
    <row r="4" spans="1:52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Y4" s="4"/>
      <c r="AZ4" s="36"/>
    </row>
    <row r="5" spans="1:52" s="20" customFormat="1" ht="14.25" customHeight="1">
      <c r="A5" s="19"/>
      <c r="B5" s="17" t="s">
        <v>50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 t="s">
        <v>283</v>
      </c>
      <c r="V5" s="18"/>
      <c r="W5" s="18"/>
      <c r="X5" s="18"/>
      <c r="Y5" s="18"/>
      <c r="Z5" s="18"/>
      <c r="AA5" s="18"/>
      <c r="AB5" s="18"/>
      <c r="AC5" s="18"/>
      <c r="AD5" s="18"/>
      <c r="AE5" s="18" t="s">
        <v>284</v>
      </c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Y5" s="4"/>
      <c r="AZ5" s="36"/>
    </row>
    <row r="6" spans="1:52" s="20" customFormat="1" ht="14.25" customHeight="1">
      <c r="A6" s="19"/>
      <c r="B6" s="59"/>
      <c r="C6" s="60" t="s">
        <v>88</v>
      </c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211">
        <v>20170814</v>
      </c>
      <c r="V6" s="212"/>
      <c r="W6" s="212"/>
      <c r="X6" s="213"/>
      <c r="Y6" s="60"/>
      <c r="Z6" s="60"/>
      <c r="AA6" s="60"/>
      <c r="AB6" s="60"/>
      <c r="AC6" s="60"/>
      <c r="AD6" s="60"/>
      <c r="AE6" s="214" t="str">
        <f>"expdp_ASWDB0102_"&amp;$U$6&amp;".def"</f>
        <v>expdp_ASWDB0102_20170814.def</v>
      </c>
      <c r="AF6" s="215"/>
      <c r="AG6" s="215"/>
      <c r="AH6" s="215"/>
      <c r="AI6" s="215"/>
      <c r="AJ6" s="215"/>
      <c r="AK6" s="215"/>
      <c r="AL6" s="215"/>
      <c r="AM6" s="216"/>
      <c r="AN6" s="60"/>
      <c r="AO6" s="60"/>
      <c r="AP6" s="60"/>
      <c r="AQ6" s="60"/>
      <c r="AR6" s="60"/>
      <c r="AS6" s="60"/>
      <c r="AT6" s="60"/>
      <c r="AU6" s="60"/>
      <c r="AV6" s="60"/>
      <c r="AW6" s="60"/>
      <c r="AY6" s="58"/>
      <c r="AZ6" s="36"/>
    </row>
    <row r="7" spans="1:52" s="20" customFormat="1" ht="14.25" customHeight="1">
      <c r="A7" s="19"/>
      <c r="B7" s="59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 t="s">
        <v>287</v>
      </c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Y7" s="58"/>
      <c r="AZ7" s="36"/>
    </row>
    <row r="8" spans="1:52" s="20" customFormat="1" ht="14.25" customHeight="1">
      <c r="A8" s="19"/>
      <c r="B8" s="17" t="s">
        <v>89</v>
      </c>
      <c r="C8" s="18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Y8" s="58"/>
      <c r="AZ8" s="36"/>
    </row>
    <row r="9" spans="1:52" s="20" customFormat="1" ht="14.25" customHeight="1">
      <c r="A9" s="19"/>
      <c r="B9" s="59"/>
      <c r="C9" s="60" t="s">
        <v>179</v>
      </c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105" t="s">
        <v>236</v>
      </c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Y9" s="58"/>
      <c r="AZ9" s="36"/>
    </row>
    <row r="10" spans="1:52" s="20" customFormat="1" ht="14.25" customHeight="1">
      <c r="A10" s="19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Y10" s="4"/>
      <c r="AZ10" s="36"/>
    </row>
    <row r="11" spans="1:52" s="21" customFormat="1" ht="14.25" customHeight="1">
      <c r="A11" s="22"/>
      <c r="B11" s="206" t="s">
        <v>90</v>
      </c>
      <c r="C11" s="207"/>
      <c r="D11" s="207"/>
      <c r="E11" s="207"/>
      <c r="F11" s="207"/>
      <c r="G11" s="207"/>
      <c r="H11" s="207"/>
      <c r="I11" s="207"/>
      <c r="J11" s="207"/>
      <c r="K11" s="207"/>
      <c r="L11" s="207"/>
      <c r="M11" s="207"/>
      <c r="N11" s="207"/>
      <c r="O11" s="207"/>
      <c r="P11" s="207"/>
      <c r="Q11" s="207"/>
      <c r="R11" s="207"/>
      <c r="S11" s="207"/>
      <c r="T11" s="207"/>
      <c r="U11" s="207"/>
      <c r="V11" s="207"/>
      <c r="W11" s="207"/>
      <c r="X11" s="207"/>
      <c r="Y11" s="207"/>
      <c r="Z11" s="207"/>
      <c r="AA11" s="207"/>
      <c r="AB11" s="207"/>
      <c r="AC11" s="207"/>
      <c r="AD11" s="207"/>
      <c r="AE11" s="207"/>
      <c r="AF11" s="207"/>
      <c r="AG11" s="207"/>
      <c r="AH11" s="207"/>
      <c r="AI11" s="207"/>
      <c r="AJ11" s="207"/>
      <c r="AK11" s="207"/>
      <c r="AL11" s="207"/>
      <c r="AM11" s="207"/>
      <c r="AN11" s="207"/>
      <c r="AO11" s="207"/>
      <c r="AP11" s="207"/>
      <c r="AQ11" s="207"/>
      <c r="AR11" s="207"/>
      <c r="AS11" s="207"/>
      <c r="AT11" s="207"/>
      <c r="AU11" s="207"/>
      <c r="AV11" s="207"/>
      <c r="AW11" s="208"/>
      <c r="AX11" s="209" t="s">
        <v>66</v>
      </c>
      <c r="AY11" s="210"/>
      <c r="AZ11" s="210"/>
    </row>
    <row r="12" spans="1:52" s="21" customFormat="1" ht="14.25" customHeight="1">
      <c r="A12" s="22"/>
      <c r="B12" s="46"/>
      <c r="C12" s="61" t="s">
        <v>109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4" t="s">
        <v>111</v>
      </c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5"/>
      <c r="AX12" s="203"/>
      <c r="AY12" s="204"/>
      <c r="AZ12" s="205"/>
    </row>
    <row r="13" spans="1:52" s="21" customFormat="1" ht="14.25" customHeight="1">
      <c r="A13" s="22"/>
      <c r="B13" s="46"/>
      <c r="C13" s="24" t="s">
        <v>110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6"/>
      <c r="AD13" s="23" t="s">
        <v>112</v>
      </c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5"/>
      <c r="AX13" s="203"/>
      <c r="AY13" s="204"/>
      <c r="AZ13" s="205"/>
    </row>
    <row r="14" spans="1:52" s="21" customFormat="1" ht="14.25" customHeight="1">
      <c r="A14" s="22"/>
      <c r="B14" s="46"/>
      <c r="C14" s="24"/>
      <c r="D14" s="23" t="s">
        <v>91</v>
      </c>
      <c r="E14" s="23"/>
      <c r="F14" s="23"/>
      <c r="G14" s="23"/>
      <c r="H14" s="23" t="s">
        <v>285</v>
      </c>
      <c r="I14" s="23" t="str">
        <f>$AE$6</f>
        <v>expdp_ASWDB0102_20170814.def</v>
      </c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4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5"/>
      <c r="AX14" s="203"/>
      <c r="AY14" s="204"/>
      <c r="AZ14" s="205"/>
    </row>
    <row r="15" spans="1:52" s="21" customFormat="1" ht="14.25" customHeight="1">
      <c r="A15" s="22"/>
      <c r="B15" s="46"/>
      <c r="C15" s="24"/>
      <c r="D15" s="23" t="s">
        <v>92</v>
      </c>
      <c r="E15"/>
      <c r="F15"/>
      <c r="G15"/>
      <c r="H15" s="23" t="s">
        <v>285</v>
      </c>
      <c r="I15" s="23" t="s">
        <v>286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 s="23"/>
      <c r="AC15" s="24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5"/>
      <c r="AX15" s="53"/>
      <c r="AY15" s="54"/>
      <c r="AZ15" s="55"/>
    </row>
    <row r="16" spans="1:52" s="21" customFormat="1" ht="14.25" customHeight="1">
      <c r="A16" s="22"/>
      <c r="B16" s="46"/>
      <c r="C16" s="24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 s="23"/>
      <c r="AC16" s="110" t="s">
        <v>271</v>
      </c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5"/>
      <c r="AX16" s="53"/>
      <c r="AY16" s="54"/>
      <c r="AZ16" s="55"/>
    </row>
    <row r="17" spans="1:52" s="21" customFormat="1" ht="14.25" customHeight="1">
      <c r="A17" s="22"/>
      <c r="B17" s="46"/>
      <c r="C17" s="24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 s="23"/>
      <c r="AC17" s="24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5"/>
      <c r="AX17" s="53"/>
      <c r="AY17" s="54"/>
      <c r="AZ17" s="55"/>
    </row>
    <row r="18" spans="1:52" s="21" customFormat="1" ht="14.25" customHeight="1">
      <c r="A18" s="22"/>
      <c r="B18" s="46"/>
      <c r="C18" s="24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 s="23"/>
      <c r="AC18" s="24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5"/>
      <c r="AX18" s="53"/>
      <c r="AY18" s="54"/>
      <c r="AZ18" s="55"/>
    </row>
    <row r="19" spans="1:52" s="21" customFormat="1" ht="14.25" customHeight="1">
      <c r="A19" s="22"/>
      <c r="B19" s="46"/>
      <c r="C19" s="24"/>
      <c r="D19" s="23" t="s">
        <v>93</v>
      </c>
      <c r="E19" s="23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 s="23"/>
      <c r="AC19" s="24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5"/>
      <c r="AX19" s="53"/>
      <c r="AY19" s="54"/>
      <c r="AZ19" s="55"/>
    </row>
    <row r="20" spans="1:52" s="21" customFormat="1" ht="14.25" customHeight="1">
      <c r="A20" s="22"/>
      <c r="B20" s="46"/>
      <c r="C20" s="24"/>
      <c r="D20"/>
      <c r="E20" s="23" t="s">
        <v>94</v>
      </c>
      <c r="F20" s="23" t="s">
        <v>101</v>
      </c>
      <c r="G20"/>
      <c r="H20"/>
      <c r="I20"/>
      <c r="L20"/>
      <c r="M20" s="23" t="s">
        <v>95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 s="23"/>
      <c r="AC20" s="24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5"/>
      <c r="AX20" s="53"/>
      <c r="AY20" s="54"/>
      <c r="AZ20" s="55"/>
    </row>
    <row r="21" spans="1:52" s="21" customFormat="1" ht="14.25" customHeight="1">
      <c r="A21" s="22"/>
      <c r="B21" s="46"/>
      <c r="C21" s="24"/>
      <c r="D21"/>
      <c r="E21" s="23" t="s">
        <v>96</v>
      </c>
      <c r="F21" s="23" t="s">
        <v>100</v>
      </c>
      <c r="G21"/>
      <c r="H21"/>
      <c r="I21"/>
      <c r="L21"/>
      <c r="M21" s="23" t="s">
        <v>97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 s="23"/>
      <c r="AC21" s="24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5"/>
      <c r="AX21" s="53"/>
      <c r="AY21" s="54"/>
      <c r="AZ21" s="55"/>
    </row>
    <row r="22" spans="1:52" s="21" customFormat="1" ht="14.25" customHeight="1">
      <c r="A22" s="22"/>
      <c r="B22" s="46"/>
      <c r="C22" s="24"/>
      <c r="D22" s="71"/>
      <c r="E22" s="23" t="s">
        <v>99</v>
      </c>
      <c r="F22" s="23" t="s">
        <v>102</v>
      </c>
      <c r="G22" s="23"/>
      <c r="H22" s="23"/>
      <c r="I22" s="23"/>
      <c r="L22" s="23"/>
      <c r="M22" s="23" t="s">
        <v>98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4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5"/>
      <c r="AX22" s="53"/>
      <c r="AY22" s="54"/>
      <c r="AZ22" s="55"/>
    </row>
    <row r="23" spans="1:52" s="21" customFormat="1" ht="14.25" customHeight="1">
      <c r="A23" s="22"/>
      <c r="B23" s="46"/>
      <c r="C23" s="24"/>
      <c r="D23" s="23"/>
      <c r="E23" s="23" t="s">
        <v>103</v>
      </c>
      <c r="F23" s="23" t="s">
        <v>104</v>
      </c>
      <c r="G23" s="23"/>
      <c r="H23" s="23"/>
      <c r="I23" s="23"/>
      <c r="J23" s="23"/>
      <c r="L23" s="23"/>
      <c r="M23" s="23" t="s">
        <v>105</v>
      </c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4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5"/>
      <c r="AX23" s="53"/>
      <c r="AY23" s="54"/>
      <c r="AZ23" s="55"/>
    </row>
    <row r="24" spans="1:52" s="21" customFormat="1" ht="14.25" customHeight="1">
      <c r="A24" s="22"/>
      <c r="B24" s="46"/>
      <c r="C24" s="24"/>
      <c r="D24" s="23"/>
      <c r="E24" s="23" t="s">
        <v>106</v>
      </c>
      <c r="F24" s="23" t="s">
        <v>107</v>
      </c>
      <c r="G24" s="23"/>
      <c r="H24" s="23"/>
      <c r="I24" s="23"/>
      <c r="J24" s="23"/>
      <c r="K24" s="23"/>
      <c r="L24" s="23"/>
      <c r="M24" s="23" t="s">
        <v>108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4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5"/>
      <c r="AX24" s="203"/>
      <c r="AY24" s="204"/>
      <c r="AZ24" s="205"/>
    </row>
    <row r="25" spans="1:52" s="21" customFormat="1" ht="14.25" customHeight="1">
      <c r="A25" s="22"/>
      <c r="B25" s="46"/>
      <c r="C25" s="24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4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5"/>
      <c r="AX25" s="203"/>
      <c r="AY25" s="204"/>
      <c r="AZ25" s="205"/>
    </row>
    <row r="26" spans="1:52" s="21" customFormat="1" ht="14.25" customHeight="1">
      <c r="A26" s="22"/>
      <c r="B26" s="72"/>
      <c r="C26" s="68"/>
      <c r="D26" s="69"/>
      <c r="E26" s="69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4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5"/>
      <c r="AX26" s="53"/>
      <c r="AY26" s="54"/>
      <c r="AZ26" s="55"/>
    </row>
    <row r="27" spans="1:52" s="21" customFormat="1" ht="14.25" customHeight="1">
      <c r="A27" s="22"/>
      <c r="B27" s="206" t="s">
        <v>223</v>
      </c>
      <c r="C27" s="207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07"/>
      <c r="O27" s="207"/>
      <c r="P27" s="207"/>
      <c r="Q27" s="207"/>
      <c r="R27" s="207"/>
      <c r="S27" s="207"/>
      <c r="T27" s="207"/>
      <c r="U27" s="207"/>
      <c r="V27" s="207"/>
      <c r="W27" s="207"/>
      <c r="X27" s="207"/>
      <c r="Y27" s="207"/>
      <c r="Z27" s="207"/>
      <c r="AA27" s="207"/>
      <c r="AB27" s="207"/>
      <c r="AC27" s="207"/>
      <c r="AD27" s="207"/>
      <c r="AE27" s="207"/>
      <c r="AF27" s="207"/>
      <c r="AG27" s="207"/>
      <c r="AH27" s="207"/>
      <c r="AI27" s="207"/>
      <c r="AJ27" s="207"/>
      <c r="AK27" s="207"/>
      <c r="AL27" s="207"/>
      <c r="AM27" s="207"/>
      <c r="AN27" s="207"/>
      <c r="AO27" s="207"/>
      <c r="AP27" s="207"/>
      <c r="AQ27" s="207"/>
      <c r="AR27" s="207"/>
      <c r="AS27" s="207"/>
      <c r="AT27" s="207"/>
      <c r="AU27" s="207"/>
      <c r="AV27" s="207"/>
      <c r="AW27" s="208"/>
      <c r="AX27" s="209" t="s">
        <v>34</v>
      </c>
      <c r="AY27" s="217"/>
      <c r="AZ27" s="210"/>
    </row>
    <row r="28" spans="1:52" s="21" customFormat="1" ht="14.25" customHeight="1">
      <c r="A28" s="22"/>
      <c r="B28" s="98"/>
      <c r="C28" s="61" t="s">
        <v>67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4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5"/>
      <c r="AX28" s="203"/>
      <c r="AY28" s="204"/>
      <c r="AZ28" s="205"/>
    </row>
    <row r="29" spans="1:52" s="21" customFormat="1" ht="14.25" customHeight="1">
      <c r="A29" s="22"/>
      <c r="B29" s="98"/>
      <c r="C29" s="24" t="s">
        <v>68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6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5"/>
      <c r="AX29" s="203" t="s">
        <v>123</v>
      </c>
      <c r="AY29" s="204"/>
      <c r="AZ29" s="205"/>
    </row>
    <row r="30" spans="1:52" s="21" customFormat="1" ht="14.25" customHeight="1">
      <c r="A30" s="22"/>
      <c r="B30" s="98"/>
      <c r="C30" s="24" t="s">
        <v>70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4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5"/>
      <c r="AX30" s="203" t="s">
        <v>123</v>
      </c>
      <c r="AY30" s="204"/>
      <c r="AZ30" s="205"/>
    </row>
    <row r="31" spans="1:52" s="21" customFormat="1" ht="14.25" customHeight="1">
      <c r="A31" s="22"/>
      <c r="B31" s="98"/>
      <c r="C31" s="24"/>
      <c r="D31" s="62" t="s">
        <v>71</v>
      </c>
      <c r="E31" s="63"/>
      <c r="F31" s="63"/>
      <c r="G31" s="63"/>
      <c r="H31" s="63"/>
      <c r="I31" s="63"/>
      <c r="J31" s="63"/>
      <c r="K31" s="63"/>
      <c r="L31" s="64"/>
      <c r="M31" s="62" t="s">
        <v>72</v>
      </c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4"/>
      <c r="AB31" s="23"/>
      <c r="AC31" s="24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5"/>
      <c r="AX31" s="94"/>
      <c r="AY31" s="95"/>
      <c r="AZ31" s="96"/>
    </row>
    <row r="32" spans="1:52" s="21" customFormat="1" ht="14.25" customHeight="1">
      <c r="A32" s="22"/>
      <c r="B32" s="98"/>
      <c r="C32" s="24"/>
      <c r="D32" s="65" t="s">
        <v>73</v>
      </c>
      <c r="E32" s="66"/>
      <c r="F32" s="66"/>
      <c r="G32" s="66"/>
      <c r="H32" s="66"/>
      <c r="I32" s="66"/>
      <c r="J32" s="66"/>
      <c r="K32" s="66"/>
      <c r="L32" s="67"/>
      <c r="M32" s="62" t="s">
        <v>74</v>
      </c>
      <c r="N32" s="63"/>
      <c r="O32" s="63"/>
      <c r="P32" s="63"/>
      <c r="Q32" s="63"/>
      <c r="R32" s="63"/>
      <c r="S32" s="63"/>
      <c r="T32" s="63"/>
      <c r="U32" s="63"/>
      <c r="V32" s="63"/>
      <c r="W32" s="62" t="s">
        <v>75</v>
      </c>
      <c r="X32" s="63"/>
      <c r="Y32" s="63"/>
      <c r="Z32" s="63"/>
      <c r="AA32" s="64"/>
      <c r="AB32" s="23"/>
      <c r="AC32" s="24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5"/>
      <c r="AX32" s="94"/>
      <c r="AY32" s="95"/>
      <c r="AZ32" s="96"/>
    </row>
    <row r="33" spans="1:52" s="21" customFormat="1" ht="14.25" customHeight="1">
      <c r="A33" s="22"/>
      <c r="B33" s="98"/>
      <c r="C33" s="24"/>
      <c r="D33" s="62" t="s">
        <v>76</v>
      </c>
      <c r="E33" s="63"/>
      <c r="F33" s="63"/>
      <c r="G33" s="63"/>
      <c r="H33" s="63"/>
      <c r="I33" s="63"/>
      <c r="J33" s="63"/>
      <c r="K33" s="63"/>
      <c r="L33" s="64"/>
      <c r="M33" s="62">
        <v>422</v>
      </c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4"/>
      <c r="AB33" s="23"/>
      <c r="AC33" s="24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5"/>
      <c r="AX33" s="94"/>
      <c r="AY33" s="95"/>
      <c r="AZ33" s="96"/>
    </row>
    <row r="34" spans="1:52" s="21" customFormat="1" ht="14.25" customHeight="1">
      <c r="A34" s="22"/>
      <c r="B34" s="98"/>
      <c r="C34" s="24"/>
      <c r="D34" s="62" t="s">
        <v>77</v>
      </c>
      <c r="E34" s="63"/>
      <c r="F34" s="63"/>
      <c r="G34" s="63"/>
      <c r="H34" s="63"/>
      <c r="I34" s="63"/>
      <c r="J34" s="63"/>
      <c r="K34" s="63"/>
      <c r="L34" s="64"/>
      <c r="M34" s="62" t="s">
        <v>294</v>
      </c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4"/>
      <c r="AB34" s="23"/>
      <c r="AC34" s="24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5"/>
      <c r="AX34" s="94"/>
      <c r="AY34" s="95"/>
      <c r="AZ34" s="96"/>
    </row>
    <row r="35" spans="1:52" s="21" customFormat="1" ht="14.25" customHeight="1">
      <c r="A35" s="22"/>
      <c r="B35" s="98"/>
      <c r="C35" s="24"/>
      <c r="D35" s="62" t="s">
        <v>78</v>
      </c>
      <c r="E35" s="63"/>
      <c r="F35" s="63"/>
      <c r="G35" s="63"/>
      <c r="H35" s="63"/>
      <c r="I35" s="63"/>
      <c r="J35" s="63"/>
      <c r="K35" s="63"/>
      <c r="L35" s="64"/>
      <c r="M35" s="62" t="s">
        <v>79</v>
      </c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4"/>
      <c r="AB35" s="23"/>
      <c r="AC35" s="24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5"/>
      <c r="AX35" s="94"/>
      <c r="AY35" s="95"/>
      <c r="AZ35" s="96"/>
    </row>
    <row r="36" spans="1:52" s="21" customFormat="1" ht="14.25" customHeight="1">
      <c r="A36" s="22"/>
      <c r="B36" s="98"/>
      <c r="C36" s="24"/>
      <c r="D36" s="71" t="s">
        <v>80</v>
      </c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4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5"/>
      <c r="AX36" s="94"/>
      <c r="AY36" s="95"/>
      <c r="AZ36" s="96"/>
    </row>
    <row r="37" spans="1:52" s="21" customFormat="1" ht="14.25" customHeight="1">
      <c r="A37" s="22"/>
      <c r="B37" s="98"/>
      <c r="C37" s="24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4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5"/>
      <c r="AX37" s="94"/>
      <c r="AY37" s="95"/>
      <c r="AZ37" s="96"/>
    </row>
    <row r="38" spans="1:52" s="21" customFormat="1" ht="14.25" customHeight="1">
      <c r="A38" s="22"/>
      <c r="B38" s="98"/>
      <c r="C38" s="24" t="s">
        <v>81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4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5"/>
      <c r="AX38" s="94"/>
      <c r="AY38" s="95"/>
      <c r="AZ38" s="96"/>
    </row>
    <row r="39" spans="1:52" s="21" customFormat="1" ht="14.25" customHeight="1">
      <c r="A39" s="22"/>
      <c r="B39" s="98"/>
      <c r="C39" s="24" t="s">
        <v>82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4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5"/>
      <c r="AX39" s="94"/>
      <c r="AY39" s="95"/>
      <c r="AZ39" s="96"/>
    </row>
    <row r="40" spans="1:52" s="21" customFormat="1" ht="14.25" customHeight="1">
      <c r="A40" s="22"/>
      <c r="B40" s="98"/>
      <c r="C40" s="24" t="s">
        <v>83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4" t="s">
        <v>84</v>
      </c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5"/>
      <c r="AX40" s="203" t="s">
        <v>123</v>
      </c>
      <c r="AY40" s="204"/>
      <c r="AZ40" s="205"/>
    </row>
    <row r="41" spans="1:52" s="21" customFormat="1" ht="14.25" customHeight="1">
      <c r="A41" s="22"/>
      <c r="B41" s="72"/>
      <c r="C41" s="24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4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5"/>
      <c r="AX41" s="94"/>
      <c r="AY41" s="95"/>
      <c r="AZ41" s="96"/>
    </row>
    <row r="42" spans="1:52" s="21" customFormat="1" ht="14.25" customHeight="1">
      <c r="A42" s="22"/>
      <c r="B42" s="98"/>
      <c r="C42" s="99" t="s">
        <v>224</v>
      </c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5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7"/>
      <c r="AX42" s="203"/>
      <c r="AY42" s="204"/>
      <c r="AZ42" s="205"/>
    </row>
    <row r="43" spans="1:52" s="21" customFormat="1" ht="14.25" customHeight="1">
      <c r="A43" s="22"/>
      <c r="B43" s="98"/>
      <c r="C43" s="71" t="s">
        <v>85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4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5"/>
      <c r="AX43" s="203" t="s">
        <v>123</v>
      </c>
      <c r="AY43" s="204"/>
      <c r="AZ43" s="205"/>
    </row>
    <row r="44" spans="1:52" s="21" customFormat="1" ht="14.25" customHeight="1">
      <c r="A44" s="22"/>
      <c r="B44" s="98"/>
      <c r="C44" s="71"/>
      <c r="D44" s="62" t="s">
        <v>86</v>
      </c>
      <c r="E44" s="63"/>
      <c r="F44" s="63"/>
      <c r="G44" s="64"/>
      <c r="H44" s="62" t="s">
        <v>227</v>
      </c>
      <c r="I44" s="63"/>
      <c r="J44" s="63"/>
      <c r="K44" s="63"/>
      <c r="L44" s="63"/>
      <c r="M44" s="63"/>
      <c r="N44" s="64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4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5"/>
      <c r="AX44" s="88"/>
      <c r="AY44" s="89"/>
      <c r="AZ44" s="90"/>
    </row>
    <row r="45" spans="1:52" s="21" customFormat="1" ht="14.25" customHeight="1">
      <c r="A45" s="22"/>
      <c r="B45" s="98"/>
      <c r="C45" s="71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4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5"/>
      <c r="AX45" s="88"/>
      <c r="AY45" s="89"/>
      <c r="AZ45" s="90"/>
    </row>
    <row r="46" spans="1:52" s="21" customFormat="1" ht="14.25" customHeight="1">
      <c r="A46" s="22"/>
      <c r="B46" s="98"/>
      <c r="C46" s="71" t="s">
        <v>206</v>
      </c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4" t="s">
        <v>87</v>
      </c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5"/>
      <c r="AX46" s="203" t="s">
        <v>123</v>
      </c>
      <c r="AY46" s="204"/>
      <c r="AZ46" s="205"/>
    </row>
    <row r="47" spans="1:52" s="21" customFormat="1" ht="14.25" customHeight="1">
      <c r="A47" s="22"/>
      <c r="B47" s="98"/>
      <c r="C47" s="71"/>
      <c r="D47" s="23" t="s">
        <v>282</v>
      </c>
      <c r="E47" s="23" t="str">
        <f>$AE$6</f>
        <v>expdp_ASWDB0102_20170814.def</v>
      </c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4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5"/>
      <c r="AX47" s="88"/>
      <c r="AY47" s="89"/>
      <c r="AZ47" s="90"/>
    </row>
    <row r="48" spans="1:52" s="21" customFormat="1" ht="14.25" customHeight="1">
      <c r="A48" s="22"/>
      <c r="B48" s="72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4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5"/>
      <c r="AX48" s="88"/>
      <c r="AY48" s="89"/>
      <c r="AZ48" s="90"/>
    </row>
    <row r="49" spans="1:52" s="21" customFormat="1" ht="14.25" customHeight="1">
      <c r="A49" s="22"/>
      <c r="B49" s="46"/>
      <c r="C49" s="74" t="s">
        <v>114</v>
      </c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5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7"/>
      <c r="AX49" s="203"/>
      <c r="AY49" s="204"/>
      <c r="AZ49" s="205"/>
    </row>
    <row r="50" spans="1:52" s="21" customFormat="1" ht="14.25" customHeight="1">
      <c r="A50" s="22"/>
      <c r="B50" s="46"/>
      <c r="C50" s="71" t="s">
        <v>115</v>
      </c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4" t="s">
        <v>117</v>
      </c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5"/>
      <c r="AX50" s="203" t="s">
        <v>69</v>
      </c>
      <c r="AY50" s="204"/>
      <c r="AZ50" s="205"/>
    </row>
    <row r="51" spans="1:52" s="21" customFormat="1" ht="14.25" customHeight="1">
      <c r="A51" s="22"/>
      <c r="B51" s="46"/>
      <c r="C51" s="71" t="s">
        <v>116</v>
      </c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4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5"/>
      <c r="AX51" s="50"/>
      <c r="AY51" s="51"/>
      <c r="AZ51" s="52"/>
    </row>
    <row r="52" spans="1:52" s="21" customFormat="1" ht="14.25" customHeight="1">
      <c r="A52" s="22"/>
      <c r="B52" s="46"/>
      <c r="C52" s="71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4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5"/>
      <c r="AX52" s="50"/>
      <c r="AY52" s="51"/>
      <c r="AZ52" s="52"/>
    </row>
    <row r="53" spans="1:52" s="21" customFormat="1" ht="14.25" customHeight="1">
      <c r="A53" s="22"/>
      <c r="B53" s="46"/>
      <c r="C53" s="71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4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5"/>
      <c r="AX53" s="50"/>
      <c r="AY53" s="51"/>
      <c r="AZ53" s="52"/>
    </row>
    <row r="54" spans="1:52" s="21" customFormat="1" ht="14.25" customHeight="1">
      <c r="A54" s="22"/>
      <c r="B54" s="72"/>
      <c r="C54" s="68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8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70"/>
      <c r="AX54" s="50"/>
      <c r="AY54" s="51"/>
      <c r="AZ54" s="52"/>
    </row>
    <row r="55" spans="1:52" ht="14.2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spans="1:52" ht="14.2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</row>
    <row r="57" spans="1:52" ht="14.2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</row>
    <row r="58" spans="1:52" ht="14.2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</row>
    <row r="59" spans="1:52" ht="14.2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</row>
    <row r="60" spans="1:52" ht="14.2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</row>
    <row r="61" spans="1:52" ht="14.2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</row>
    <row r="62" spans="1:52" ht="14.2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</row>
    <row r="63" spans="1:52" ht="14.2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</row>
    <row r="64" spans="1:52" ht="14.2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</row>
    <row r="65" spans="1:47" ht="14.2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</row>
    <row r="66" spans="1:47" ht="14.2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</row>
    <row r="67" spans="1:47" ht="14.2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47" ht="14.2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</row>
    <row r="69" spans="1:47" ht="14.2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</row>
    <row r="70" spans="1:47" ht="14.2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</row>
    <row r="71" spans="1:47" ht="14.2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</row>
    <row r="72" spans="1:47" ht="14.2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</row>
    <row r="73" spans="1:47" ht="14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</row>
    <row r="74" spans="1:47" ht="14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47" ht="14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</row>
    <row r="76" spans="1:47" ht="14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</row>
    <row r="77" spans="1:47" ht="14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spans="1:47" ht="14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spans="1:47" ht="14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spans="1:47" ht="14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1:47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spans="1:47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spans="1:47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spans="1:47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1:47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1:47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1:4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spans="1:47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spans="1:47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47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47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47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47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47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47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47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</sheetData>
  <mergeCells count="42">
    <mergeCell ref="AX50:AZ50"/>
    <mergeCell ref="AX25:AZ25"/>
    <mergeCell ref="AX27:AZ27"/>
    <mergeCell ref="AX28:AZ28"/>
    <mergeCell ref="B27:AW27"/>
    <mergeCell ref="AX29:AZ29"/>
    <mergeCell ref="AX30:AZ30"/>
    <mergeCell ref="AX40:AZ40"/>
    <mergeCell ref="AX42:AZ42"/>
    <mergeCell ref="AX43:AZ43"/>
    <mergeCell ref="AX46:AZ46"/>
    <mergeCell ref="AX49:AZ49"/>
    <mergeCell ref="AX24:AZ24"/>
    <mergeCell ref="AO2:AQ2"/>
    <mergeCell ref="AR2:AU2"/>
    <mergeCell ref="AH3:AJ3"/>
    <mergeCell ref="AK3:AN3"/>
    <mergeCell ref="AO3:AQ3"/>
    <mergeCell ref="AR3:AU3"/>
    <mergeCell ref="B11:AW11"/>
    <mergeCell ref="AX11:AZ11"/>
    <mergeCell ref="AX12:AZ12"/>
    <mergeCell ref="AX13:AZ13"/>
    <mergeCell ref="AX14:AZ14"/>
    <mergeCell ref="U6:X6"/>
    <mergeCell ref="AE6:AM6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98" fitToHeight="0" orientation="landscape" r:id="rId1"/>
  <headerFooter alignWithMargins="0">
    <oddFooter>&amp;LCONFIDENTIAL&amp;C&amp;P/&amp;N&amp;RCopyright (C) 20XX NS Solutions Corporation,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Z190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51" width="2.875" style="1"/>
    <col min="52" max="52" width="1.75" style="37" customWidth="1"/>
    <col min="53" max="16384" width="2.875" style="1"/>
  </cols>
  <sheetData>
    <row r="1" spans="1:52" s="4" customFormat="1" ht="14.25" customHeight="1">
      <c r="A1" s="115" t="s">
        <v>19</v>
      </c>
      <c r="B1" s="115"/>
      <c r="C1" s="115"/>
      <c r="D1" s="115"/>
      <c r="E1" s="118" t="str">
        <f ca="1">INDIRECT("表紙!A12")</f>
        <v>ASWツアー国内</v>
      </c>
      <c r="F1" s="118"/>
      <c r="G1" s="118"/>
      <c r="H1" s="118"/>
      <c r="I1" s="118"/>
      <c r="J1" s="118"/>
      <c r="K1" s="118"/>
      <c r="L1" s="115" t="s">
        <v>4</v>
      </c>
      <c r="M1" s="115"/>
      <c r="N1" s="115"/>
      <c r="O1" s="115"/>
      <c r="P1" s="118" t="str">
        <f ca="1">INDIRECT("表紙!A14")</f>
        <v>ASWDB最新化手順（STG→開発、開発→開発）</v>
      </c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5" t="s">
        <v>24</v>
      </c>
      <c r="AI1" s="115"/>
      <c r="AJ1" s="115"/>
      <c r="AK1" s="118" t="s">
        <v>29</v>
      </c>
      <c r="AL1" s="118"/>
      <c r="AM1" s="118"/>
      <c r="AN1" s="118"/>
      <c r="AO1" s="115" t="s">
        <v>5</v>
      </c>
      <c r="AP1" s="115"/>
      <c r="AQ1" s="115"/>
      <c r="AR1" s="119" t="s">
        <v>25</v>
      </c>
      <c r="AS1" s="119"/>
      <c r="AT1" s="119"/>
      <c r="AU1" s="119"/>
      <c r="AZ1" s="35"/>
    </row>
    <row r="2" spans="1:52" s="4" customFormat="1" ht="14.25" customHeight="1">
      <c r="A2" s="115" t="s">
        <v>20</v>
      </c>
      <c r="B2" s="115"/>
      <c r="C2" s="115"/>
      <c r="D2" s="115"/>
      <c r="E2" s="116" t="str">
        <f ca="1">RIGHT(CELL("filename",A1),LEN(CELL("filename",A1))-FIND("]",CELL("filename",A1)))</f>
        <v>00-2.バックアップ定義ファイルの準備（開発環境）</v>
      </c>
      <c r="F2" s="116"/>
      <c r="G2" s="116"/>
      <c r="H2" s="116"/>
      <c r="I2" s="116"/>
      <c r="J2" s="116"/>
      <c r="K2" s="116"/>
      <c r="L2" s="117" t="s">
        <v>21</v>
      </c>
      <c r="M2" s="117"/>
      <c r="N2" s="117"/>
      <c r="O2" s="117"/>
      <c r="P2" s="118"/>
      <c r="Q2" s="118"/>
      <c r="R2" s="118"/>
      <c r="S2" s="118"/>
      <c r="T2" s="118"/>
      <c r="U2" s="115" t="s">
        <v>18</v>
      </c>
      <c r="V2" s="115"/>
      <c r="W2" s="115"/>
      <c r="X2" s="115"/>
      <c r="Y2" s="118"/>
      <c r="Z2" s="118"/>
      <c r="AA2" s="118"/>
      <c r="AB2" s="118"/>
      <c r="AC2" s="118"/>
      <c r="AD2" s="118"/>
      <c r="AE2" s="118"/>
      <c r="AF2" s="118"/>
      <c r="AG2" s="118"/>
      <c r="AH2" s="115" t="s">
        <v>22</v>
      </c>
      <c r="AI2" s="115"/>
      <c r="AJ2" s="115"/>
      <c r="AK2" s="120">
        <v>42777</v>
      </c>
      <c r="AL2" s="120"/>
      <c r="AM2" s="120"/>
      <c r="AN2" s="120"/>
      <c r="AO2" s="115" t="s">
        <v>23</v>
      </c>
      <c r="AP2" s="115"/>
      <c r="AQ2" s="115"/>
      <c r="AR2" s="119" t="s">
        <v>30</v>
      </c>
      <c r="AS2" s="119"/>
      <c r="AT2" s="119"/>
      <c r="AU2" s="119"/>
      <c r="AZ2" s="36"/>
    </row>
    <row r="3" spans="1:52" s="4" customFormat="1" ht="14.25" customHeight="1">
      <c r="A3" s="115"/>
      <c r="B3" s="115"/>
      <c r="C3" s="115"/>
      <c r="D3" s="115"/>
      <c r="E3" s="116"/>
      <c r="F3" s="116"/>
      <c r="G3" s="116"/>
      <c r="H3" s="116"/>
      <c r="I3" s="116"/>
      <c r="J3" s="116"/>
      <c r="K3" s="116"/>
      <c r="L3" s="117"/>
      <c r="M3" s="117"/>
      <c r="N3" s="117"/>
      <c r="O3" s="117"/>
      <c r="P3" s="118"/>
      <c r="Q3" s="118"/>
      <c r="R3" s="118"/>
      <c r="S3" s="118"/>
      <c r="T3" s="118"/>
      <c r="U3" s="115"/>
      <c r="V3" s="115"/>
      <c r="W3" s="115"/>
      <c r="X3" s="115"/>
      <c r="Y3" s="118"/>
      <c r="Z3" s="118"/>
      <c r="AA3" s="118"/>
      <c r="AB3" s="118"/>
      <c r="AC3" s="118"/>
      <c r="AD3" s="118"/>
      <c r="AE3" s="118"/>
      <c r="AF3" s="118"/>
      <c r="AG3" s="118"/>
      <c r="AH3" s="115" t="s">
        <v>1</v>
      </c>
      <c r="AI3" s="115"/>
      <c r="AJ3" s="115"/>
      <c r="AK3" s="120"/>
      <c r="AL3" s="120"/>
      <c r="AM3" s="120"/>
      <c r="AN3" s="120"/>
      <c r="AO3" s="115" t="s">
        <v>2</v>
      </c>
      <c r="AP3" s="115"/>
      <c r="AQ3" s="115"/>
      <c r="AR3" s="119"/>
      <c r="AS3" s="119"/>
      <c r="AT3" s="119"/>
      <c r="AU3" s="119"/>
      <c r="AZ3" s="36"/>
    </row>
    <row r="4" spans="1:52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Y4" s="4"/>
      <c r="AZ4" s="36"/>
    </row>
    <row r="5" spans="1:52" s="20" customFormat="1" ht="14.25" customHeight="1">
      <c r="A5" s="19"/>
      <c r="B5" s="17" t="s">
        <v>50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 t="s">
        <v>283</v>
      </c>
      <c r="V5" s="18"/>
      <c r="W5" s="18"/>
      <c r="X5" s="18"/>
      <c r="Y5" s="18"/>
      <c r="Z5" s="18"/>
      <c r="AA5" s="18"/>
      <c r="AB5" s="18"/>
      <c r="AC5" s="18"/>
      <c r="AD5" s="18"/>
      <c r="AE5" s="18" t="s">
        <v>284</v>
      </c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Y5" s="4"/>
      <c r="AZ5" s="36"/>
    </row>
    <row r="6" spans="1:52" s="20" customFormat="1" ht="14.25" customHeight="1">
      <c r="A6" s="19"/>
      <c r="B6" s="59"/>
      <c r="C6" s="60" t="s">
        <v>201</v>
      </c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211">
        <v>20170814</v>
      </c>
      <c r="V6" s="212"/>
      <c r="W6" s="212"/>
      <c r="X6" s="213"/>
      <c r="Y6" s="60"/>
      <c r="Z6" s="60"/>
      <c r="AA6" s="60"/>
      <c r="AB6" s="60"/>
      <c r="AC6" s="60"/>
      <c r="AD6" s="60"/>
      <c r="AE6" s="214" t="str">
        <f>"expdp_ASWDB16_"&amp;$U$6&amp;".def"</f>
        <v>expdp_ASWDB16_20170814.def</v>
      </c>
      <c r="AF6" s="215"/>
      <c r="AG6" s="215"/>
      <c r="AH6" s="215"/>
      <c r="AI6" s="215"/>
      <c r="AJ6" s="215"/>
      <c r="AK6" s="215"/>
      <c r="AL6" s="215"/>
      <c r="AM6" s="216"/>
      <c r="AN6" s="60"/>
      <c r="AO6" s="60"/>
      <c r="AP6" s="60"/>
      <c r="AQ6" s="60"/>
      <c r="AR6" s="60"/>
      <c r="AS6" s="60"/>
      <c r="AT6" s="60"/>
      <c r="AU6" s="60"/>
      <c r="AV6" s="60"/>
      <c r="AW6" s="60"/>
      <c r="AY6" s="58"/>
      <c r="AZ6" s="36"/>
    </row>
    <row r="7" spans="1:52" s="20" customFormat="1" ht="14.25" customHeight="1">
      <c r="A7" s="19"/>
      <c r="B7" s="59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Y7" s="58"/>
      <c r="AZ7" s="36"/>
    </row>
    <row r="8" spans="1:52" s="20" customFormat="1" ht="14.25" customHeight="1">
      <c r="A8" s="19"/>
      <c r="B8" s="17" t="s">
        <v>89</v>
      </c>
      <c r="C8" s="18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Y8" s="58"/>
      <c r="AZ8" s="36"/>
    </row>
    <row r="9" spans="1:52" s="20" customFormat="1" ht="14.25" customHeight="1">
      <c r="A9" s="19"/>
      <c r="B9" s="59"/>
      <c r="C9" s="60" t="s">
        <v>179</v>
      </c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105" t="s">
        <v>237</v>
      </c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Y9" s="58"/>
      <c r="AZ9" s="36"/>
    </row>
    <row r="10" spans="1:52" s="20" customFormat="1" ht="14.25" customHeight="1">
      <c r="A10" s="19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Y10" s="4"/>
      <c r="AZ10" s="36"/>
    </row>
    <row r="11" spans="1:52" s="21" customFormat="1" ht="14.25" customHeight="1">
      <c r="A11" s="22"/>
      <c r="B11" s="206" t="s">
        <v>90</v>
      </c>
      <c r="C11" s="207"/>
      <c r="D11" s="207"/>
      <c r="E11" s="207"/>
      <c r="F11" s="207"/>
      <c r="G11" s="207"/>
      <c r="H11" s="207"/>
      <c r="I11" s="207"/>
      <c r="J11" s="207"/>
      <c r="K11" s="207"/>
      <c r="L11" s="207"/>
      <c r="M11" s="207"/>
      <c r="N11" s="207"/>
      <c r="O11" s="207"/>
      <c r="P11" s="207"/>
      <c r="Q11" s="207"/>
      <c r="R11" s="207"/>
      <c r="S11" s="207"/>
      <c r="T11" s="207"/>
      <c r="U11" s="207"/>
      <c r="V11" s="207"/>
      <c r="W11" s="207"/>
      <c r="X11" s="207"/>
      <c r="Y11" s="207"/>
      <c r="Z11" s="207"/>
      <c r="AA11" s="207"/>
      <c r="AB11" s="207"/>
      <c r="AC11" s="207"/>
      <c r="AD11" s="207"/>
      <c r="AE11" s="207"/>
      <c r="AF11" s="207"/>
      <c r="AG11" s="207"/>
      <c r="AH11" s="207"/>
      <c r="AI11" s="207"/>
      <c r="AJ11" s="207"/>
      <c r="AK11" s="207"/>
      <c r="AL11" s="207"/>
      <c r="AM11" s="207"/>
      <c r="AN11" s="207"/>
      <c r="AO11" s="207"/>
      <c r="AP11" s="207"/>
      <c r="AQ11" s="207"/>
      <c r="AR11" s="207"/>
      <c r="AS11" s="207"/>
      <c r="AT11" s="207"/>
      <c r="AU11" s="207"/>
      <c r="AV11" s="207"/>
      <c r="AW11" s="208"/>
      <c r="AX11" s="209" t="s">
        <v>34</v>
      </c>
      <c r="AY11" s="210"/>
      <c r="AZ11" s="210"/>
    </row>
    <row r="12" spans="1:52" s="21" customFormat="1" ht="14.25" customHeight="1">
      <c r="A12" s="22"/>
      <c r="B12" s="98"/>
      <c r="C12" s="61" t="s">
        <v>109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4" t="s">
        <v>111</v>
      </c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5"/>
      <c r="AX12" s="203"/>
      <c r="AY12" s="204"/>
      <c r="AZ12" s="205"/>
    </row>
    <row r="13" spans="1:52" s="21" customFormat="1" ht="14.25" customHeight="1">
      <c r="A13" s="22"/>
      <c r="B13" s="98"/>
      <c r="C13" s="24" t="s">
        <v>110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6"/>
      <c r="AD13" s="23" t="s">
        <v>112</v>
      </c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5"/>
      <c r="AX13" s="203"/>
      <c r="AY13" s="204"/>
      <c r="AZ13" s="205"/>
    </row>
    <row r="14" spans="1:52" s="21" customFormat="1" ht="14.25" customHeight="1">
      <c r="A14" s="22"/>
      <c r="B14" s="98"/>
      <c r="C14" s="24"/>
      <c r="D14" s="23" t="s">
        <v>91</v>
      </c>
      <c r="E14" s="23"/>
      <c r="F14" s="23"/>
      <c r="G14" s="23"/>
      <c r="H14" s="23" t="s">
        <v>285</v>
      </c>
      <c r="I14" s="23" t="str">
        <f>$AE$6</f>
        <v>expdp_ASWDB16_20170814.def</v>
      </c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4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5"/>
      <c r="AX14" s="203"/>
      <c r="AY14" s="204"/>
      <c r="AZ14" s="205"/>
    </row>
    <row r="15" spans="1:52" s="21" customFormat="1" ht="14.25" customHeight="1">
      <c r="A15" s="22"/>
      <c r="B15" s="98"/>
      <c r="C15" s="24"/>
      <c r="D15" s="23" t="s">
        <v>92</v>
      </c>
      <c r="E15"/>
      <c r="F15"/>
      <c r="G15"/>
      <c r="H15" s="23" t="s">
        <v>285</v>
      </c>
      <c r="I15" s="23" t="s">
        <v>286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 s="23"/>
      <c r="AC15" s="24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5"/>
      <c r="AX15" s="94"/>
      <c r="AY15" s="95"/>
      <c r="AZ15" s="96"/>
    </row>
    <row r="16" spans="1:52" s="21" customFormat="1" ht="14.25" customHeight="1">
      <c r="A16" s="22"/>
      <c r="B16" s="98"/>
      <c r="C16" s="24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 s="23"/>
      <c r="AC16" s="110" t="s">
        <v>272</v>
      </c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5"/>
      <c r="AX16" s="94"/>
      <c r="AY16" s="95"/>
      <c r="AZ16" s="96"/>
    </row>
    <row r="17" spans="1:52" s="21" customFormat="1" ht="14.25" customHeight="1">
      <c r="A17" s="22"/>
      <c r="B17" s="98"/>
      <c r="C17" s="24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 s="23"/>
      <c r="AC17" s="24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5"/>
      <c r="AX17" s="94"/>
      <c r="AY17" s="95"/>
      <c r="AZ17" s="96"/>
    </row>
    <row r="18" spans="1:52" s="21" customFormat="1" ht="14.25" customHeight="1">
      <c r="A18" s="22"/>
      <c r="B18" s="98"/>
      <c r="C18" s="24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 s="23"/>
      <c r="AC18" s="24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5"/>
      <c r="AX18" s="94"/>
      <c r="AY18" s="95"/>
      <c r="AZ18" s="96"/>
    </row>
    <row r="19" spans="1:52" s="21" customFormat="1" ht="14.25" customHeight="1">
      <c r="A19" s="22"/>
      <c r="B19" s="98"/>
      <c r="C19" s="24"/>
      <c r="D19" s="23" t="s">
        <v>93</v>
      </c>
      <c r="E19" s="23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 s="23"/>
      <c r="AC19" s="24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5"/>
      <c r="AX19" s="94"/>
      <c r="AY19" s="95"/>
      <c r="AZ19" s="96"/>
    </row>
    <row r="20" spans="1:52" s="21" customFormat="1" ht="14.25" customHeight="1">
      <c r="A20" s="22"/>
      <c r="B20" s="98"/>
      <c r="C20" s="24"/>
      <c r="D20"/>
      <c r="E20" s="23" t="s">
        <v>94</v>
      </c>
      <c r="F20" s="23" t="s">
        <v>101</v>
      </c>
      <c r="G20"/>
      <c r="H20"/>
      <c r="I20"/>
      <c r="L20"/>
      <c r="M20" s="23" t="s">
        <v>95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 s="23"/>
      <c r="AC20" s="24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5"/>
      <c r="AX20" s="94"/>
      <c r="AY20" s="95"/>
      <c r="AZ20" s="96"/>
    </row>
    <row r="21" spans="1:52" s="21" customFormat="1" ht="14.25" customHeight="1">
      <c r="A21" s="22"/>
      <c r="B21" s="98"/>
      <c r="C21" s="24"/>
      <c r="D21"/>
      <c r="E21" s="23" t="s">
        <v>96</v>
      </c>
      <c r="F21" s="23" t="s">
        <v>100</v>
      </c>
      <c r="G21"/>
      <c r="H21"/>
      <c r="I21"/>
      <c r="L21"/>
      <c r="M21" s="23" t="s">
        <v>238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 s="23"/>
      <c r="AC21" s="24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5"/>
      <c r="AX21" s="94"/>
      <c r="AY21" s="95"/>
      <c r="AZ21" s="96"/>
    </row>
    <row r="22" spans="1:52" s="21" customFormat="1" ht="14.25" customHeight="1">
      <c r="A22" s="22"/>
      <c r="B22" s="98"/>
      <c r="C22" s="24"/>
      <c r="D22" s="71"/>
      <c r="E22" s="23" t="s">
        <v>99</v>
      </c>
      <c r="F22" s="23" t="s">
        <v>102</v>
      </c>
      <c r="G22" s="23"/>
      <c r="H22" s="23"/>
      <c r="I22" s="23"/>
      <c r="L22" s="23"/>
      <c r="M22" s="23" t="s">
        <v>239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4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5"/>
      <c r="AX22" s="94"/>
      <c r="AY22" s="95"/>
      <c r="AZ22" s="96"/>
    </row>
    <row r="23" spans="1:52" s="21" customFormat="1" ht="14.25" customHeight="1">
      <c r="A23" s="22"/>
      <c r="B23" s="98"/>
      <c r="C23" s="24"/>
      <c r="D23" s="23"/>
      <c r="E23" s="23" t="s">
        <v>103</v>
      </c>
      <c r="F23" s="23" t="s">
        <v>104</v>
      </c>
      <c r="G23" s="23"/>
      <c r="H23" s="23"/>
      <c r="I23" s="23"/>
      <c r="J23" s="23"/>
      <c r="L23" s="23"/>
      <c r="M23" s="23" t="s">
        <v>105</v>
      </c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4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5"/>
      <c r="AX23" s="94"/>
      <c r="AY23" s="95"/>
      <c r="AZ23" s="96"/>
    </row>
    <row r="24" spans="1:52" s="21" customFormat="1" ht="14.25" customHeight="1">
      <c r="A24" s="22"/>
      <c r="B24" s="98"/>
      <c r="C24" s="24"/>
      <c r="D24" s="23"/>
      <c r="E24" s="23" t="s">
        <v>106</v>
      </c>
      <c r="F24" s="23" t="s">
        <v>107</v>
      </c>
      <c r="G24" s="23"/>
      <c r="H24" s="23"/>
      <c r="I24" s="23"/>
      <c r="J24" s="23"/>
      <c r="K24" s="23"/>
      <c r="L24" s="23"/>
      <c r="M24" s="23" t="s">
        <v>108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4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5"/>
      <c r="AX24" s="203"/>
      <c r="AY24" s="204"/>
      <c r="AZ24" s="205"/>
    </row>
    <row r="25" spans="1:52" s="21" customFormat="1" ht="14.25" customHeight="1">
      <c r="A25" s="22"/>
      <c r="B25" s="98"/>
      <c r="C25" s="24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4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5"/>
      <c r="AX25" s="203"/>
      <c r="AY25" s="204"/>
      <c r="AZ25" s="205"/>
    </row>
    <row r="26" spans="1:52" s="21" customFormat="1" ht="14.25" customHeight="1">
      <c r="A26" s="22"/>
      <c r="B26" s="72"/>
      <c r="C26" s="68"/>
      <c r="D26" s="69"/>
      <c r="E26" s="69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4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5"/>
      <c r="AX26" s="94"/>
      <c r="AY26" s="95"/>
      <c r="AZ26" s="96"/>
    </row>
    <row r="27" spans="1:52" s="21" customFormat="1" ht="14.25" customHeight="1">
      <c r="A27" s="22"/>
      <c r="B27" s="206" t="s">
        <v>265</v>
      </c>
      <c r="C27" s="207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07"/>
      <c r="O27" s="207"/>
      <c r="P27" s="207"/>
      <c r="Q27" s="207"/>
      <c r="R27" s="207"/>
      <c r="S27" s="207"/>
      <c r="T27" s="207"/>
      <c r="U27" s="207"/>
      <c r="V27" s="207"/>
      <c r="W27" s="207"/>
      <c r="X27" s="207"/>
      <c r="Y27" s="207"/>
      <c r="Z27" s="207"/>
      <c r="AA27" s="207"/>
      <c r="AB27" s="207"/>
      <c r="AC27" s="207"/>
      <c r="AD27" s="207"/>
      <c r="AE27" s="207"/>
      <c r="AF27" s="207"/>
      <c r="AG27" s="207"/>
      <c r="AH27" s="207"/>
      <c r="AI27" s="207"/>
      <c r="AJ27" s="207"/>
      <c r="AK27" s="207"/>
      <c r="AL27" s="207"/>
      <c r="AM27" s="207"/>
      <c r="AN27" s="207"/>
      <c r="AO27" s="207"/>
      <c r="AP27" s="207"/>
      <c r="AQ27" s="207"/>
      <c r="AR27" s="207"/>
      <c r="AS27" s="207"/>
      <c r="AT27" s="207"/>
      <c r="AU27" s="207"/>
      <c r="AV27" s="207"/>
      <c r="AW27" s="208"/>
      <c r="AX27" s="209" t="s">
        <v>34</v>
      </c>
      <c r="AY27" s="217"/>
      <c r="AZ27" s="210"/>
    </row>
    <row r="28" spans="1:52" s="21" customFormat="1" ht="14.25" customHeight="1">
      <c r="A28" s="22"/>
      <c r="B28" s="98"/>
      <c r="C28" s="61" t="s">
        <v>67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4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5"/>
      <c r="AX28" s="203"/>
      <c r="AY28" s="204"/>
      <c r="AZ28" s="205"/>
    </row>
    <row r="29" spans="1:52" s="21" customFormat="1" ht="14.25" customHeight="1">
      <c r="A29" s="22"/>
      <c r="B29" s="98"/>
      <c r="C29" s="24" t="s">
        <v>68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6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5"/>
      <c r="AX29" s="203" t="s">
        <v>123</v>
      </c>
      <c r="AY29" s="204"/>
      <c r="AZ29" s="205"/>
    </row>
    <row r="30" spans="1:52" s="21" customFormat="1" ht="14.25" customHeight="1">
      <c r="A30" s="22"/>
      <c r="B30" s="98"/>
      <c r="C30" s="24" t="s">
        <v>70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4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5"/>
      <c r="AX30" s="203" t="s">
        <v>123</v>
      </c>
      <c r="AY30" s="204"/>
      <c r="AZ30" s="205"/>
    </row>
    <row r="31" spans="1:52" s="21" customFormat="1" ht="14.25" customHeight="1">
      <c r="A31" s="22"/>
      <c r="B31" s="98"/>
      <c r="C31" s="24"/>
      <c r="D31" s="62" t="s">
        <v>71</v>
      </c>
      <c r="E31" s="63"/>
      <c r="F31" s="63"/>
      <c r="G31" s="63"/>
      <c r="H31" s="63"/>
      <c r="I31" s="63"/>
      <c r="J31" s="63"/>
      <c r="K31" s="63"/>
      <c r="L31" s="64"/>
      <c r="M31" s="62" t="s">
        <v>72</v>
      </c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4"/>
      <c r="AB31" s="23"/>
      <c r="AC31" s="24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5"/>
      <c r="AX31" s="94"/>
      <c r="AY31" s="95"/>
      <c r="AZ31" s="96"/>
    </row>
    <row r="32" spans="1:52" s="21" customFormat="1" ht="14.25" customHeight="1">
      <c r="A32" s="22"/>
      <c r="B32" s="98"/>
      <c r="C32" s="24"/>
      <c r="D32" s="65" t="s">
        <v>73</v>
      </c>
      <c r="E32" s="66"/>
      <c r="F32" s="66"/>
      <c r="G32" s="66"/>
      <c r="H32" s="66"/>
      <c r="I32" s="66"/>
      <c r="J32" s="66"/>
      <c r="K32" s="66"/>
      <c r="L32" s="67"/>
      <c r="M32" s="62" t="s">
        <v>74</v>
      </c>
      <c r="N32" s="63"/>
      <c r="O32" s="63"/>
      <c r="P32" s="63"/>
      <c r="Q32" s="63"/>
      <c r="R32" s="63"/>
      <c r="S32" s="63"/>
      <c r="T32" s="63"/>
      <c r="U32" s="63"/>
      <c r="V32" s="63"/>
      <c r="W32" s="62" t="s">
        <v>75</v>
      </c>
      <c r="X32" s="63"/>
      <c r="Y32" s="63"/>
      <c r="Z32" s="63"/>
      <c r="AA32" s="64"/>
      <c r="AB32" s="23"/>
      <c r="AC32" s="24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5"/>
      <c r="AX32" s="94"/>
      <c r="AY32" s="95"/>
      <c r="AZ32" s="96"/>
    </row>
    <row r="33" spans="1:52" s="21" customFormat="1" ht="14.25" customHeight="1">
      <c r="A33" s="22"/>
      <c r="B33" s="98"/>
      <c r="C33" s="24"/>
      <c r="D33" s="62" t="s">
        <v>76</v>
      </c>
      <c r="E33" s="63"/>
      <c r="F33" s="63"/>
      <c r="G33" s="63"/>
      <c r="H33" s="63"/>
      <c r="I33" s="63"/>
      <c r="J33" s="63"/>
      <c r="K33" s="63"/>
      <c r="L33" s="64"/>
      <c r="M33" s="62">
        <v>422</v>
      </c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4"/>
      <c r="AB33" s="23"/>
      <c r="AC33" s="24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5"/>
      <c r="AX33" s="94"/>
      <c r="AY33" s="95"/>
      <c r="AZ33" s="96"/>
    </row>
    <row r="34" spans="1:52" s="21" customFormat="1" ht="14.25" customHeight="1">
      <c r="A34" s="22"/>
      <c r="B34" s="98"/>
      <c r="C34" s="24"/>
      <c r="D34" s="62" t="s">
        <v>77</v>
      </c>
      <c r="E34" s="63"/>
      <c r="F34" s="63"/>
      <c r="G34" s="63"/>
      <c r="H34" s="63"/>
      <c r="I34" s="63"/>
      <c r="J34" s="63"/>
      <c r="K34" s="63"/>
      <c r="L34" s="64"/>
      <c r="M34" s="62" t="s">
        <v>240</v>
      </c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4"/>
      <c r="AB34" s="23"/>
      <c r="AC34" s="24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5"/>
      <c r="AX34" s="94"/>
      <c r="AY34" s="95"/>
      <c r="AZ34" s="96"/>
    </row>
    <row r="35" spans="1:52" s="21" customFormat="1" ht="14.25" customHeight="1">
      <c r="A35" s="22"/>
      <c r="B35" s="98"/>
      <c r="C35" s="24"/>
      <c r="D35" s="62" t="s">
        <v>78</v>
      </c>
      <c r="E35" s="63"/>
      <c r="F35" s="63"/>
      <c r="G35" s="63"/>
      <c r="H35" s="63"/>
      <c r="I35" s="63"/>
      <c r="J35" s="63"/>
      <c r="K35" s="63"/>
      <c r="L35" s="64"/>
      <c r="M35" s="62" t="s">
        <v>79</v>
      </c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4"/>
      <c r="AB35" s="23"/>
      <c r="AC35" s="24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5"/>
      <c r="AX35" s="94"/>
      <c r="AY35" s="95"/>
      <c r="AZ35" s="96"/>
    </row>
    <row r="36" spans="1:52" s="21" customFormat="1" ht="14.25" customHeight="1">
      <c r="A36" s="22"/>
      <c r="B36" s="98"/>
      <c r="C36" s="24"/>
      <c r="D36" s="71" t="s">
        <v>80</v>
      </c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4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5"/>
      <c r="AX36" s="94"/>
      <c r="AY36" s="95"/>
      <c r="AZ36" s="96"/>
    </row>
    <row r="37" spans="1:52" s="21" customFormat="1" ht="14.25" customHeight="1">
      <c r="A37" s="22"/>
      <c r="B37" s="98"/>
      <c r="C37" s="24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4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5"/>
      <c r="AX37" s="94"/>
      <c r="AY37" s="95"/>
      <c r="AZ37" s="96"/>
    </row>
    <row r="38" spans="1:52" s="21" customFormat="1" ht="14.25" customHeight="1">
      <c r="A38" s="22"/>
      <c r="B38" s="98"/>
      <c r="C38" s="24" t="s">
        <v>81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4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5"/>
      <c r="AX38" s="94"/>
      <c r="AY38" s="95"/>
      <c r="AZ38" s="96"/>
    </row>
    <row r="39" spans="1:52" s="21" customFormat="1" ht="14.25" customHeight="1">
      <c r="A39" s="22"/>
      <c r="B39" s="98"/>
      <c r="C39" s="24" t="s">
        <v>82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4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5"/>
      <c r="AX39" s="94"/>
      <c r="AY39" s="95"/>
      <c r="AZ39" s="96"/>
    </row>
    <row r="40" spans="1:52" s="21" customFormat="1" ht="14.25" customHeight="1">
      <c r="A40" s="22"/>
      <c r="B40" s="98"/>
      <c r="C40" s="24" t="s">
        <v>241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4" t="s">
        <v>84</v>
      </c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5"/>
      <c r="AX40" s="203" t="s">
        <v>123</v>
      </c>
      <c r="AY40" s="204"/>
      <c r="AZ40" s="205"/>
    </row>
    <row r="41" spans="1:52" s="21" customFormat="1" ht="14.25" customHeight="1">
      <c r="A41" s="22"/>
      <c r="B41" s="72"/>
      <c r="C41" s="24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4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5"/>
      <c r="AX41" s="94"/>
      <c r="AY41" s="95"/>
      <c r="AZ41" s="96"/>
    </row>
    <row r="42" spans="1:52" s="21" customFormat="1" ht="14.25" customHeight="1">
      <c r="A42" s="22"/>
      <c r="B42" s="98"/>
      <c r="C42" s="99" t="s">
        <v>224</v>
      </c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5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7"/>
      <c r="AX42" s="203"/>
      <c r="AY42" s="204"/>
      <c r="AZ42" s="205"/>
    </row>
    <row r="43" spans="1:52" s="21" customFormat="1" ht="14.25" customHeight="1">
      <c r="A43" s="22"/>
      <c r="B43" s="98"/>
      <c r="C43" s="71" t="s">
        <v>85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4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5"/>
      <c r="AX43" s="203" t="s">
        <v>123</v>
      </c>
      <c r="AY43" s="204"/>
      <c r="AZ43" s="205"/>
    </row>
    <row r="44" spans="1:52" s="21" customFormat="1" ht="14.25" customHeight="1">
      <c r="A44" s="22"/>
      <c r="B44" s="98"/>
      <c r="C44" s="71"/>
      <c r="D44" s="62" t="s">
        <v>230</v>
      </c>
      <c r="E44" s="63"/>
      <c r="F44" s="63"/>
      <c r="G44" s="64"/>
      <c r="H44" s="62" t="s">
        <v>264</v>
      </c>
      <c r="I44" s="63"/>
      <c r="J44" s="63"/>
      <c r="K44" s="63"/>
      <c r="L44" s="63"/>
      <c r="M44" s="63"/>
      <c r="N44" s="64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4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5"/>
      <c r="AX44" s="88"/>
      <c r="AY44" s="89"/>
      <c r="AZ44" s="90"/>
    </row>
    <row r="45" spans="1:52" s="21" customFormat="1" ht="14.25" customHeight="1">
      <c r="A45" s="22"/>
      <c r="B45" s="98"/>
      <c r="C45" s="71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4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5"/>
      <c r="AX45" s="88"/>
      <c r="AY45" s="89"/>
      <c r="AZ45" s="90"/>
    </row>
    <row r="46" spans="1:52" s="21" customFormat="1" ht="14.25" customHeight="1">
      <c r="A46" s="22"/>
      <c r="B46" s="98"/>
      <c r="C46" s="71" t="s">
        <v>206</v>
      </c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4" t="s">
        <v>87</v>
      </c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5"/>
      <c r="AX46" s="203" t="s">
        <v>123</v>
      </c>
      <c r="AY46" s="204"/>
      <c r="AZ46" s="205"/>
    </row>
    <row r="47" spans="1:52" s="21" customFormat="1" ht="14.25" customHeight="1">
      <c r="A47" s="22"/>
      <c r="B47" s="98"/>
      <c r="C47" s="71"/>
      <c r="D47" s="23" t="s">
        <v>282</v>
      </c>
      <c r="E47" s="23" t="str">
        <f>$AE$6</f>
        <v>expdp_ASWDB16_20170814.def</v>
      </c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4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5"/>
      <c r="AX47" s="88"/>
      <c r="AY47" s="89"/>
      <c r="AZ47" s="90"/>
    </row>
    <row r="48" spans="1:52" s="21" customFormat="1" ht="14.25" customHeight="1">
      <c r="A48" s="22"/>
      <c r="B48" s="72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4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5"/>
      <c r="AX48" s="88"/>
      <c r="AY48" s="89"/>
      <c r="AZ48" s="90"/>
    </row>
    <row r="49" spans="1:52" s="21" customFormat="1" ht="14.25" customHeight="1">
      <c r="A49" s="22"/>
      <c r="B49" s="98"/>
      <c r="C49" s="74" t="s">
        <v>114</v>
      </c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5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7"/>
      <c r="AX49" s="203"/>
      <c r="AY49" s="204"/>
      <c r="AZ49" s="205"/>
    </row>
    <row r="50" spans="1:52" s="21" customFormat="1" ht="14.25" customHeight="1">
      <c r="A50" s="22"/>
      <c r="B50" s="98"/>
      <c r="C50" s="71" t="s">
        <v>115</v>
      </c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4" t="s">
        <v>117</v>
      </c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5"/>
      <c r="AX50" s="203" t="s">
        <v>69</v>
      </c>
      <c r="AY50" s="204"/>
      <c r="AZ50" s="205"/>
    </row>
    <row r="51" spans="1:52" s="21" customFormat="1" ht="14.25" customHeight="1">
      <c r="A51" s="22"/>
      <c r="B51" s="98"/>
      <c r="C51" s="71" t="s">
        <v>116</v>
      </c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4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5"/>
      <c r="AX51" s="88"/>
      <c r="AY51" s="89"/>
      <c r="AZ51" s="90"/>
    </row>
    <row r="52" spans="1:52" s="21" customFormat="1" ht="14.25" customHeight="1">
      <c r="A52" s="22"/>
      <c r="B52" s="98"/>
      <c r="C52" s="71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4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5"/>
      <c r="AX52" s="88"/>
      <c r="AY52" s="89"/>
      <c r="AZ52" s="90"/>
    </row>
    <row r="53" spans="1:52" s="21" customFormat="1" ht="14.25" customHeight="1">
      <c r="A53" s="22"/>
      <c r="B53" s="98"/>
      <c r="C53" s="71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4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5"/>
      <c r="AX53" s="88"/>
      <c r="AY53" s="89"/>
      <c r="AZ53" s="90"/>
    </row>
    <row r="54" spans="1:52" s="21" customFormat="1" ht="14.25" customHeight="1">
      <c r="A54" s="22"/>
      <c r="B54" s="72"/>
      <c r="C54" s="68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8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70"/>
      <c r="AX54" s="88"/>
      <c r="AY54" s="89"/>
      <c r="AZ54" s="90"/>
    </row>
    <row r="55" spans="1:52" ht="14.2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spans="1:52" ht="14.2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</row>
    <row r="57" spans="1:52" ht="14.2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</row>
    <row r="58" spans="1:52" ht="14.2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</row>
    <row r="59" spans="1:52" ht="14.2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</row>
    <row r="60" spans="1:52" ht="14.2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</row>
    <row r="61" spans="1:52" ht="14.2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</row>
    <row r="62" spans="1:52" ht="14.2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</row>
    <row r="63" spans="1:52" ht="14.2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</row>
    <row r="64" spans="1:52" ht="14.2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</row>
    <row r="65" spans="1:47" ht="14.2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</row>
    <row r="66" spans="1:47" ht="14.2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</row>
    <row r="67" spans="1:47" ht="14.2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47" ht="14.2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</row>
    <row r="69" spans="1:47" ht="14.2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</row>
    <row r="70" spans="1:47" ht="14.2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</row>
    <row r="71" spans="1:47" ht="14.2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</row>
    <row r="72" spans="1:47" ht="14.2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</row>
    <row r="73" spans="1:47" ht="14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</row>
    <row r="74" spans="1:47" ht="14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47" ht="14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</row>
    <row r="76" spans="1:47" ht="14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</row>
    <row r="77" spans="1:47" ht="14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spans="1:47" ht="14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spans="1:47" ht="14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spans="1:47" ht="14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1:47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spans="1:47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spans="1:47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spans="1:47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1:47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1:47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1:4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spans="1:47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spans="1:47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47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47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47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47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47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47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47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</sheetData>
  <mergeCells count="42"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X24:AZ24"/>
    <mergeCell ref="AO2:AQ2"/>
    <mergeCell ref="AR2:AU2"/>
    <mergeCell ref="AH3:AJ3"/>
    <mergeCell ref="AK3:AN3"/>
    <mergeCell ref="AO3:AQ3"/>
    <mergeCell ref="AR3:AU3"/>
    <mergeCell ref="B11:AW11"/>
    <mergeCell ref="AX11:AZ11"/>
    <mergeCell ref="AX12:AZ12"/>
    <mergeCell ref="AX13:AZ13"/>
    <mergeCell ref="AX14:AZ14"/>
    <mergeCell ref="U6:X6"/>
    <mergeCell ref="AE6:AM6"/>
    <mergeCell ref="AX50:AZ50"/>
    <mergeCell ref="AX25:AZ25"/>
    <mergeCell ref="B27:AW27"/>
    <mergeCell ref="AX27:AZ27"/>
    <mergeCell ref="AX28:AZ28"/>
    <mergeCell ref="AX29:AZ29"/>
    <mergeCell ref="AX30:AZ30"/>
    <mergeCell ref="AX40:AZ40"/>
    <mergeCell ref="AX42:AZ42"/>
    <mergeCell ref="AX43:AZ43"/>
    <mergeCell ref="AX46:AZ46"/>
    <mergeCell ref="AX49:AZ49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98" fitToHeight="0" orientation="landscape" r:id="rId1"/>
  <headerFooter alignWithMargins="0">
    <oddFooter>&amp;LCONFIDENTIAL&amp;C&amp;P/&amp;N&amp;RCopyright (C) 20XX NS Solutions Corporation,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BG199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7" width="2.875" style="1"/>
    <col min="8" max="8" width="2.875" style="1" customWidth="1"/>
    <col min="9" max="16" width="2.875" style="1"/>
    <col min="17" max="17" width="3.75" style="1" bestFit="1" customWidth="1"/>
    <col min="18" max="18" width="4.125" style="1" bestFit="1" customWidth="1"/>
    <col min="19" max="58" width="2.875" style="1"/>
    <col min="59" max="59" width="1.75" style="37" customWidth="1"/>
    <col min="60" max="16384" width="2.875" style="1"/>
  </cols>
  <sheetData>
    <row r="1" spans="1:59" s="4" customFormat="1" ht="14.25" customHeight="1">
      <c r="A1" s="115" t="s">
        <v>19</v>
      </c>
      <c r="B1" s="115"/>
      <c r="C1" s="115"/>
      <c r="D1" s="115"/>
      <c r="E1" s="118" t="str">
        <f ca="1">INDIRECT("表紙!A12")</f>
        <v>ASWツアー国内</v>
      </c>
      <c r="F1" s="118"/>
      <c r="G1" s="118"/>
      <c r="H1" s="118"/>
      <c r="I1" s="118"/>
      <c r="J1" s="118"/>
      <c r="K1" s="118"/>
      <c r="L1" s="115" t="s">
        <v>4</v>
      </c>
      <c r="M1" s="115"/>
      <c r="N1" s="115"/>
      <c r="O1" s="115"/>
      <c r="P1" s="118" t="str">
        <f ca="1">INDIRECT("表紙!A14")</f>
        <v>ASWDB最新化手順（STG→開発、開発→開発）</v>
      </c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5" t="s">
        <v>24</v>
      </c>
      <c r="AI1" s="115"/>
      <c r="AJ1" s="115"/>
      <c r="AK1" s="118" t="s">
        <v>29</v>
      </c>
      <c r="AL1" s="118"/>
      <c r="AM1" s="118"/>
      <c r="AN1" s="118"/>
      <c r="AO1" s="115" t="s">
        <v>5</v>
      </c>
      <c r="AP1" s="115"/>
      <c r="AQ1" s="115"/>
      <c r="AR1" s="119" t="s">
        <v>64</v>
      </c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G1" s="35"/>
    </row>
    <row r="2" spans="1:59" s="4" customFormat="1" ht="14.25" customHeight="1">
      <c r="A2" s="115" t="s">
        <v>20</v>
      </c>
      <c r="B2" s="115"/>
      <c r="C2" s="115"/>
      <c r="D2" s="115"/>
      <c r="E2" s="116" t="str">
        <f ca="1">RIGHT(CELL("filename",A1),LEN(CELL("filename",A1))-FIND("]",CELL("filename",A1)))</f>
        <v>01-1.DBバックアップ（STG環境）</v>
      </c>
      <c r="F2" s="116"/>
      <c r="G2" s="116"/>
      <c r="H2" s="116"/>
      <c r="I2" s="116"/>
      <c r="J2" s="116"/>
      <c r="K2" s="116"/>
      <c r="L2" s="117" t="s">
        <v>65</v>
      </c>
      <c r="M2" s="117"/>
      <c r="N2" s="117"/>
      <c r="O2" s="117"/>
      <c r="P2" s="118"/>
      <c r="Q2" s="118"/>
      <c r="R2" s="118"/>
      <c r="S2" s="118"/>
      <c r="T2" s="118"/>
      <c r="U2" s="115" t="s">
        <v>18</v>
      </c>
      <c r="V2" s="115"/>
      <c r="W2" s="115"/>
      <c r="X2" s="115"/>
      <c r="Y2" s="118"/>
      <c r="Z2" s="118"/>
      <c r="AA2" s="118"/>
      <c r="AB2" s="118"/>
      <c r="AC2" s="118"/>
      <c r="AD2" s="118"/>
      <c r="AE2" s="118"/>
      <c r="AF2" s="118"/>
      <c r="AG2" s="118"/>
      <c r="AH2" s="115" t="s">
        <v>22</v>
      </c>
      <c r="AI2" s="115"/>
      <c r="AJ2" s="115"/>
      <c r="AK2" s="120">
        <v>42777</v>
      </c>
      <c r="AL2" s="120"/>
      <c r="AM2" s="120"/>
      <c r="AN2" s="120"/>
      <c r="AO2" s="115" t="s">
        <v>23</v>
      </c>
      <c r="AP2" s="115"/>
      <c r="AQ2" s="115"/>
      <c r="AR2" s="119" t="s">
        <v>30</v>
      </c>
      <c r="AS2" s="119"/>
      <c r="AT2" s="119"/>
      <c r="AU2" s="119"/>
      <c r="AV2" s="119"/>
      <c r="AW2" s="119"/>
      <c r="AX2" s="119"/>
      <c r="AY2" s="119"/>
      <c r="AZ2" s="119"/>
      <c r="BA2" s="119"/>
      <c r="BB2" s="119"/>
      <c r="BG2" s="36"/>
    </row>
    <row r="3" spans="1:59" s="4" customFormat="1" ht="14.25" customHeight="1">
      <c r="A3" s="115"/>
      <c r="B3" s="115"/>
      <c r="C3" s="115"/>
      <c r="D3" s="115"/>
      <c r="E3" s="116"/>
      <c r="F3" s="116"/>
      <c r="G3" s="116"/>
      <c r="H3" s="116"/>
      <c r="I3" s="116"/>
      <c r="J3" s="116"/>
      <c r="K3" s="116"/>
      <c r="L3" s="117"/>
      <c r="M3" s="117"/>
      <c r="N3" s="117"/>
      <c r="O3" s="117"/>
      <c r="P3" s="118"/>
      <c r="Q3" s="118"/>
      <c r="R3" s="118"/>
      <c r="S3" s="118"/>
      <c r="T3" s="118"/>
      <c r="U3" s="115"/>
      <c r="V3" s="115"/>
      <c r="W3" s="115"/>
      <c r="X3" s="115"/>
      <c r="Y3" s="118"/>
      <c r="Z3" s="118"/>
      <c r="AA3" s="118"/>
      <c r="AB3" s="118"/>
      <c r="AC3" s="118"/>
      <c r="AD3" s="118"/>
      <c r="AE3" s="118"/>
      <c r="AF3" s="118"/>
      <c r="AG3" s="118"/>
      <c r="AH3" s="115" t="s">
        <v>1</v>
      </c>
      <c r="AI3" s="115"/>
      <c r="AJ3" s="115"/>
      <c r="AK3" s="120"/>
      <c r="AL3" s="120"/>
      <c r="AM3" s="120"/>
      <c r="AN3" s="120"/>
      <c r="AO3" s="115" t="s">
        <v>2</v>
      </c>
      <c r="AP3" s="115"/>
      <c r="AQ3" s="115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G3" s="36"/>
    </row>
    <row r="4" spans="1:59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F4" s="4"/>
      <c r="BG4" s="36"/>
    </row>
    <row r="5" spans="1:59" s="20" customFormat="1" ht="14.25" customHeight="1">
      <c r="A5" s="19"/>
      <c r="B5" s="17" t="s">
        <v>49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 t="s">
        <v>284</v>
      </c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F5" s="4"/>
      <c r="BG5" s="36"/>
    </row>
    <row r="6" spans="1:59" s="20" customFormat="1" ht="14.25" customHeight="1">
      <c r="A6" s="19"/>
      <c r="B6" s="59"/>
      <c r="C6" s="60" t="s">
        <v>118</v>
      </c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214" t="str">
        <f>'00-1.バックアップ定義ファイルの準備（STG環境）'!$AE$6:$AM$6</f>
        <v>expdp_ASWDB0102_20170814.def</v>
      </c>
      <c r="AF6" s="215"/>
      <c r="AG6" s="215"/>
      <c r="AH6" s="215"/>
      <c r="AI6" s="215"/>
      <c r="AJ6" s="215"/>
      <c r="AK6" s="215"/>
      <c r="AL6" s="215"/>
      <c r="AM6" s="216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F6" s="58"/>
      <c r="BG6" s="36"/>
    </row>
    <row r="7" spans="1:59" s="20" customFormat="1" ht="14.25" customHeight="1">
      <c r="A7" s="19"/>
      <c r="B7" s="59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 t="s">
        <v>288</v>
      </c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F7" s="58"/>
      <c r="BG7" s="36"/>
    </row>
    <row r="8" spans="1:59" s="20" customFormat="1" ht="14.25" customHeight="1">
      <c r="A8" s="19"/>
      <c r="B8" s="17" t="s">
        <v>50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218" t="str">
        <f>"expdp_"&amp;'00-1.バックアップ定義ファイルの準備（STG環境）'!$U$6&amp;".log"</f>
        <v>expdp_20170814.log</v>
      </c>
      <c r="AF8" s="219"/>
      <c r="AG8" s="219"/>
      <c r="AH8" s="219"/>
      <c r="AI8" s="219"/>
      <c r="AJ8" s="219"/>
      <c r="AK8" s="219"/>
      <c r="AL8" s="219"/>
      <c r="AM8" s="220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F8" s="4"/>
      <c r="BG8" s="36"/>
    </row>
    <row r="9" spans="1:59" s="20" customFormat="1" ht="14.25" customHeight="1">
      <c r="A9" s="19"/>
      <c r="B9" s="59"/>
      <c r="C9" s="60" t="s">
        <v>88</v>
      </c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F9" s="58"/>
      <c r="BG9" s="36"/>
    </row>
    <row r="10" spans="1:59" s="20" customFormat="1" ht="14.25" customHeight="1">
      <c r="A10" s="19"/>
      <c r="B10" s="59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F10" s="58"/>
      <c r="BG10" s="36"/>
    </row>
    <row r="11" spans="1:59" s="20" customFormat="1" ht="14.25" customHeight="1">
      <c r="A11" s="19"/>
      <c r="B11" s="17" t="s">
        <v>120</v>
      </c>
      <c r="C11" s="18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F11" s="58"/>
      <c r="BG11" s="36"/>
    </row>
    <row r="12" spans="1:59" s="20" customFormat="1" ht="14.25" customHeight="1">
      <c r="A12" s="19"/>
      <c r="B12" s="59"/>
      <c r="C12" s="60" t="s">
        <v>243</v>
      </c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F12" s="58"/>
      <c r="BG12" s="36"/>
    </row>
    <row r="13" spans="1:59" s="20" customFormat="1" ht="14.25" customHeight="1">
      <c r="A13" s="19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F13" s="4"/>
      <c r="BG13" s="36"/>
    </row>
    <row r="14" spans="1:59" s="21" customFormat="1" ht="14.25" customHeight="1">
      <c r="A14" s="22"/>
      <c r="B14" s="206" t="s">
        <v>119</v>
      </c>
      <c r="C14" s="207"/>
      <c r="D14" s="207"/>
      <c r="E14" s="207"/>
      <c r="F14" s="207"/>
      <c r="G14" s="207"/>
      <c r="H14" s="207"/>
      <c r="I14" s="207"/>
      <c r="J14" s="207"/>
      <c r="K14" s="207"/>
      <c r="L14" s="207"/>
      <c r="M14" s="207"/>
      <c r="N14" s="207"/>
      <c r="O14" s="207"/>
      <c r="P14" s="207"/>
      <c r="Q14" s="207"/>
      <c r="R14" s="207"/>
      <c r="S14" s="207"/>
      <c r="T14" s="207"/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07"/>
      <c r="AI14" s="207"/>
      <c r="AJ14" s="207"/>
      <c r="AK14" s="207"/>
      <c r="AL14" s="207"/>
      <c r="AM14" s="207"/>
      <c r="AN14" s="207"/>
      <c r="AO14" s="207"/>
      <c r="AP14" s="207"/>
      <c r="AQ14" s="207"/>
      <c r="AR14" s="207"/>
      <c r="AS14" s="207"/>
      <c r="AT14" s="207"/>
      <c r="AU14" s="207"/>
      <c r="AV14" s="207"/>
      <c r="AW14" s="207"/>
      <c r="AX14" s="207"/>
      <c r="AY14" s="207"/>
      <c r="AZ14" s="207"/>
      <c r="BA14" s="207"/>
      <c r="BB14" s="207"/>
      <c r="BC14" s="207"/>
      <c r="BD14" s="208"/>
      <c r="BE14" s="209" t="s">
        <v>66</v>
      </c>
      <c r="BF14" s="210"/>
      <c r="BG14" s="210"/>
    </row>
    <row r="15" spans="1:59" s="21" customFormat="1" ht="14.25" customHeight="1">
      <c r="A15" s="22"/>
      <c r="B15" s="46"/>
      <c r="C15" s="73" t="s">
        <v>121</v>
      </c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5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7"/>
      <c r="BE15" s="203"/>
      <c r="BF15" s="204"/>
      <c r="BG15" s="205"/>
    </row>
    <row r="16" spans="1:59" s="21" customFormat="1" ht="14.25" customHeight="1">
      <c r="A16" s="22"/>
      <c r="B16" s="46"/>
      <c r="C16" s="24" t="s">
        <v>122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6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5"/>
      <c r="BE16" s="203"/>
      <c r="BF16" s="204"/>
      <c r="BG16" s="205"/>
    </row>
    <row r="17" spans="1:59" s="21" customFormat="1" ht="14.25" customHeight="1">
      <c r="A17" s="22"/>
      <c r="B17" s="46"/>
      <c r="C17" s="24" t="s">
        <v>124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4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5"/>
      <c r="BE17" s="203"/>
      <c r="BF17" s="204"/>
      <c r="BG17" s="205"/>
    </row>
    <row r="18" spans="1:59" s="21" customFormat="1" ht="14.25" customHeight="1">
      <c r="A18" s="22"/>
      <c r="B18" s="46"/>
      <c r="C18" s="24"/>
      <c r="D18" s="62" t="s">
        <v>74</v>
      </c>
      <c r="E18" s="63"/>
      <c r="F18" s="63"/>
      <c r="G18" s="63"/>
      <c r="H18" s="63"/>
      <c r="I18" s="63"/>
      <c r="J18" s="63"/>
      <c r="K18" s="63"/>
      <c r="L18" s="63"/>
      <c r="M18" s="63"/>
      <c r="N18" s="62" t="s">
        <v>75</v>
      </c>
      <c r="O18" s="63"/>
      <c r="P18" s="63"/>
      <c r="Q18" s="64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4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5"/>
      <c r="BE18" s="47"/>
      <c r="BF18" s="48"/>
      <c r="BG18" s="49"/>
    </row>
    <row r="19" spans="1:59" s="21" customFormat="1" ht="14.25" customHeight="1">
      <c r="A19" s="22"/>
      <c r="B19" s="46"/>
      <c r="C19" s="24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4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5"/>
      <c r="BE19" s="47"/>
      <c r="BF19" s="48"/>
      <c r="BG19" s="49"/>
    </row>
    <row r="20" spans="1:59" s="21" customFormat="1" ht="14.25" customHeight="1">
      <c r="A20" s="22"/>
      <c r="B20" s="46"/>
      <c r="C20" s="24" t="s">
        <v>125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4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5"/>
      <c r="BE20" s="203"/>
      <c r="BF20" s="204"/>
      <c r="BG20" s="205"/>
    </row>
    <row r="21" spans="1:59" s="21" customFormat="1" ht="14.25" customHeight="1">
      <c r="A21" s="22"/>
      <c r="B21" s="46"/>
      <c r="C21" s="24"/>
      <c r="D21" s="62" t="s">
        <v>126</v>
      </c>
      <c r="E21" s="63"/>
      <c r="F21" s="63"/>
      <c r="G21" s="64"/>
      <c r="H21" s="62" t="s">
        <v>127</v>
      </c>
      <c r="I21" s="63"/>
      <c r="J21" s="63"/>
      <c r="K21" s="63"/>
      <c r="L21" s="63"/>
      <c r="M21" s="63"/>
      <c r="N21" s="63"/>
      <c r="O21" s="63"/>
      <c r="P21" s="63"/>
      <c r="Q21" s="63"/>
      <c r="R21" s="64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4" t="s">
        <v>128</v>
      </c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5"/>
      <c r="BE21" s="203" t="s">
        <v>123</v>
      </c>
      <c r="BF21" s="204"/>
      <c r="BG21" s="205"/>
    </row>
    <row r="22" spans="1:59" s="21" customFormat="1" ht="14.25" customHeight="1">
      <c r="A22" s="22"/>
      <c r="B22" s="46"/>
      <c r="C22" s="24"/>
      <c r="D22" s="62" t="s">
        <v>78</v>
      </c>
      <c r="E22" s="63"/>
      <c r="F22" s="63"/>
      <c r="G22" s="64"/>
      <c r="H22" s="62" t="s">
        <v>129</v>
      </c>
      <c r="I22" s="63"/>
      <c r="J22" s="63"/>
      <c r="K22" s="63"/>
      <c r="L22" s="63"/>
      <c r="M22" s="63"/>
      <c r="N22" s="63"/>
      <c r="O22" s="63"/>
      <c r="P22" s="63"/>
      <c r="Q22" s="63"/>
      <c r="R22" s="64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4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5"/>
      <c r="BE22" s="47"/>
      <c r="BF22" s="48"/>
      <c r="BG22" s="49"/>
    </row>
    <row r="23" spans="1:59" s="21" customFormat="1" ht="14.25" customHeight="1">
      <c r="A23" s="22"/>
      <c r="B23" s="46"/>
      <c r="C23" s="68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8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70"/>
      <c r="BE23" s="221"/>
      <c r="BF23" s="222"/>
      <c r="BG23" s="223"/>
    </row>
    <row r="24" spans="1:59" s="21" customFormat="1" ht="14.25" customHeight="1">
      <c r="A24" s="22"/>
      <c r="B24" s="46"/>
      <c r="C24" s="61" t="s">
        <v>130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4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5"/>
      <c r="BE24" s="203"/>
      <c r="BF24" s="204"/>
      <c r="BG24" s="205"/>
    </row>
    <row r="25" spans="1:59" s="21" customFormat="1" ht="14.25" customHeight="1">
      <c r="A25" s="22"/>
      <c r="B25" s="46"/>
      <c r="C25" s="24" t="s">
        <v>131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6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5"/>
      <c r="BE25" s="203" t="s">
        <v>123</v>
      </c>
      <c r="BF25" s="204"/>
      <c r="BG25" s="205"/>
    </row>
    <row r="26" spans="1:59" s="21" customFormat="1" ht="14.25" customHeight="1">
      <c r="A26" s="22"/>
      <c r="B26" s="46"/>
      <c r="C26" s="24"/>
      <c r="D26" s="62" t="s">
        <v>298</v>
      </c>
      <c r="E26" s="63"/>
      <c r="F26" s="63"/>
      <c r="G26" s="63"/>
      <c r="H26" s="114" t="s">
        <v>299</v>
      </c>
      <c r="I26" s="63"/>
      <c r="J26" s="63"/>
      <c r="K26" s="63"/>
      <c r="L26" s="64"/>
      <c r="M26" s="113" t="s">
        <v>300</v>
      </c>
      <c r="N26" s="63"/>
      <c r="O26" s="64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4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5"/>
      <c r="BE26" s="224"/>
      <c r="BF26" s="225"/>
      <c r="BG26" s="226"/>
    </row>
    <row r="27" spans="1:59" s="21" customFormat="1" ht="14.25" customHeight="1">
      <c r="A27" s="22"/>
      <c r="B27" s="46"/>
      <c r="C27" s="24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4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5"/>
      <c r="BE27" s="47"/>
      <c r="BF27" s="48"/>
      <c r="BG27" s="49"/>
    </row>
    <row r="28" spans="1:59" s="21" customFormat="1" ht="14.25" customHeight="1">
      <c r="A28" s="22"/>
      <c r="B28" s="46"/>
      <c r="C28" s="24" t="s">
        <v>133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4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5"/>
      <c r="BE28" s="203"/>
      <c r="BF28" s="204"/>
      <c r="BG28" s="205"/>
    </row>
    <row r="29" spans="1:59" s="21" customFormat="1" ht="14.25" customHeight="1">
      <c r="A29" s="22"/>
      <c r="B29" s="46"/>
      <c r="C29" s="24"/>
      <c r="D29" s="62" t="s">
        <v>134</v>
      </c>
      <c r="E29" s="63"/>
      <c r="F29" s="63"/>
      <c r="G29" s="64"/>
      <c r="H29" s="62" t="s">
        <v>269</v>
      </c>
      <c r="I29" s="63"/>
      <c r="J29" s="63"/>
      <c r="K29" s="63"/>
      <c r="L29" s="63"/>
      <c r="M29" s="63"/>
      <c r="N29" s="63"/>
      <c r="O29" s="64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4" t="s">
        <v>128</v>
      </c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5"/>
      <c r="BE29" s="203" t="s">
        <v>123</v>
      </c>
      <c r="BF29" s="204"/>
      <c r="BG29" s="205"/>
    </row>
    <row r="30" spans="1:59" s="21" customFormat="1" ht="14.25" customHeight="1">
      <c r="A30" s="22"/>
      <c r="B30" s="46"/>
      <c r="C30" s="24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4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5"/>
      <c r="BE30" s="47"/>
      <c r="BF30" s="48"/>
      <c r="BG30" s="49"/>
    </row>
    <row r="31" spans="1:59" s="21" customFormat="1" ht="14.25" customHeight="1">
      <c r="A31" s="22"/>
      <c r="B31" s="46"/>
      <c r="C31" s="24" t="s">
        <v>135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4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5"/>
      <c r="BE31" s="203"/>
      <c r="BF31" s="204"/>
      <c r="BG31" s="205"/>
    </row>
    <row r="32" spans="1:59" s="21" customFormat="1" ht="14.25" customHeight="1">
      <c r="A32" s="22"/>
      <c r="B32" s="46"/>
      <c r="C32" s="24"/>
      <c r="D32" s="62" t="s">
        <v>136</v>
      </c>
      <c r="E32" s="63"/>
      <c r="F32" s="63"/>
      <c r="G32" s="64"/>
      <c r="H32" s="62" t="s">
        <v>137</v>
      </c>
      <c r="I32" s="63"/>
      <c r="J32" s="63"/>
      <c r="K32" s="63"/>
      <c r="L32" s="63"/>
      <c r="M32" s="63"/>
      <c r="N32" s="63"/>
      <c r="O32" s="64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4" t="s">
        <v>138</v>
      </c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5"/>
      <c r="BE32" s="203" t="s">
        <v>123</v>
      </c>
      <c r="BF32" s="204"/>
      <c r="BG32" s="205"/>
    </row>
    <row r="33" spans="1:59" s="21" customFormat="1" ht="14.25" customHeight="1">
      <c r="A33" s="22"/>
      <c r="B33" s="46"/>
      <c r="C33" s="24"/>
      <c r="D33" s="62" t="s">
        <v>136</v>
      </c>
      <c r="E33" s="63"/>
      <c r="F33" s="63"/>
      <c r="G33" s="64"/>
      <c r="H33" s="62" t="s">
        <v>139</v>
      </c>
      <c r="I33" s="63"/>
      <c r="J33" s="63"/>
      <c r="K33" s="63"/>
      <c r="L33" s="63"/>
      <c r="M33" s="63"/>
      <c r="N33" s="63"/>
      <c r="O33" s="64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4" t="s">
        <v>270</v>
      </c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5"/>
      <c r="BE33" s="203" t="s">
        <v>123</v>
      </c>
      <c r="BF33" s="204"/>
      <c r="BG33" s="205"/>
    </row>
    <row r="34" spans="1:59" s="21" customFormat="1" ht="14.25" customHeight="1">
      <c r="A34" s="22"/>
      <c r="B34" s="46"/>
      <c r="C34" s="24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4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5"/>
      <c r="BE34" s="53"/>
      <c r="BF34" s="54"/>
      <c r="BG34" s="55"/>
    </row>
    <row r="35" spans="1:59" s="21" customFormat="1" ht="14.25" customHeight="1">
      <c r="A35" s="22"/>
      <c r="B35" s="46"/>
      <c r="C35" s="24" t="s">
        <v>140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4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5"/>
      <c r="BE35" s="203"/>
      <c r="BF35" s="204"/>
      <c r="BG35" s="205"/>
    </row>
    <row r="36" spans="1:59" s="21" customFormat="1" ht="14.25" customHeight="1">
      <c r="A36" s="22"/>
      <c r="B36" s="46"/>
      <c r="C36" s="24"/>
      <c r="D36" s="62" t="s">
        <v>136</v>
      </c>
      <c r="E36" s="63"/>
      <c r="F36" s="63"/>
      <c r="G36" s="64"/>
      <c r="H36" s="62" t="s">
        <v>141</v>
      </c>
      <c r="I36" s="63"/>
      <c r="J36" s="63"/>
      <c r="K36" s="63"/>
      <c r="L36" s="63"/>
      <c r="M36" s="63"/>
      <c r="N36" s="63"/>
      <c r="O36" s="64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4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5"/>
      <c r="BE36" s="53"/>
      <c r="BF36" s="54"/>
      <c r="BG36" s="55"/>
    </row>
    <row r="37" spans="1:59" s="21" customFormat="1" ht="14.25" customHeight="1">
      <c r="A37" s="22"/>
      <c r="B37" s="46"/>
      <c r="C37" s="24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4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5"/>
      <c r="BE37" s="53"/>
      <c r="BF37" s="54"/>
      <c r="BG37" s="55"/>
    </row>
    <row r="38" spans="1:59" s="21" customFormat="1" ht="14.25" customHeight="1">
      <c r="A38" s="22"/>
      <c r="B38" s="98"/>
      <c r="C38" s="24" t="s">
        <v>142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4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5"/>
      <c r="BE38" s="203"/>
      <c r="BF38" s="204"/>
      <c r="BG38" s="205"/>
    </row>
    <row r="39" spans="1:59" s="21" customFormat="1" ht="14.25" customHeight="1">
      <c r="A39" s="22"/>
      <c r="B39" s="46"/>
      <c r="C39" s="24"/>
      <c r="D39" s="62" t="s">
        <v>136</v>
      </c>
      <c r="E39" s="63"/>
      <c r="F39" s="63"/>
      <c r="G39" s="64"/>
      <c r="H39" s="62" t="s">
        <v>139</v>
      </c>
      <c r="I39" s="63"/>
      <c r="J39" s="63"/>
      <c r="K39" s="63"/>
      <c r="L39" s="63"/>
      <c r="M39" s="63"/>
      <c r="N39" s="63"/>
      <c r="O39" s="64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4" t="s">
        <v>143</v>
      </c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5"/>
      <c r="BE39" s="203" t="s">
        <v>123</v>
      </c>
      <c r="BF39" s="204"/>
      <c r="BG39" s="205"/>
    </row>
    <row r="40" spans="1:59" s="21" customFormat="1" ht="14.25" customHeight="1">
      <c r="A40" s="22"/>
      <c r="B40" s="72"/>
      <c r="C40" s="68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8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70"/>
      <c r="BE40" s="53"/>
      <c r="BF40" s="54"/>
      <c r="BG40" s="55"/>
    </row>
    <row r="41" spans="1:59" s="21" customFormat="1" ht="14.25" customHeight="1">
      <c r="A41" s="22"/>
      <c r="B41" s="56"/>
      <c r="C41" s="27" t="s">
        <v>144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4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5"/>
      <c r="BE41" s="80"/>
      <c r="BF41" s="81"/>
      <c r="BG41" s="82"/>
    </row>
    <row r="42" spans="1:59" s="21" customFormat="1" ht="14.25" customHeight="1">
      <c r="A42" s="22"/>
      <c r="B42" s="56"/>
      <c r="C42" s="34" t="s">
        <v>145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4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5"/>
      <c r="BE42" s="203"/>
      <c r="BF42" s="204"/>
      <c r="BG42" s="205"/>
    </row>
    <row r="43" spans="1:59" s="21" customFormat="1" ht="14.25" customHeight="1">
      <c r="A43" s="22"/>
      <c r="B43" s="56"/>
      <c r="C43" s="34"/>
      <c r="D43" s="62" t="s">
        <v>136</v>
      </c>
      <c r="E43" s="63"/>
      <c r="F43" s="63"/>
      <c r="G43" s="64"/>
      <c r="H43" s="62" t="s">
        <v>146</v>
      </c>
      <c r="I43" s="63"/>
      <c r="J43" s="63"/>
      <c r="K43" s="63"/>
      <c r="L43" s="63"/>
      <c r="M43" s="63"/>
      <c r="N43" s="63"/>
      <c r="O43" s="64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4" t="s">
        <v>147</v>
      </c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5"/>
      <c r="BE43" s="203" t="s">
        <v>123</v>
      </c>
      <c r="BF43" s="204"/>
      <c r="BG43" s="205"/>
    </row>
    <row r="44" spans="1:59" s="21" customFormat="1" ht="14.25" customHeight="1">
      <c r="A44" s="22"/>
      <c r="B44" s="56"/>
      <c r="C44" s="34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4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5"/>
      <c r="BE44" s="50"/>
      <c r="BF44" s="51"/>
      <c r="BG44" s="52"/>
    </row>
    <row r="45" spans="1:59" s="21" customFormat="1" ht="14.25" customHeight="1">
      <c r="A45" s="22"/>
      <c r="B45" s="56"/>
      <c r="C45" s="24" t="s">
        <v>155</v>
      </c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8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4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5"/>
      <c r="BE45" s="203"/>
      <c r="BF45" s="204"/>
      <c r="BG45" s="205"/>
    </row>
    <row r="46" spans="1:59" s="21" customFormat="1" ht="14.25" customHeight="1">
      <c r="A46" s="22"/>
      <c r="B46" s="56"/>
      <c r="C46" s="75"/>
      <c r="D46" s="62" t="s">
        <v>136</v>
      </c>
      <c r="E46" s="63"/>
      <c r="F46" s="63"/>
      <c r="G46" s="64"/>
      <c r="H46" s="62" t="s">
        <v>156</v>
      </c>
      <c r="I46" s="63"/>
      <c r="J46" s="63"/>
      <c r="K46" s="63"/>
      <c r="L46" s="63"/>
      <c r="M46" s="63"/>
      <c r="N46" s="63"/>
      <c r="O46" s="64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4" t="s">
        <v>157</v>
      </c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5"/>
      <c r="BE46" s="203" t="s">
        <v>123</v>
      </c>
      <c r="BF46" s="204"/>
      <c r="BG46" s="205"/>
    </row>
    <row r="47" spans="1:59" s="21" customFormat="1" ht="14.25" customHeight="1">
      <c r="A47" s="22"/>
      <c r="B47" s="56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4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5"/>
      <c r="BE47" s="50"/>
      <c r="BF47" s="51"/>
      <c r="BG47" s="52"/>
    </row>
    <row r="48" spans="1:59" s="21" customFormat="1" ht="14.25" customHeight="1">
      <c r="A48" s="22"/>
      <c r="B48" s="56"/>
      <c r="C48" s="34" t="s">
        <v>164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4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5"/>
      <c r="BE48" s="203"/>
      <c r="BF48" s="204"/>
      <c r="BG48" s="205"/>
    </row>
    <row r="49" spans="1:59" s="21" customFormat="1" ht="14.25" customHeight="1">
      <c r="A49" s="22"/>
      <c r="B49" s="56"/>
      <c r="C49" s="76"/>
      <c r="D49" s="65" t="s">
        <v>136</v>
      </c>
      <c r="E49" s="66"/>
      <c r="F49" s="66"/>
      <c r="G49" s="67"/>
      <c r="H49" s="62" t="s">
        <v>165</v>
      </c>
      <c r="I49" s="63"/>
      <c r="J49" s="63"/>
      <c r="K49" s="63"/>
      <c r="L49" s="63"/>
      <c r="M49" s="63"/>
      <c r="N49" s="63"/>
      <c r="O49" s="64"/>
      <c r="P49" s="28"/>
      <c r="Q49" s="28"/>
      <c r="R49" s="28"/>
      <c r="S49" s="28"/>
      <c r="T49" s="23"/>
      <c r="U49" s="23"/>
      <c r="V49" s="23"/>
      <c r="W49" s="23"/>
      <c r="X49" s="23"/>
      <c r="Y49" s="23"/>
      <c r="Z49" s="23"/>
      <c r="AA49" s="23"/>
      <c r="AB49" s="23"/>
      <c r="AC49" s="24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5"/>
      <c r="BE49" s="203"/>
      <c r="BF49" s="204"/>
      <c r="BG49" s="205"/>
    </row>
    <row r="50" spans="1:59" s="21" customFormat="1" ht="14.25" customHeight="1">
      <c r="A50" s="22"/>
      <c r="B50" s="56"/>
      <c r="C50" s="76"/>
      <c r="D50" s="24"/>
      <c r="E50" s="23"/>
      <c r="F50" s="23"/>
      <c r="G50" s="25"/>
      <c r="H50" s="62" t="s">
        <v>160</v>
      </c>
      <c r="I50" s="63"/>
      <c r="J50" s="63"/>
      <c r="K50" s="63"/>
      <c r="L50" s="63"/>
      <c r="M50" s="63"/>
      <c r="N50" s="63"/>
      <c r="O50" s="64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4" t="s">
        <v>166</v>
      </c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5"/>
      <c r="BE50" s="50"/>
      <c r="BF50" s="51"/>
      <c r="BG50" s="52"/>
    </row>
    <row r="51" spans="1:59" s="21" customFormat="1" ht="14.25" customHeight="1">
      <c r="A51" s="22"/>
      <c r="B51" s="56"/>
      <c r="C51" s="76"/>
      <c r="D51" s="68"/>
      <c r="E51" s="69"/>
      <c r="F51" s="69"/>
      <c r="G51" s="70"/>
      <c r="H51" s="62" t="s">
        <v>162</v>
      </c>
      <c r="I51" s="63"/>
      <c r="J51" s="63"/>
      <c r="K51" s="63"/>
      <c r="L51" s="63"/>
      <c r="M51" s="63"/>
      <c r="N51" s="63"/>
      <c r="O51" s="64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4" t="str">
        <f>"・「"&amp;$AE$6&amp;"」が存在することを確認する。"</f>
        <v>・「expdp_ASWDB0102_20170814.def」が存在することを確認する。</v>
      </c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5"/>
      <c r="BE51" s="203" t="s">
        <v>123</v>
      </c>
      <c r="BF51" s="204"/>
      <c r="BG51" s="205"/>
    </row>
    <row r="52" spans="1:59" s="21" customFormat="1" ht="14.25" customHeight="1">
      <c r="A52" s="22"/>
      <c r="B52" s="56"/>
      <c r="C52" s="34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 s="23"/>
      <c r="AC52" s="24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5"/>
      <c r="BE52" s="203" t="s">
        <v>123</v>
      </c>
      <c r="BF52" s="204"/>
      <c r="BG52" s="205"/>
    </row>
    <row r="53" spans="1:59" s="21" customFormat="1" ht="14.25" customHeight="1">
      <c r="A53" s="22"/>
      <c r="B53" s="56"/>
      <c r="C53" s="34" t="s">
        <v>158</v>
      </c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4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5"/>
      <c r="BE53" s="203"/>
      <c r="BF53" s="204"/>
      <c r="BG53" s="205"/>
    </row>
    <row r="54" spans="1:59" s="21" customFormat="1" ht="14.25" customHeight="1">
      <c r="A54" s="22"/>
      <c r="B54" s="56"/>
      <c r="C54" s="76"/>
      <c r="D54" s="65" t="s">
        <v>136</v>
      </c>
      <c r="E54" s="66"/>
      <c r="F54" s="66"/>
      <c r="G54" s="67"/>
      <c r="H54" s="62" t="s">
        <v>159</v>
      </c>
      <c r="I54" s="63"/>
      <c r="J54" s="63"/>
      <c r="K54" s="63"/>
      <c r="L54" s="63"/>
      <c r="M54" s="63"/>
      <c r="N54" s="63"/>
      <c r="O54" s="64"/>
      <c r="P54" s="28"/>
      <c r="Q54" s="28"/>
      <c r="R54" s="28"/>
      <c r="S54" s="28"/>
      <c r="T54" s="23"/>
      <c r="U54" s="23"/>
      <c r="V54" s="23"/>
      <c r="W54" s="23"/>
      <c r="X54" s="23"/>
      <c r="Y54" s="23"/>
      <c r="Z54" s="23"/>
      <c r="AA54" s="23"/>
      <c r="AB54" s="23"/>
      <c r="AC54" s="24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5"/>
      <c r="BE54" s="203"/>
      <c r="BF54" s="204"/>
      <c r="BG54" s="205"/>
    </row>
    <row r="55" spans="1:59" s="21" customFormat="1" ht="14.25" customHeight="1">
      <c r="A55" s="22"/>
      <c r="B55" s="56"/>
      <c r="C55" s="76"/>
      <c r="D55" s="24"/>
      <c r="E55" s="23"/>
      <c r="F55" s="23"/>
      <c r="G55" s="25"/>
      <c r="H55" s="62" t="s">
        <v>160</v>
      </c>
      <c r="I55" s="63"/>
      <c r="J55" s="63"/>
      <c r="K55" s="63"/>
      <c r="L55" s="63"/>
      <c r="M55" s="63"/>
      <c r="N55" s="63"/>
      <c r="O55" s="64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4" t="s">
        <v>161</v>
      </c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5"/>
      <c r="BE55" s="203" t="s">
        <v>123</v>
      </c>
      <c r="BF55" s="204"/>
      <c r="BG55" s="205"/>
    </row>
    <row r="56" spans="1:59" s="21" customFormat="1" ht="14.25" customHeight="1">
      <c r="A56" s="22"/>
      <c r="B56" s="56"/>
      <c r="C56" s="76"/>
      <c r="D56" s="68"/>
      <c r="E56" s="69"/>
      <c r="F56" s="69"/>
      <c r="G56" s="70"/>
      <c r="H56" s="62" t="s">
        <v>162</v>
      </c>
      <c r="I56" s="63"/>
      <c r="J56" s="63"/>
      <c r="K56" s="63"/>
      <c r="L56" s="63"/>
      <c r="M56" s="63"/>
      <c r="N56" s="63"/>
      <c r="O56" s="64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4" t="s">
        <v>163</v>
      </c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5"/>
      <c r="BE56" s="203" t="s">
        <v>123</v>
      </c>
      <c r="BF56" s="204"/>
      <c r="BG56" s="205"/>
    </row>
    <row r="57" spans="1:59" s="21" customFormat="1" ht="14.25" customHeight="1">
      <c r="A57" s="22"/>
      <c r="B57" s="56"/>
      <c r="C57" s="34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 s="23"/>
      <c r="AC57" s="24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5"/>
      <c r="BE57" s="203"/>
      <c r="BF57" s="204"/>
      <c r="BG57" s="205"/>
    </row>
    <row r="58" spans="1:59" s="21" customFormat="1" ht="14.25" customHeight="1">
      <c r="A58" s="22"/>
      <c r="B58" s="56"/>
      <c r="C58" s="7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8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70"/>
      <c r="BE58" s="50"/>
      <c r="BF58" s="51"/>
      <c r="BG58" s="52"/>
    </row>
    <row r="59" spans="1:59" s="21" customFormat="1" ht="14.25" customHeight="1">
      <c r="A59" s="22"/>
      <c r="B59" s="56"/>
      <c r="C59" s="27" t="s">
        <v>167</v>
      </c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4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5"/>
      <c r="BE59" s="80"/>
      <c r="BF59" s="81"/>
      <c r="BG59" s="82"/>
    </row>
    <row r="60" spans="1:59" s="21" customFormat="1" ht="14.25" customHeight="1">
      <c r="A60" s="22"/>
      <c r="B60" s="56"/>
      <c r="C60" s="34" t="s">
        <v>158</v>
      </c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4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5"/>
      <c r="BE60" s="203"/>
      <c r="BF60" s="204"/>
      <c r="BG60" s="205"/>
    </row>
    <row r="61" spans="1:59" s="21" customFormat="1" ht="14.25" customHeight="1">
      <c r="A61" s="22"/>
      <c r="B61" s="56"/>
      <c r="C61" s="76"/>
      <c r="D61" s="62" t="s">
        <v>136</v>
      </c>
      <c r="E61" s="63"/>
      <c r="F61" s="63"/>
      <c r="G61" s="64"/>
      <c r="H61" s="62" t="str">
        <f>"./expdp.sh "&amp;$AE$6</f>
        <v>./expdp.sh expdp_ASWDB0102_20170814.def</v>
      </c>
      <c r="I61" s="63"/>
      <c r="J61" s="63"/>
      <c r="K61" s="63"/>
      <c r="L61" s="63"/>
      <c r="M61" s="63"/>
      <c r="N61" s="63"/>
      <c r="O61" s="63"/>
      <c r="P61" s="63"/>
      <c r="Q61" s="64"/>
      <c r="R61" s="28"/>
      <c r="S61" s="28"/>
      <c r="T61" s="23"/>
      <c r="U61" s="23"/>
      <c r="V61" s="23"/>
      <c r="W61" s="23"/>
      <c r="X61" s="23"/>
      <c r="Y61" s="23"/>
      <c r="Z61" s="23"/>
      <c r="AA61" s="23"/>
      <c r="AB61" s="23"/>
      <c r="AC61" s="84" t="s">
        <v>169</v>
      </c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5"/>
      <c r="BE61" s="203"/>
      <c r="BF61" s="204"/>
      <c r="BG61" s="205"/>
    </row>
    <row r="62" spans="1:59" s="21" customFormat="1" ht="14.25" customHeight="1">
      <c r="A62" s="22"/>
      <c r="B62" s="56"/>
      <c r="C62" s="34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 s="23"/>
      <c r="AC62" s="24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5"/>
      <c r="BE62" s="203"/>
      <c r="BF62" s="204"/>
      <c r="BG62" s="205"/>
    </row>
    <row r="63" spans="1:59" s="21" customFormat="1" ht="14.25" customHeight="1">
      <c r="A63" s="22"/>
      <c r="B63" s="56"/>
      <c r="C63" s="34" t="s">
        <v>170</v>
      </c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/>
      <c r="T63"/>
      <c r="U63"/>
      <c r="V63"/>
      <c r="W63"/>
      <c r="X63"/>
      <c r="Y63"/>
      <c r="Z63"/>
      <c r="AA63"/>
      <c r="AB63" s="23"/>
      <c r="AC63" s="24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5"/>
      <c r="BE63" s="50"/>
      <c r="BF63" s="51"/>
      <c r="BG63" s="52"/>
    </row>
    <row r="64" spans="1:59" s="21" customFormat="1" ht="14.25" customHeight="1">
      <c r="A64" s="22"/>
      <c r="B64" s="56"/>
      <c r="C64" s="76"/>
      <c r="D64" s="62" t="s">
        <v>136</v>
      </c>
      <c r="E64" s="63"/>
      <c r="F64" s="63"/>
      <c r="G64" s="64"/>
      <c r="H64" s="62" t="s">
        <v>171</v>
      </c>
      <c r="I64" s="63"/>
      <c r="J64" s="63"/>
      <c r="K64" s="63"/>
      <c r="L64" s="63"/>
      <c r="M64" s="63"/>
      <c r="N64" s="63"/>
      <c r="O64" s="63"/>
      <c r="P64" s="63"/>
      <c r="Q64" s="64"/>
      <c r="R64" s="28"/>
      <c r="S64"/>
      <c r="T64"/>
      <c r="U64"/>
      <c r="V64"/>
      <c r="W64"/>
      <c r="X64"/>
      <c r="Y64"/>
      <c r="Z64"/>
      <c r="AA64"/>
      <c r="AB64" s="23"/>
      <c r="AC64" s="24" t="s">
        <v>172</v>
      </c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5"/>
      <c r="BE64" s="203" t="s">
        <v>123</v>
      </c>
      <c r="BF64" s="204"/>
      <c r="BG64" s="205"/>
    </row>
    <row r="65" spans="1:59" s="21" customFormat="1" ht="14.25" customHeight="1">
      <c r="A65" s="22"/>
      <c r="B65" s="83"/>
      <c r="C65" s="7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8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70"/>
      <c r="BE65" s="50"/>
      <c r="BF65" s="51"/>
      <c r="BG65" s="52"/>
    </row>
    <row r="66" spans="1:59" s="21" customFormat="1" ht="14.25" customHeight="1">
      <c r="A66" s="22"/>
      <c r="B66" s="56"/>
      <c r="C66" s="27" t="s">
        <v>173</v>
      </c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4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5"/>
      <c r="BE66" s="80"/>
      <c r="BF66" s="81"/>
      <c r="BG66" s="82"/>
    </row>
    <row r="67" spans="1:59" s="21" customFormat="1" ht="14.25" customHeight="1">
      <c r="A67" s="22"/>
      <c r="B67" s="56"/>
      <c r="C67" s="34" t="s">
        <v>174</v>
      </c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4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5"/>
      <c r="BE67" s="203"/>
      <c r="BF67" s="204"/>
      <c r="BG67" s="205"/>
    </row>
    <row r="68" spans="1:59" s="21" customFormat="1" ht="14.25" customHeight="1">
      <c r="A68" s="22"/>
      <c r="B68" s="56"/>
      <c r="C68" s="75"/>
      <c r="D68" s="62" t="s">
        <v>136</v>
      </c>
      <c r="E68" s="63"/>
      <c r="F68" s="63"/>
      <c r="G68" s="64"/>
      <c r="H68" s="62" t="s">
        <v>156</v>
      </c>
      <c r="I68" s="63"/>
      <c r="J68" s="63"/>
      <c r="K68" s="63"/>
      <c r="L68" s="63"/>
      <c r="M68" s="63"/>
      <c r="N68" s="63"/>
      <c r="O68" s="64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4" t="s">
        <v>157</v>
      </c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5"/>
      <c r="BE68" s="203" t="s">
        <v>123</v>
      </c>
      <c r="BF68" s="204"/>
      <c r="BG68" s="205"/>
    </row>
    <row r="69" spans="1:59" s="21" customFormat="1" ht="14.25" customHeight="1">
      <c r="A69" s="22"/>
      <c r="B69" s="56"/>
      <c r="C69" s="34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 s="23"/>
      <c r="AC69" s="24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5"/>
      <c r="BE69" s="203"/>
      <c r="BF69" s="204"/>
      <c r="BG69" s="205"/>
    </row>
    <row r="70" spans="1:59" s="21" customFormat="1" ht="14.25" customHeight="1">
      <c r="A70" s="22"/>
      <c r="B70" s="56"/>
      <c r="C70" s="34" t="s">
        <v>175</v>
      </c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/>
      <c r="T70"/>
      <c r="U70"/>
      <c r="V70"/>
      <c r="W70"/>
      <c r="X70"/>
      <c r="Y70"/>
      <c r="Z70"/>
      <c r="AA70"/>
      <c r="AB70" s="23"/>
      <c r="AC70" s="24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5"/>
      <c r="BE70" s="50"/>
      <c r="BF70" s="51"/>
      <c r="BG70" s="52"/>
    </row>
    <row r="71" spans="1:59" s="21" customFormat="1" ht="14.25" customHeight="1">
      <c r="A71" s="22"/>
      <c r="B71" s="56"/>
      <c r="C71" s="76"/>
      <c r="D71" s="65" t="s">
        <v>136</v>
      </c>
      <c r="E71" s="66"/>
      <c r="F71" s="66"/>
      <c r="G71" s="67"/>
      <c r="H71" s="62" t="s">
        <v>176</v>
      </c>
      <c r="I71" s="63"/>
      <c r="J71" s="63"/>
      <c r="K71" s="63"/>
      <c r="L71" s="63"/>
      <c r="M71" s="63"/>
      <c r="N71" s="63"/>
      <c r="O71" s="63"/>
      <c r="P71" s="63"/>
      <c r="Q71" s="64"/>
      <c r="R71" s="28"/>
      <c r="S71" s="28"/>
      <c r="T71" s="23"/>
      <c r="U71" s="23"/>
      <c r="V71" s="23"/>
      <c r="W71" s="23"/>
      <c r="X71" s="23"/>
      <c r="Y71" s="23"/>
      <c r="Z71" s="23"/>
      <c r="AA71" s="23"/>
      <c r="AB71" s="23"/>
      <c r="AC71" s="24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5"/>
      <c r="BE71" s="203"/>
      <c r="BF71" s="204"/>
      <c r="BG71" s="205"/>
    </row>
    <row r="72" spans="1:59" s="21" customFormat="1" ht="14.25" customHeight="1">
      <c r="A72" s="22"/>
      <c r="B72" s="56"/>
      <c r="C72" s="76"/>
      <c r="D72" s="24"/>
      <c r="E72" s="23"/>
      <c r="F72" s="23"/>
      <c r="G72" s="25"/>
      <c r="H72" s="62" t="s">
        <v>160</v>
      </c>
      <c r="I72" s="63"/>
      <c r="J72" s="63"/>
      <c r="K72" s="63"/>
      <c r="L72" s="63"/>
      <c r="M72" s="63"/>
      <c r="N72" s="63"/>
      <c r="O72" s="63"/>
      <c r="P72" s="63"/>
      <c r="Q72" s="64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4" t="s">
        <v>177</v>
      </c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5"/>
      <c r="BE72" s="203" t="s">
        <v>123</v>
      </c>
      <c r="BF72" s="204"/>
      <c r="BG72" s="205"/>
    </row>
    <row r="73" spans="1:59" s="21" customFormat="1" ht="14.25" customHeight="1">
      <c r="A73" s="22"/>
      <c r="B73" s="56"/>
      <c r="C73" s="76"/>
      <c r="D73" s="24"/>
      <c r="E73" s="23"/>
      <c r="F73" s="23"/>
      <c r="G73" s="25"/>
      <c r="H73" s="62" t="s">
        <v>162</v>
      </c>
      <c r="I73" s="63"/>
      <c r="J73" s="63"/>
      <c r="K73" s="63"/>
      <c r="L73" s="63"/>
      <c r="M73" s="63"/>
      <c r="N73" s="63"/>
      <c r="O73" s="63"/>
      <c r="P73" s="63"/>
      <c r="Q73" s="64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4" t="str">
        <f>"・「"&amp;$AE$8&amp;"」が存在することを確認する。"</f>
        <v>・「expdp_20170814.log」が存在することを確認する。</v>
      </c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5"/>
      <c r="BE73" s="203" t="s">
        <v>123</v>
      </c>
      <c r="BF73" s="204"/>
      <c r="BG73" s="205"/>
    </row>
    <row r="74" spans="1:59" s="21" customFormat="1" ht="14.25" customHeight="1">
      <c r="A74" s="22"/>
      <c r="B74" s="56"/>
      <c r="C74" s="76"/>
      <c r="D74" s="68"/>
      <c r="E74" s="69"/>
      <c r="F74" s="69"/>
      <c r="G74" s="70"/>
      <c r="H74" s="62" t="str">
        <f>"tail "&amp;$AE$8</f>
        <v>tail expdp_20170814.log</v>
      </c>
      <c r="I74" s="63"/>
      <c r="J74" s="63"/>
      <c r="K74" s="63"/>
      <c r="L74" s="63"/>
      <c r="M74" s="63"/>
      <c r="N74" s="63"/>
      <c r="O74" s="63"/>
      <c r="P74" s="63"/>
      <c r="Q74" s="64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4" t="s">
        <v>178</v>
      </c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5"/>
      <c r="BE74" s="50"/>
      <c r="BF74" s="51"/>
      <c r="BG74" s="52"/>
    </row>
    <row r="75" spans="1:59" s="21" customFormat="1" ht="14.25" customHeight="1">
      <c r="A75" s="22"/>
      <c r="B75" s="56"/>
      <c r="C75" s="34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 s="23"/>
      <c r="AC75" s="24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5"/>
      <c r="BE75" s="203" t="s">
        <v>123</v>
      </c>
      <c r="BF75" s="204"/>
      <c r="BG75" s="205"/>
    </row>
    <row r="76" spans="1:59" s="21" customFormat="1" ht="14.25" customHeight="1">
      <c r="A76" s="22"/>
      <c r="B76" s="56"/>
      <c r="C76" s="34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 s="23"/>
      <c r="AC76" s="24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5"/>
      <c r="BE76" s="50"/>
      <c r="BF76" s="51"/>
      <c r="BG76" s="52"/>
    </row>
    <row r="77" spans="1:59" s="21" customFormat="1" ht="14.25" customHeight="1">
      <c r="A77" s="22"/>
      <c r="B77" s="56"/>
      <c r="C77" s="34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 s="23"/>
      <c r="AC77" s="24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5"/>
      <c r="BE77" s="50"/>
      <c r="BF77" s="51"/>
      <c r="BG77" s="52"/>
    </row>
    <row r="78" spans="1:59" s="21" customFormat="1" ht="14.25" customHeight="1">
      <c r="A78" s="22"/>
      <c r="B78" s="56"/>
      <c r="C78" s="34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 s="23"/>
      <c r="AC78" s="24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5"/>
      <c r="BE78" s="50"/>
      <c r="BF78" s="51"/>
      <c r="BG78" s="52"/>
    </row>
    <row r="79" spans="1:59" s="21" customFormat="1" ht="14.25" customHeight="1">
      <c r="A79" s="22"/>
      <c r="B79" s="56"/>
      <c r="C79" s="34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 s="23"/>
      <c r="AC79" s="24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5"/>
      <c r="BE79" s="50"/>
      <c r="BF79" s="51"/>
      <c r="BG79" s="52"/>
    </row>
    <row r="80" spans="1:59" s="21" customFormat="1" ht="14.25" customHeight="1">
      <c r="A80" s="22"/>
      <c r="B80" s="56"/>
      <c r="C80" s="34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 s="23"/>
      <c r="AC80" s="24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5"/>
      <c r="BE80" s="50"/>
      <c r="BF80" s="51"/>
      <c r="BG80" s="52"/>
    </row>
    <row r="81" spans="1:59" s="21" customFormat="1" ht="14.25" customHeight="1">
      <c r="A81" s="22"/>
      <c r="B81" s="56"/>
      <c r="C81" s="34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 s="23"/>
      <c r="AC81" s="24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5"/>
      <c r="BE81" s="50"/>
      <c r="BF81" s="51"/>
      <c r="BG81" s="52"/>
    </row>
    <row r="82" spans="1:59" s="21" customFormat="1" ht="14.25" customHeight="1">
      <c r="A82" s="22"/>
      <c r="B82" s="56"/>
      <c r="C82" s="34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 s="23"/>
      <c r="AC82" s="24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5"/>
      <c r="BE82" s="50"/>
      <c r="BF82" s="51"/>
      <c r="BG82" s="52"/>
    </row>
    <row r="83" spans="1:59" s="21" customFormat="1" ht="14.25" customHeight="1">
      <c r="A83" s="22"/>
      <c r="B83" s="56"/>
      <c r="C83" s="34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 s="23"/>
      <c r="AC83" s="24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5"/>
      <c r="BE83" s="50"/>
      <c r="BF83" s="51"/>
      <c r="BG83" s="52"/>
    </row>
    <row r="84" spans="1:59" s="21" customFormat="1" ht="14.25" customHeight="1">
      <c r="A84" s="22"/>
      <c r="B84" s="56"/>
      <c r="C84" s="3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 s="23"/>
      <c r="AC84" s="24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5"/>
      <c r="BE84" s="50"/>
      <c r="BF84" s="51"/>
      <c r="BG84" s="52"/>
    </row>
    <row r="85" spans="1:59" s="21" customFormat="1" ht="14.25" customHeight="1">
      <c r="A85" s="22"/>
      <c r="B85" s="56"/>
      <c r="C85" s="34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 s="23"/>
      <c r="AC85" s="24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5"/>
      <c r="BE85" s="50"/>
      <c r="BF85" s="51"/>
      <c r="BG85" s="52"/>
    </row>
    <row r="86" spans="1:59" s="21" customFormat="1" ht="14.25" customHeight="1">
      <c r="A86" s="22"/>
      <c r="B86" s="56"/>
      <c r="C86" s="34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 s="23"/>
      <c r="AC86" s="24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5"/>
      <c r="BE86" s="50"/>
      <c r="BF86" s="51"/>
      <c r="BG86" s="52"/>
    </row>
    <row r="87" spans="1:59" s="21" customFormat="1" ht="14.25" customHeight="1">
      <c r="A87" s="22"/>
      <c r="B87" s="56"/>
      <c r="C87" s="34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 s="23"/>
      <c r="AC87" s="24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5"/>
      <c r="BE87" s="50"/>
      <c r="BF87" s="51"/>
      <c r="BG87" s="52"/>
    </row>
    <row r="88" spans="1:59" s="21" customFormat="1" ht="14.25" customHeight="1">
      <c r="A88" s="22"/>
      <c r="B88" s="56"/>
      <c r="C88" s="7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8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70"/>
      <c r="BE88" s="50"/>
      <c r="BF88" s="51"/>
      <c r="BG88" s="52"/>
    </row>
    <row r="89" spans="1:59" s="21" customFormat="1" ht="14.25" customHeight="1">
      <c r="A89" s="22"/>
      <c r="B89" s="56"/>
      <c r="C89" s="27" t="s">
        <v>180</v>
      </c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4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5"/>
      <c r="BE89" s="80"/>
      <c r="BF89" s="81"/>
      <c r="BG89" s="82"/>
    </row>
    <row r="90" spans="1:59" s="21" customFormat="1" ht="14.25" customHeight="1">
      <c r="A90" s="22"/>
      <c r="B90" s="56"/>
      <c r="C90" s="34" t="s">
        <v>181</v>
      </c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4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5"/>
      <c r="BE90" s="203"/>
      <c r="BF90" s="204"/>
      <c r="BG90" s="205"/>
    </row>
    <row r="91" spans="1:59" s="21" customFormat="1" ht="14.25" customHeight="1">
      <c r="A91" s="22"/>
      <c r="B91" s="56"/>
      <c r="C91" s="76"/>
      <c r="D91" s="65" t="s">
        <v>136</v>
      </c>
      <c r="E91" s="66"/>
      <c r="F91" s="66"/>
      <c r="G91" s="67"/>
      <c r="H91" s="62" t="s">
        <v>182</v>
      </c>
      <c r="I91" s="63"/>
      <c r="J91" s="63"/>
      <c r="K91" s="63"/>
      <c r="L91" s="63"/>
      <c r="M91" s="63"/>
      <c r="N91" s="63"/>
      <c r="O91" s="63"/>
      <c r="P91" s="63"/>
      <c r="Q91" s="64"/>
      <c r="R91" s="28"/>
      <c r="S91" s="28"/>
      <c r="T91" s="23"/>
      <c r="U91" s="23"/>
      <c r="V91" s="23"/>
      <c r="W91" s="23"/>
      <c r="X91" s="23"/>
      <c r="Y91" s="23"/>
      <c r="Z91" s="23"/>
      <c r="AA91" s="23"/>
      <c r="AB91" s="23"/>
      <c r="AC91" s="24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5"/>
      <c r="BE91" s="50"/>
      <c r="BF91" s="51"/>
      <c r="BG91" s="52"/>
    </row>
    <row r="92" spans="1:59" s="21" customFormat="1" ht="14.25" customHeight="1">
      <c r="A92" s="22"/>
      <c r="B92" s="56"/>
      <c r="C92" s="76"/>
      <c r="D92" s="24"/>
      <c r="E92" s="23"/>
      <c r="F92" s="23"/>
      <c r="G92" s="25"/>
      <c r="H92" s="62" t="s">
        <v>160</v>
      </c>
      <c r="I92" s="63"/>
      <c r="J92" s="63"/>
      <c r="K92" s="63"/>
      <c r="L92" s="63"/>
      <c r="M92" s="63"/>
      <c r="N92" s="63"/>
      <c r="O92" s="63"/>
      <c r="P92" s="63"/>
      <c r="Q92" s="64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4" t="s">
        <v>183</v>
      </c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5"/>
      <c r="BE92" s="203" t="s">
        <v>123</v>
      </c>
      <c r="BF92" s="204"/>
      <c r="BG92" s="205"/>
    </row>
    <row r="93" spans="1:59" s="21" customFormat="1" ht="14.25" customHeight="1">
      <c r="A93" s="22"/>
      <c r="B93" s="56"/>
      <c r="C93" s="76"/>
      <c r="D93" s="68"/>
      <c r="E93" s="69"/>
      <c r="F93" s="69"/>
      <c r="G93" s="70"/>
      <c r="H93" s="62" t="s">
        <v>162</v>
      </c>
      <c r="I93" s="63"/>
      <c r="J93" s="63"/>
      <c r="K93" s="63"/>
      <c r="L93" s="63"/>
      <c r="M93" s="63"/>
      <c r="N93" s="63"/>
      <c r="O93" s="63"/>
      <c r="P93" s="63"/>
      <c r="Q93" s="64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100" t="s">
        <v>228</v>
      </c>
      <c r="AD93" s="32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5"/>
      <c r="BE93" s="203" t="s">
        <v>123</v>
      </c>
      <c r="BF93" s="204"/>
      <c r="BG93" s="205"/>
    </row>
    <row r="94" spans="1:59" s="21" customFormat="1" ht="14.25" customHeight="1">
      <c r="A94" s="22"/>
      <c r="B94" s="56"/>
      <c r="C94" s="3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 s="23"/>
      <c r="AC94" s="24"/>
      <c r="AD94" s="23" t="s">
        <v>229</v>
      </c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5"/>
      <c r="BE94" s="203"/>
      <c r="BF94" s="204"/>
      <c r="BG94" s="205"/>
    </row>
    <row r="95" spans="1:59" s="21" customFormat="1" ht="14.25" customHeight="1">
      <c r="A95" s="22"/>
      <c r="B95" s="56"/>
      <c r="C95" s="34" t="s">
        <v>184</v>
      </c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4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5"/>
      <c r="BE95" s="203"/>
      <c r="BF95" s="204"/>
      <c r="BG95" s="205"/>
    </row>
    <row r="96" spans="1:59" s="21" customFormat="1" ht="14.25" customHeight="1">
      <c r="A96" s="22"/>
      <c r="B96" s="56"/>
      <c r="C96" s="76"/>
      <c r="D96" s="65" t="s">
        <v>136</v>
      </c>
      <c r="E96" s="66"/>
      <c r="F96" s="66"/>
      <c r="G96" s="67"/>
      <c r="H96" s="62" t="s">
        <v>165</v>
      </c>
      <c r="I96" s="63"/>
      <c r="J96" s="63"/>
      <c r="K96" s="63"/>
      <c r="L96" s="63"/>
      <c r="M96" s="63"/>
      <c r="N96" s="63"/>
      <c r="O96" s="63"/>
      <c r="P96" s="63"/>
      <c r="Q96" s="64"/>
      <c r="R96" s="28"/>
      <c r="S96" s="28"/>
      <c r="T96" s="23"/>
      <c r="U96" s="23"/>
      <c r="V96" s="23"/>
      <c r="W96" s="23"/>
      <c r="X96" s="23"/>
      <c r="Y96" s="23"/>
      <c r="Z96" s="23"/>
      <c r="AA96" s="23"/>
      <c r="AB96" s="23"/>
      <c r="AC96" s="24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5"/>
      <c r="BE96" s="50"/>
      <c r="BF96" s="51"/>
      <c r="BG96" s="52"/>
    </row>
    <row r="97" spans="1:59" s="21" customFormat="1" ht="14.25" customHeight="1">
      <c r="A97" s="22"/>
      <c r="B97" s="56"/>
      <c r="C97" s="76"/>
      <c r="D97" s="24"/>
      <c r="E97" s="23"/>
      <c r="F97" s="23"/>
      <c r="G97" s="25"/>
      <c r="H97" s="62" t="s">
        <v>160</v>
      </c>
      <c r="I97" s="63"/>
      <c r="J97" s="63"/>
      <c r="K97" s="63"/>
      <c r="L97" s="63"/>
      <c r="M97" s="63"/>
      <c r="N97" s="63"/>
      <c r="O97" s="63"/>
      <c r="P97" s="63"/>
      <c r="Q97" s="64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4" t="s">
        <v>166</v>
      </c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5"/>
      <c r="BE97" s="203" t="s">
        <v>123</v>
      </c>
      <c r="BF97" s="204"/>
      <c r="BG97" s="205"/>
    </row>
    <row r="98" spans="1:59" s="21" customFormat="1" ht="14.25" customHeight="1">
      <c r="A98" s="22"/>
      <c r="B98" s="56"/>
      <c r="C98" s="76"/>
      <c r="D98" s="24"/>
      <c r="E98" s="23"/>
      <c r="F98" s="23"/>
      <c r="G98" s="25"/>
      <c r="H98" s="62" t="s">
        <v>162</v>
      </c>
      <c r="I98" s="63"/>
      <c r="J98" s="63"/>
      <c r="K98" s="63"/>
      <c r="L98" s="63"/>
      <c r="M98" s="63"/>
      <c r="N98" s="63"/>
      <c r="O98" s="63"/>
      <c r="P98" s="63"/>
      <c r="Q98" s="64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4" t="str">
        <f>"・自身でアップロードした定義ファイル（"&amp;$AE$6&amp;"）が存在すること。"</f>
        <v>・自身でアップロードした定義ファイル（expdp_ASWDB0102_20170814.def）が存在すること。</v>
      </c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5"/>
      <c r="BE98" s="203" t="s">
        <v>123</v>
      </c>
      <c r="BF98" s="204"/>
      <c r="BG98" s="205"/>
    </row>
    <row r="99" spans="1:59" s="21" customFormat="1" ht="14.25" customHeight="1">
      <c r="A99" s="22"/>
      <c r="B99" s="56"/>
      <c r="C99" s="76"/>
      <c r="D99" s="24"/>
      <c r="E99" s="23"/>
      <c r="F99" s="23"/>
      <c r="G99" s="25"/>
      <c r="H99" s="62" t="str">
        <f>"rm -i "&amp;$AE$6</f>
        <v>rm -i expdp_ASWDB0102_20170814.def</v>
      </c>
      <c r="I99" s="63"/>
      <c r="J99" s="63"/>
      <c r="K99" s="63"/>
      <c r="L99" s="63"/>
      <c r="M99" s="63"/>
      <c r="N99" s="63"/>
      <c r="O99" s="63"/>
      <c r="P99" s="63"/>
      <c r="Q99" s="64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4" t="s">
        <v>185</v>
      </c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5"/>
      <c r="BE99" s="203" t="s">
        <v>123</v>
      </c>
      <c r="BF99" s="204"/>
      <c r="BG99" s="205"/>
    </row>
    <row r="100" spans="1:59" s="21" customFormat="1" ht="14.25" customHeight="1">
      <c r="A100" s="22"/>
      <c r="B100" s="56"/>
      <c r="C100" s="76"/>
      <c r="D100" s="68"/>
      <c r="E100" s="69"/>
      <c r="F100" s="69"/>
      <c r="G100" s="70"/>
      <c r="H100" s="62" t="s">
        <v>162</v>
      </c>
      <c r="I100" s="63"/>
      <c r="J100" s="63"/>
      <c r="K100" s="63"/>
      <c r="L100" s="63"/>
      <c r="M100" s="63"/>
      <c r="N100" s="63"/>
      <c r="O100" s="63"/>
      <c r="P100" s="63"/>
      <c r="Q100" s="64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4" t="s">
        <v>186</v>
      </c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5"/>
      <c r="BE100" s="203" t="s">
        <v>123</v>
      </c>
      <c r="BF100" s="204"/>
      <c r="BG100" s="205"/>
    </row>
    <row r="101" spans="1:59" s="21" customFormat="1" ht="14.25" customHeight="1">
      <c r="A101" s="22"/>
      <c r="B101" s="83"/>
      <c r="C101" s="86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69"/>
      <c r="AC101" s="68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69"/>
      <c r="BC101" s="69"/>
      <c r="BD101" s="70"/>
      <c r="BE101" s="50"/>
      <c r="BF101" s="51"/>
      <c r="BG101" s="52"/>
    </row>
    <row r="102" spans="1:59" s="21" customFormat="1" ht="14.25" customHeight="1">
      <c r="A102" s="22"/>
      <c r="B102" s="56"/>
      <c r="C102" s="27" t="s">
        <v>187</v>
      </c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4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5"/>
      <c r="BE102" s="80"/>
      <c r="BF102" s="81"/>
      <c r="BG102" s="82"/>
    </row>
    <row r="103" spans="1:59" s="21" customFormat="1" ht="14.25" customHeight="1">
      <c r="A103" s="22"/>
      <c r="B103" s="56"/>
      <c r="C103" s="34" t="s">
        <v>188</v>
      </c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4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5"/>
      <c r="BE103" s="203" t="s">
        <v>123</v>
      </c>
      <c r="BF103" s="204"/>
      <c r="BG103" s="205"/>
    </row>
    <row r="104" spans="1:59" s="21" customFormat="1" ht="14.25" customHeight="1">
      <c r="A104" s="22"/>
      <c r="B104" s="56"/>
      <c r="C104" s="76"/>
      <c r="D104" s="62" t="s">
        <v>136</v>
      </c>
      <c r="E104" s="63"/>
      <c r="F104" s="63"/>
      <c r="G104" s="64"/>
      <c r="H104" s="62" t="s">
        <v>189</v>
      </c>
      <c r="I104" s="63"/>
      <c r="J104" s="63"/>
      <c r="K104" s="63"/>
      <c r="L104" s="63"/>
      <c r="M104" s="63"/>
      <c r="N104" s="63"/>
      <c r="O104" s="63"/>
      <c r="P104" s="63"/>
      <c r="Q104" s="64"/>
      <c r="R104" s="28"/>
      <c r="S104" s="28"/>
      <c r="T104" s="23"/>
      <c r="U104" s="23"/>
      <c r="V104" s="23"/>
      <c r="W104" s="23"/>
      <c r="X104" s="23"/>
      <c r="Y104" s="23"/>
      <c r="Z104" s="23"/>
      <c r="AA104" s="23"/>
      <c r="AB104" s="23"/>
      <c r="AC104" s="24" t="s">
        <v>190</v>
      </c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5"/>
      <c r="BE104" s="203" t="s">
        <v>123</v>
      </c>
      <c r="BF104" s="204"/>
      <c r="BG104" s="205"/>
    </row>
    <row r="105" spans="1:59" s="21" customFormat="1" ht="14.25" customHeight="1">
      <c r="A105" s="22"/>
      <c r="B105" s="56"/>
      <c r="C105" s="85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8"/>
      <c r="S105" s="28"/>
      <c r="T105" s="23"/>
      <c r="U105" s="23"/>
      <c r="V105" s="23"/>
      <c r="W105" s="23"/>
      <c r="X105" s="23"/>
      <c r="Y105" s="23"/>
      <c r="Z105" s="23"/>
      <c r="AA105" s="23"/>
      <c r="AB105" s="23"/>
      <c r="AC105" s="24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5"/>
      <c r="BE105" s="50"/>
      <c r="BF105" s="51"/>
      <c r="BG105" s="52"/>
    </row>
    <row r="106" spans="1:59" s="21" customFormat="1" ht="14.25" customHeight="1">
      <c r="A106" s="22"/>
      <c r="B106" s="83"/>
      <c r="C106" s="86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69"/>
      <c r="AC106" s="68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70"/>
      <c r="BE106" s="203" t="s">
        <v>123</v>
      </c>
      <c r="BF106" s="204"/>
      <c r="BG106" s="205"/>
    </row>
    <row r="107" spans="1:59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</row>
    <row r="108" spans="1:59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</row>
    <row r="109" spans="1:59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</row>
    <row r="110" spans="1:59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</row>
    <row r="111" spans="1:59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</row>
    <row r="112" spans="1:59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</row>
    <row r="113" spans="1:54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</row>
    <row r="114" spans="1:54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</row>
    <row r="115" spans="1:54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</row>
    <row r="116" spans="1:54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</row>
    <row r="117" spans="1:54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</row>
    <row r="118" spans="1:54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</row>
    <row r="119" spans="1:54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</row>
    <row r="120" spans="1:54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</row>
    <row r="121" spans="1:54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</row>
    <row r="122" spans="1:54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</row>
    <row r="123" spans="1:54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</row>
    <row r="124" spans="1:54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</row>
    <row r="125" spans="1:54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</row>
    <row r="126" spans="1:54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</row>
    <row r="127" spans="1:54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</row>
    <row r="128" spans="1:54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</row>
    <row r="129" spans="1:54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</row>
    <row r="130" spans="1:54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</row>
    <row r="131" spans="1:54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</row>
    <row r="132" spans="1:54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</row>
    <row r="133" spans="1:54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</row>
    <row r="134" spans="1:54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</row>
    <row r="135" spans="1:54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</row>
    <row r="136" spans="1:54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</row>
    <row r="137" spans="1:54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</row>
    <row r="138" spans="1:54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</row>
    <row r="139" spans="1:54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</row>
    <row r="140" spans="1:54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</row>
    <row r="141" spans="1:54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</row>
    <row r="142" spans="1:54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</row>
    <row r="143" spans="1:54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</row>
    <row r="144" spans="1:54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</row>
    <row r="145" spans="1:54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</row>
    <row r="146" spans="1:54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</row>
    <row r="147" spans="1:54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</row>
    <row r="148" spans="1:54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</row>
    <row r="149" spans="1:54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</row>
    <row r="150" spans="1:54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</row>
    <row r="151" spans="1:54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</row>
    <row r="152" spans="1:54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</row>
    <row r="153" spans="1:54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</row>
    <row r="154" spans="1:54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</row>
    <row r="155" spans="1:54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</row>
    <row r="156" spans="1:54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</row>
    <row r="157" spans="1:54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</row>
    <row r="158" spans="1:54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</row>
    <row r="159" spans="1:54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</row>
    <row r="160" spans="1:54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</row>
    <row r="161" spans="1:54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</row>
    <row r="162" spans="1:54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</row>
    <row r="163" spans="1:54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</row>
    <row r="164" spans="1:54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</row>
    <row r="165" spans="1:54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</row>
    <row r="166" spans="1:54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</row>
    <row r="167" spans="1:54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</row>
    <row r="168" spans="1:54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</row>
    <row r="169" spans="1:54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</row>
    <row r="170" spans="1:54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</row>
    <row r="171" spans="1:54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</row>
    <row r="172" spans="1:54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</row>
    <row r="173" spans="1:54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</row>
    <row r="174" spans="1:54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</row>
    <row r="175" spans="1:54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</row>
    <row r="176" spans="1:54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</row>
    <row r="177" spans="1:54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</row>
    <row r="178" spans="1:54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</row>
    <row r="179" spans="1:54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</row>
    <row r="180" spans="1:54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</row>
    <row r="181" spans="1:54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</row>
    <row r="182" spans="1:54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</row>
    <row r="183" spans="1:54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</row>
    <row r="184" spans="1:54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</row>
    <row r="185" spans="1:54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</row>
    <row r="186" spans="1:54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</row>
    <row r="187" spans="1:54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</row>
    <row r="188" spans="1:54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</row>
    <row r="189" spans="1:54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</row>
    <row r="190" spans="1:54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</row>
    <row r="191" spans="1:54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</row>
    <row r="192" spans="1:54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</row>
    <row r="193" spans="1:54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</row>
    <row r="194" spans="1:54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</row>
    <row r="195" spans="1:54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</row>
    <row r="196" spans="1:54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</row>
    <row r="197" spans="1:54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</row>
    <row r="198" spans="1:54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</row>
    <row r="199" spans="1:54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</row>
  </sheetData>
  <mergeCells count="79">
    <mergeCell ref="BE106:BG106"/>
    <mergeCell ref="BE104:BG104"/>
    <mergeCell ref="BE93:BG93"/>
    <mergeCell ref="BE97:BG97"/>
    <mergeCell ref="BE98:BG98"/>
    <mergeCell ref="BE100:BG100"/>
    <mergeCell ref="BE94:BG94"/>
    <mergeCell ref="BE95:BG95"/>
    <mergeCell ref="BE75:BG75"/>
    <mergeCell ref="BE72:BG72"/>
    <mergeCell ref="BE73:BG73"/>
    <mergeCell ref="BE99:BG99"/>
    <mergeCell ref="BE103:BG103"/>
    <mergeCell ref="BE62:BG62"/>
    <mergeCell ref="BE90:BG90"/>
    <mergeCell ref="BE92:BG92"/>
    <mergeCell ref="BE64:BG64"/>
    <mergeCell ref="BE46:BG46"/>
    <mergeCell ref="BE49:BG49"/>
    <mergeCell ref="BE60:BG60"/>
    <mergeCell ref="BE61:BG61"/>
    <mergeCell ref="BE51:BG51"/>
    <mergeCell ref="BE56:BG56"/>
    <mergeCell ref="BE52:BG52"/>
    <mergeCell ref="BE48:BG48"/>
    <mergeCell ref="BE67:BG67"/>
    <mergeCell ref="BE68:BG68"/>
    <mergeCell ref="BE69:BG69"/>
    <mergeCell ref="BE71:BG71"/>
    <mergeCell ref="BE43:BG43"/>
    <mergeCell ref="BE53:BG53"/>
    <mergeCell ref="BE54:BG54"/>
    <mergeCell ref="BE57:BG57"/>
    <mergeCell ref="BE55:BG55"/>
    <mergeCell ref="BE45:BG45"/>
    <mergeCell ref="BE33:BG33"/>
    <mergeCell ref="BE35:BG35"/>
    <mergeCell ref="BE38:BG38"/>
    <mergeCell ref="BE39:BG39"/>
    <mergeCell ref="BE42:BG42"/>
    <mergeCell ref="BE26:BG26"/>
    <mergeCell ref="BE28:BG28"/>
    <mergeCell ref="BE29:BG29"/>
    <mergeCell ref="BE31:BG31"/>
    <mergeCell ref="BE32:BG32"/>
    <mergeCell ref="B14:BD14"/>
    <mergeCell ref="BE14:BG14"/>
    <mergeCell ref="BE15:BG15"/>
    <mergeCell ref="BE16:BG16"/>
    <mergeCell ref="BE17:BG17"/>
    <mergeCell ref="BE25:BG25"/>
    <mergeCell ref="BE20:BG20"/>
    <mergeCell ref="BE21:BG21"/>
    <mergeCell ref="BE23:BG23"/>
    <mergeCell ref="BE24:BG24"/>
    <mergeCell ref="AH1:AJ1"/>
    <mergeCell ref="AK1:AN1"/>
    <mergeCell ref="AO2:AQ2"/>
    <mergeCell ref="AR2:BB2"/>
    <mergeCell ref="AH3:AJ3"/>
    <mergeCell ref="AK3:AN3"/>
    <mergeCell ref="AO3:AQ3"/>
    <mergeCell ref="AR3:BB3"/>
    <mergeCell ref="AE6:AM6"/>
    <mergeCell ref="AE8:AM8"/>
    <mergeCell ref="AO1:AQ1"/>
    <mergeCell ref="AR1:BB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86" fitToHeight="0" orientation="landscape" r:id="rId1"/>
  <headerFooter alignWithMargins="0">
    <oddFooter>&amp;LCONFIDENTIAL&amp;C&amp;P/&amp;N&amp;RCopyright (C) 20XX NS Solutions Corporation, All Rights Reserved.</oddFooter>
  </headerFooter>
  <rowBreaks count="2" manualBreakCount="2">
    <brk id="44" max="58" man="1"/>
    <brk id="65" max="58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BG193"/>
  <sheetViews>
    <sheetView showGridLines="0" view="pageBreakPreview" topLeftCell="A70" zoomScaleNormal="100" zoomScaleSheetLayoutView="100" workbookViewId="0">
      <selection activeCell="Q49" sqref="Q49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58" width="2.875" style="1"/>
    <col min="59" max="59" width="1.75" style="37" customWidth="1"/>
    <col min="60" max="16384" width="2.875" style="1"/>
  </cols>
  <sheetData>
    <row r="1" spans="1:59" s="4" customFormat="1" ht="14.25" customHeight="1">
      <c r="A1" s="115" t="s">
        <v>19</v>
      </c>
      <c r="B1" s="115"/>
      <c r="C1" s="115"/>
      <c r="D1" s="115"/>
      <c r="E1" s="118" t="str">
        <f ca="1">INDIRECT("表紙!A12")</f>
        <v>ASWツアー国内</v>
      </c>
      <c r="F1" s="118"/>
      <c r="G1" s="118"/>
      <c r="H1" s="118"/>
      <c r="I1" s="118"/>
      <c r="J1" s="118"/>
      <c r="K1" s="118"/>
      <c r="L1" s="115" t="s">
        <v>4</v>
      </c>
      <c r="M1" s="115"/>
      <c r="N1" s="115"/>
      <c r="O1" s="115"/>
      <c r="P1" s="118" t="str">
        <f ca="1">INDIRECT("表紙!A14")</f>
        <v>ASWDB最新化手順（STG→開発、開発→開発）</v>
      </c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5" t="s">
        <v>24</v>
      </c>
      <c r="AI1" s="115"/>
      <c r="AJ1" s="115"/>
      <c r="AK1" s="118" t="s">
        <v>29</v>
      </c>
      <c r="AL1" s="118"/>
      <c r="AM1" s="118"/>
      <c r="AN1" s="118"/>
      <c r="AO1" s="115" t="s">
        <v>5</v>
      </c>
      <c r="AP1" s="115"/>
      <c r="AQ1" s="115"/>
      <c r="AR1" s="119" t="s">
        <v>25</v>
      </c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G1" s="35"/>
    </row>
    <row r="2" spans="1:59" s="4" customFormat="1" ht="14.25" customHeight="1">
      <c r="A2" s="115" t="s">
        <v>20</v>
      </c>
      <c r="B2" s="115"/>
      <c r="C2" s="115"/>
      <c r="D2" s="115"/>
      <c r="E2" s="116" t="str">
        <f ca="1">RIGHT(CELL("filename",A1),LEN(CELL("filename",A1))-FIND("]",CELL("filename",A1)))</f>
        <v>01-2.DBバックアップ（開発環境）</v>
      </c>
      <c r="F2" s="116"/>
      <c r="G2" s="116"/>
      <c r="H2" s="116"/>
      <c r="I2" s="116"/>
      <c r="J2" s="116"/>
      <c r="K2" s="116"/>
      <c r="L2" s="117" t="s">
        <v>21</v>
      </c>
      <c r="M2" s="117"/>
      <c r="N2" s="117"/>
      <c r="O2" s="117"/>
      <c r="P2" s="118"/>
      <c r="Q2" s="118"/>
      <c r="R2" s="118"/>
      <c r="S2" s="118"/>
      <c r="T2" s="118"/>
      <c r="U2" s="115" t="s">
        <v>18</v>
      </c>
      <c r="V2" s="115"/>
      <c r="W2" s="115"/>
      <c r="X2" s="115"/>
      <c r="Y2" s="118"/>
      <c r="Z2" s="118"/>
      <c r="AA2" s="118"/>
      <c r="AB2" s="118"/>
      <c r="AC2" s="118"/>
      <c r="AD2" s="118"/>
      <c r="AE2" s="118"/>
      <c r="AF2" s="118"/>
      <c r="AG2" s="118"/>
      <c r="AH2" s="115" t="s">
        <v>22</v>
      </c>
      <c r="AI2" s="115"/>
      <c r="AJ2" s="115"/>
      <c r="AK2" s="120">
        <v>42777</v>
      </c>
      <c r="AL2" s="120"/>
      <c r="AM2" s="120"/>
      <c r="AN2" s="120"/>
      <c r="AO2" s="115" t="s">
        <v>23</v>
      </c>
      <c r="AP2" s="115"/>
      <c r="AQ2" s="115"/>
      <c r="AR2" s="119" t="s">
        <v>30</v>
      </c>
      <c r="AS2" s="119"/>
      <c r="AT2" s="119"/>
      <c r="AU2" s="119"/>
      <c r="AV2" s="119"/>
      <c r="AW2" s="119"/>
      <c r="AX2" s="119"/>
      <c r="AY2" s="119"/>
      <c r="AZ2" s="119"/>
      <c r="BA2" s="119"/>
      <c r="BB2" s="119"/>
      <c r="BG2" s="36"/>
    </row>
    <row r="3" spans="1:59" s="4" customFormat="1" ht="14.25" customHeight="1">
      <c r="A3" s="115"/>
      <c r="B3" s="115"/>
      <c r="C3" s="115"/>
      <c r="D3" s="115"/>
      <c r="E3" s="116"/>
      <c r="F3" s="116"/>
      <c r="G3" s="116"/>
      <c r="H3" s="116"/>
      <c r="I3" s="116"/>
      <c r="J3" s="116"/>
      <c r="K3" s="116"/>
      <c r="L3" s="117"/>
      <c r="M3" s="117"/>
      <c r="N3" s="117"/>
      <c r="O3" s="117"/>
      <c r="P3" s="118"/>
      <c r="Q3" s="118"/>
      <c r="R3" s="118"/>
      <c r="S3" s="118"/>
      <c r="T3" s="118"/>
      <c r="U3" s="115"/>
      <c r="V3" s="115"/>
      <c r="W3" s="115"/>
      <c r="X3" s="115"/>
      <c r="Y3" s="118"/>
      <c r="Z3" s="118"/>
      <c r="AA3" s="118"/>
      <c r="AB3" s="118"/>
      <c r="AC3" s="118"/>
      <c r="AD3" s="118"/>
      <c r="AE3" s="118"/>
      <c r="AF3" s="118"/>
      <c r="AG3" s="118"/>
      <c r="AH3" s="115" t="s">
        <v>1</v>
      </c>
      <c r="AI3" s="115"/>
      <c r="AJ3" s="115"/>
      <c r="AK3" s="120"/>
      <c r="AL3" s="120"/>
      <c r="AM3" s="120"/>
      <c r="AN3" s="120"/>
      <c r="AO3" s="115" t="s">
        <v>2</v>
      </c>
      <c r="AP3" s="115"/>
      <c r="AQ3" s="115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G3" s="36"/>
    </row>
    <row r="4" spans="1:59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F4" s="4"/>
      <c r="BG4" s="36"/>
    </row>
    <row r="5" spans="1:59" s="20" customFormat="1" ht="14.25" customHeight="1">
      <c r="A5" s="19"/>
      <c r="B5" s="17" t="s">
        <v>49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 t="s">
        <v>284</v>
      </c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F5" s="4"/>
      <c r="BG5" s="36"/>
    </row>
    <row r="6" spans="1:59" s="20" customFormat="1" ht="14.25" customHeight="1">
      <c r="A6" s="19"/>
      <c r="B6" s="59"/>
      <c r="C6" s="60" t="s">
        <v>242</v>
      </c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214" t="str">
        <f>'00-2.バックアップ定義ファイルの準備（開発環境）'!$AE$6:$AM$6</f>
        <v>expdp_ASWDB16_20170814.def</v>
      </c>
      <c r="AF6" s="215"/>
      <c r="AG6" s="215"/>
      <c r="AH6" s="215"/>
      <c r="AI6" s="215"/>
      <c r="AJ6" s="215"/>
      <c r="AK6" s="215"/>
      <c r="AL6" s="215"/>
      <c r="AM6" s="216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F6" s="58"/>
      <c r="BG6" s="36"/>
    </row>
    <row r="7" spans="1:59" s="20" customFormat="1" ht="14.25" customHeight="1">
      <c r="A7" s="19"/>
      <c r="B7" s="59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 t="s">
        <v>288</v>
      </c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F7" s="58"/>
      <c r="BG7" s="36"/>
    </row>
    <row r="8" spans="1:59" s="20" customFormat="1" ht="14.25" customHeight="1">
      <c r="A8" s="19"/>
      <c r="B8" s="17" t="s">
        <v>50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218" t="str">
        <f>"expdp_"&amp;'00-2.バックアップ定義ファイルの準備（開発環境）'!$U$6&amp;".log"</f>
        <v>expdp_20170814.log</v>
      </c>
      <c r="AF8" s="219"/>
      <c r="AG8" s="219"/>
      <c r="AH8" s="219"/>
      <c r="AI8" s="219"/>
      <c r="AJ8" s="219"/>
      <c r="AK8" s="219"/>
      <c r="AL8" s="219"/>
      <c r="AM8" s="220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F8" s="4"/>
      <c r="BG8" s="36"/>
    </row>
    <row r="9" spans="1:59" s="20" customFormat="1" ht="14.25" customHeight="1">
      <c r="A9" s="19"/>
      <c r="B9" s="59"/>
      <c r="C9" s="60" t="s">
        <v>201</v>
      </c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F9" s="58"/>
      <c r="BG9" s="36"/>
    </row>
    <row r="10" spans="1:59" s="20" customFormat="1" ht="14.25" customHeight="1">
      <c r="A10" s="19"/>
      <c r="B10" s="59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F10" s="58"/>
      <c r="BG10" s="36"/>
    </row>
    <row r="11" spans="1:59" s="20" customFormat="1" ht="14.25" customHeight="1">
      <c r="A11" s="19"/>
      <c r="B11" s="17" t="s">
        <v>120</v>
      </c>
      <c r="C11" s="18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F11" s="58"/>
      <c r="BG11" s="36"/>
    </row>
    <row r="12" spans="1:59" s="20" customFormat="1" ht="14.25" customHeight="1">
      <c r="A12" s="19"/>
      <c r="B12" s="59"/>
      <c r="C12" s="60" t="s">
        <v>244</v>
      </c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F12" s="58"/>
      <c r="BG12" s="36"/>
    </row>
    <row r="13" spans="1:59" s="20" customFormat="1" ht="14.25" customHeight="1">
      <c r="A13" s="19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F13" s="4"/>
      <c r="BG13" s="36"/>
    </row>
    <row r="14" spans="1:59" s="21" customFormat="1" ht="14.25" customHeight="1">
      <c r="A14" s="22"/>
      <c r="B14" s="206" t="s">
        <v>119</v>
      </c>
      <c r="C14" s="207"/>
      <c r="D14" s="207"/>
      <c r="E14" s="207"/>
      <c r="F14" s="207"/>
      <c r="G14" s="207"/>
      <c r="H14" s="207"/>
      <c r="I14" s="207"/>
      <c r="J14" s="207"/>
      <c r="K14" s="207"/>
      <c r="L14" s="207"/>
      <c r="M14" s="207"/>
      <c r="N14" s="207"/>
      <c r="O14" s="207"/>
      <c r="P14" s="207"/>
      <c r="Q14" s="207"/>
      <c r="R14" s="207"/>
      <c r="S14" s="207"/>
      <c r="T14" s="207"/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07"/>
      <c r="AI14" s="207"/>
      <c r="AJ14" s="207"/>
      <c r="AK14" s="207"/>
      <c r="AL14" s="207"/>
      <c r="AM14" s="207"/>
      <c r="AN14" s="207"/>
      <c r="AO14" s="207"/>
      <c r="AP14" s="207"/>
      <c r="AQ14" s="207"/>
      <c r="AR14" s="207"/>
      <c r="AS14" s="207"/>
      <c r="AT14" s="207"/>
      <c r="AU14" s="207"/>
      <c r="AV14" s="207"/>
      <c r="AW14" s="207"/>
      <c r="AX14" s="207"/>
      <c r="AY14" s="207"/>
      <c r="AZ14" s="207"/>
      <c r="BA14" s="207"/>
      <c r="BB14" s="207"/>
      <c r="BC14" s="207"/>
      <c r="BD14" s="208"/>
      <c r="BE14" s="209" t="s">
        <v>34</v>
      </c>
      <c r="BF14" s="210"/>
      <c r="BG14" s="210"/>
    </row>
    <row r="15" spans="1:59" s="21" customFormat="1" ht="14.25" customHeight="1">
      <c r="A15" s="22"/>
      <c r="B15" s="98"/>
      <c r="C15" s="73" t="s">
        <v>121</v>
      </c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5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7"/>
      <c r="BE15" s="203"/>
      <c r="BF15" s="204"/>
      <c r="BG15" s="205"/>
    </row>
    <row r="16" spans="1:59" s="21" customFormat="1" ht="14.25" customHeight="1">
      <c r="A16" s="22"/>
      <c r="B16" s="98"/>
      <c r="C16" s="24" t="s">
        <v>122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6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5"/>
      <c r="BE16" s="203"/>
      <c r="BF16" s="204"/>
      <c r="BG16" s="205"/>
    </row>
    <row r="17" spans="1:59" s="21" customFormat="1" ht="14.25" customHeight="1">
      <c r="A17" s="22"/>
      <c r="B17" s="98"/>
      <c r="C17" s="24" t="s">
        <v>124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4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5"/>
      <c r="BE17" s="203"/>
      <c r="BF17" s="204"/>
      <c r="BG17" s="205"/>
    </row>
    <row r="18" spans="1:59" s="21" customFormat="1" ht="14.25" customHeight="1">
      <c r="A18" s="22"/>
      <c r="B18" s="98"/>
      <c r="C18" s="24"/>
      <c r="D18" s="62" t="s">
        <v>74</v>
      </c>
      <c r="E18" s="63"/>
      <c r="F18" s="63"/>
      <c r="G18" s="63"/>
      <c r="H18" s="63"/>
      <c r="I18" s="63"/>
      <c r="J18" s="63"/>
      <c r="K18" s="63"/>
      <c r="L18" s="63"/>
      <c r="M18" s="63"/>
      <c r="N18" s="62" t="s">
        <v>75</v>
      </c>
      <c r="O18" s="63"/>
      <c r="P18" s="63"/>
      <c r="Q18" s="64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4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5"/>
      <c r="BE18" s="91"/>
      <c r="BF18" s="92"/>
      <c r="BG18" s="93"/>
    </row>
    <row r="19" spans="1:59" s="21" customFormat="1" ht="14.25" customHeight="1">
      <c r="A19" s="22"/>
      <c r="B19" s="98"/>
      <c r="C19" s="24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4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5"/>
      <c r="BE19" s="91"/>
      <c r="BF19" s="92"/>
      <c r="BG19" s="93"/>
    </row>
    <row r="20" spans="1:59" s="21" customFormat="1" ht="14.25" customHeight="1">
      <c r="A20" s="22"/>
      <c r="B20" s="98"/>
      <c r="C20" s="24" t="s">
        <v>125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4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5"/>
      <c r="BE20" s="203"/>
      <c r="BF20" s="204"/>
      <c r="BG20" s="205"/>
    </row>
    <row r="21" spans="1:59" s="21" customFormat="1" ht="14.25" customHeight="1">
      <c r="A21" s="22"/>
      <c r="B21" s="98"/>
      <c r="C21" s="24"/>
      <c r="D21" s="62" t="s">
        <v>126</v>
      </c>
      <c r="E21" s="63"/>
      <c r="F21" s="63"/>
      <c r="G21" s="64"/>
      <c r="H21" s="62" t="s">
        <v>127</v>
      </c>
      <c r="I21" s="63"/>
      <c r="J21" s="63"/>
      <c r="K21" s="63"/>
      <c r="L21" s="63"/>
      <c r="M21" s="63"/>
      <c r="N21" s="63"/>
      <c r="O21" s="63"/>
      <c r="P21" s="63"/>
      <c r="Q21" s="63"/>
      <c r="R21" s="64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4" t="s">
        <v>128</v>
      </c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5"/>
      <c r="BE21" s="203" t="s">
        <v>123</v>
      </c>
      <c r="BF21" s="204"/>
      <c r="BG21" s="205"/>
    </row>
    <row r="22" spans="1:59" s="21" customFormat="1" ht="14.25" customHeight="1">
      <c r="A22" s="22"/>
      <c r="B22" s="98"/>
      <c r="C22" s="24"/>
      <c r="D22" s="62" t="s">
        <v>78</v>
      </c>
      <c r="E22" s="63"/>
      <c r="F22" s="63"/>
      <c r="G22" s="64"/>
      <c r="H22" s="62" t="s">
        <v>129</v>
      </c>
      <c r="I22" s="63"/>
      <c r="J22" s="63"/>
      <c r="K22" s="63"/>
      <c r="L22" s="63"/>
      <c r="M22" s="63"/>
      <c r="N22" s="63"/>
      <c r="O22" s="63"/>
      <c r="P22" s="63"/>
      <c r="Q22" s="63"/>
      <c r="R22" s="64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4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5"/>
      <c r="BE22" s="91"/>
      <c r="BF22" s="92"/>
      <c r="BG22" s="93"/>
    </row>
    <row r="23" spans="1:59" s="21" customFormat="1" ht="14.25" customHeight="1">
      <c r="A23" s="22"/>
      <c r="B23" s="98"/>
      <c r="C23" s="68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8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70"/>
      <c r="BE23" s="221"/>
      <c r="BF23" s="222"/>
      <c r="BG23" s="223"/>
    </row>
    <row r="24" spans="1:59" s="21" customFormat="1" ht="14.25" customHeight="1">
      <c r="A24" s="22"/>
      <c r="B24" s="98"/>
      <c r="C24" s="61" t="s">
        <v>130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4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5"/>
      <c r="BE24" s="203"/>
      <c r="BF24" s="204"/>
      <c r="BG24" s="205"/>
    </row>
    <row r="25" spans="1:59" s="21" customFormat="1" ht="14.25" customHeight="1">
      <c r="A25" s="22"/>
      <c r="B25" s="98"/>
      <c r="C25" s="24" t="s">
        <v>131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6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5"/>
      <c r="BE25" s="203" t="s">
        <v>123</v>
      </c>
      <c r="BF25" s="204"/>
      <c r="BG25" s="205"/>
    </row>
    <row r="26" spans="1:59" s="21" customFormat="1" ht="14.25" customHeight="1">
      <c r="A26" s="22"/>
      <c r="B26" s="98"/>
      <c r="C26" s="24"/>
      <c r="D26" s="62" t="s">
        <v>298</v>
      </c>
      <c r="E26" s="63"/>
      <c r="F26" s="63"/>
      <c r="G26" s="63"/>
      <c r="H26" s="63" t="s">
        <v>302</v>
      </c>
      <c r="I26" s="63"/>
      <c r="J26" s="63"/>
      <c r="K26" s="63"/>
      <c r="L26" s="64"/>
      <c r="M26" s="62" t="s">
        <v>303</v>
      </c>
      <c r="N26" s="63"/>
      <c r="O26" s="64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4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5"/>
      <c r="BE26" s="224"/>
      <c r="BF26" s="225"/>
      <c r="BG26" s="226"/>
    </row>
    <row r="27" spans="1:59" s="21" customFormat="1" ht="14.25" customHeight="1">
      <c r="A27" s="22"/>
      <c r="B27" s="98"/>
      <c r="C27" s="24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4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5"/>
      <c r="BE27" s="91"/>
      <c r="BF27" s="92"/>
      <c r="BG27" s="93"/>
    </row>
    <row r="28" spans="1:59" s="21" customFormat="1" ht="14.25" customHeight="1">
      <c r="A28" s="22"/>
      <c r="B28" s="98"/>
      <c r="C28" s="24" t="s">
        <v>133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4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5"/>
      <c r="BE28" s="203"/>
      <c r="BF28" s="204"/>
      <c r="BG28" s="205"/>
    </row>
    <row r="29" spans="1:59" s="21" customFormat="1" ht="14.25" customHeight="1">
      <c r="A29" s="22"/>
      <c r="B29" s="98"/>
      <c r="C29" s="24"/>
      <c r="D29" s="62" t="s">
        <v>134</v>
      </c>
      <c r="E29" s="63"/>
      <c r="F29" s="63"/>
      <c r="G29" s="64"/>
      <c r="H29" s="62" t="s">
        <v>269</v>
      </c>
      <c r="I29" s="63"/>
      <c r="J29" s="63"/>
      <c r="K29" s="63"/>
      <c r="L29" s="63"/>
      <c r="M29" s="63"/>
      <c r="N29" s="63"/>
      <c r="O29" s="64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4" t="s">
        <v>128</v>
      </c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5"/>
      <c r="BE29" s="203" t="s">
        <v>123</v>
      </c>
      <c r="BF29" s="204"/>
      <c r="BG29" s="205"/>
    </row>
    <row r="30" spans="1:59" s="21" customFormat="1" ht="14.25" customHeight="1">
      <c r="A30" s="22"/>
      <c r="B30" s="98"/>
      <c r="C30" s="24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4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5"/>
      <c r="BE30" s="91"/>
      <c r="BF30" s="92"/>
      <c r="BG30" s="93"/>
    </row>
    <row r="31" spans="1:59" s="21" customFormat="1" ht="14.25" customHeight="1">
      <c r="A31" s="22"/>
      <c r="B31" s="98"/>
      <c r="C31" s="24" t="s">
        <v>135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4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5"/>
      <c r="BE31" s="203"/>
      <c r="BF31" s="204"/>
      <c r="BG31" s="205"/>
    </row>
    <row r="32" spans="1:59" s="21" customFormat="1" ht="14.25" customHeight="1">
      <c r="A32" s="22"/>
      <c r="B32" s="98"/>
      <c r="C32" s="24"/>
      <c r="D32" s="62" t="s">
        <v>136</v>
      </c>
      <c r="E32" s="63"/>
      <c r="F32" s="63"/>
      <c r="G32" s="64"/>
      <c r="H32" s="62" t="s">
        <v>137</v>
      </c>
      <c r="I32" s="63"/>
      <c r="J32" s="63"/>
      <c r="K32" s="63"/>
      <c r="L32" s="63"/>
      <c r="M32" s="63"/>
      <c r="N32" s="63"/>
      <c r="O32" s="64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4" t="s">
        <v>208</v>
      </c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5"/>
      <c r="BE32" s="203" t="s">
        <v>123</v>
      </c>
      <c r="BF32" s="204"/>
      <c r="BG32" s="205"/>
    </row>
    <row r="33" spans="1:59" s="21" customFormat="1" ht="14.25" customHeight="1">
      <c r="A33" s="22"/>
      <c r="B33" s="98"/>
      <c r="C33" s="24"/>
      <c r="D33" s="62" t="s">
        <v>136</v>
      </c>
      <c r="E33" s="63"/>
      <c r="F33" s="63"/>
      <c r="G33" s="64"/>
      <c r="H33" s="62" t="s">
        <v>139</v>
      </c>
      <c r="I33" s="63"/>
      <c r="J33" s="63"/>
      <c r="K33" s="63"/>
      <c r="L33" s="63"/>
      <c r="M33" s="63"/>
      <c r="N33" s="63"/>
      <c r="O33" s="64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4" t="s">
        <v>270</v>
      </c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5"/>
      <c r="BE33" s="203" t="s">
        <v>123</v>
      </c>
      <c r="BF33" s="204"/>
      <c r="BG33" s="205"/>
    </row>
    <row r="34" spans="1:59" s="21" customFormat="1" ht="14.25" customHeight="1">
      <c r="A34" s="22"/>
      <c r="B34" s="98"/>
      <c r="C34" s="24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4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5"/>
      <c r="BE34" s="94"/>
      <c r="BF34" s="95"/>
      <c r="BG34" s="96"/>
    </row>
    <row r="35" spans="1:59" s="21" customFormat="1" ht="14.25" customHeight="1">
      <c r="A35" s="22"/>
      <c r="B35" s="98"/>
      <c r="C35" s="24" t="s">
        <v>140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4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5"/>
      <c r="BE35" s="203"/>
      <c r="BF35" s="204"/>
      <c r="BG35" s="205"/>
    </row>
    <row r="36" spans="1:59" s="21" customFormat="1" ht="14.25" customHeight="1">
      <c r="A36" s="22"/>
      <c r="B36" s="98"/>
      <c r="C36" s="24"/>
      <c r="D36" s="62" t="s">
        <v>136</v>
      </c>
      <c r="E36" s="63"/>
      <c r="F36" s="63"/>
      <c r="G36" s="64"/>
      <c r="H36" s="62" t="s">
        <v>245</v>
      </c>
      <c r="I36" s="63"/>
      <c r="J36" s="63"/>
      <c r="K36" s="63"/>
      <c r="L36" s="63"/>
      <c r="M36" s="63"/>
      <c r="N36" s="63"/>
      <c r="O36" s="64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4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5"/>
      <c r="BE36" s="94"/>
      <c r="BF36" s="95"/>
      <c r="BG36" s="96"/>
    </row>
    <row r="37" spans="1:59" s="21" customFormat="1" ht="14.25" customHeight="1">
      <c r="A37" s="22"/>
      <c r="B37" s="98"/>
      <c r="C37" s="24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4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5"/>
      <c r="BE37" s="94"/>
      <c r="BF37" s="95"/>
      <c r="BG37" s="96"/>
    </row>
    <row r="38" spans="1:59" s="21" customFormat="1" ht="14.25" customHeight="1">
      <c r="A38" s="22"/>
      <c r="B38" s="98"/>
      <c r="C38" s="24" t="s">
        <v>142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4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5"/>
      <c r="BE38" s="203"/>
      <c r="BF38" s="204"/>
      <c r="BG38" s="205"/>
    </row>
    <row r="39" spans="1:59" s="21" customFormat="1" ht="14.25" customHeight="1">
      <c r="A39" s="22"/>
      <c r="B39" s="98"/>
      <c r="C39" s="24"/>
      <c r="D39" s="62" t="s">
        <v>136</v>
      </c>
      <c r="E39" s="63"/>
      <c r="F39" s="63"/>
      <c r="G39" s="64"/>
      <c r="H39" s="62" t="s">
        <v>139</v>
      </c>
      <c r="I39" s="63"/>
      <c r="J39" s="63"/>
      <c r="K39" s="63"/>
      <c r="L39" s="63"/>
      <c r="M39" s="63"/>
      <c r="N39" s="63"/>
      <c r="O39" s="64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4" t="s">
        <v>209</v>
      </c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5"/>
      <c r="BE39" s="203" t="s">
        <v>123</v>
      </c>
      <c r="BF39" s="204"/>
      <c r="BG39" s="205"/>
    </row>
    <row r="40" spans="1:59" s="21" customFormat="1" ht="14.25" customHeight="1">
      <c r="A40" s="22"/>
      <c r="B40" s="72"/>
      <c r="C40" s="68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8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70"/>
      <c r="BE40" s="94"/>
      <c r="BF40" s="95"/>
      <c r="BG40" s="96"/>
    </row>
    <row r="41" spans="1:59" s="21" customFormat="1" ht="14.25" customHeight="1">
      <c r="A41" s="22"/>
      <c r="B41" s="97"/>
      <c r="C41" s="27" t="s">
        <v>144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4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5"/>
      <c r="BE41" s="80"/>
      <c r="BF41" s="81"/>
      <c r="BG41" s="82"/>
    </row>
    <row r="42" spans="1:59" s="21" customFormat="1" ht="14.25" customHeight="1">
      <c r="A42" s="22"/>
      <c r="B42" s="97"/>
      <c r="C42" s="34" t="s">
        <v>145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4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5"/>
      <c r="BE42" s="203"/>
      <c r="BF42" s="204"/>
      <c r="BG42" s="205"/>
    </row>
    <row r="43" spans="1:59" s="21" customFormat="1" ht="14.25" customHeight="1">
      <c r="A43" s="22"/>
      <c r="B43" s="97"/>
      <c r="C43" s="34"/>
      <c r="D43" s="62" t="s">
        <v>136</v>
      </c>
      <c r="E43" s="63"/>
      <c r="F43" s="63"/>
      <c r="G43" s="64"/>
      <c r="H43" s="62" t="s">
        <v>146</v>
      </c>
      <c r="I43" s="63"/>
      <c r="J43" s="63"/>
      <c r="K43" s="63"/>
      <c r="L43" s="63"/>
      <c r="M43" s="63"/>
      <c r="N43" s="63"/>
      <c r="O43" s="64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4" t="s">
        <v>207</v>
      </c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5"/>
      <c r="BE43" s="203" t="s">
        <v>123</v>
      </c>
      <c r="BF43" s="204"/>
      <c r="BG43" s="205"/>
    </row>
    <row r="44" spans="1:59" s="21" customFormat="1" ht="14.25" customHeight="1">
      <c r="A44" s="22"/>
      <c r="B44" s="97"/>
      <c r="C44" s="34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4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5"/>
      <c r="BE44" s="88"/>
      <c r="BF44" s="89"/>
      <c r="BG44" s="90"/>
    </row>
    <row r="45" spans="1:59" s="21" customFormat="1" ht="14.25" customHeight="1">
      <c r="A45" s="22"/>
      <c r="B45" s="97"/>
      <c r="C45" s="34" t="s">
        <v>164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4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5"/>
      <c r="BE45" s="203"/>
      <c r="BF45" s="204"/>
      <c r="BG45" s="205"/>
    </row>
    <row r="46" spans="1:59" s="21" customFormat="1" ht="14.25" customHeight="1">
      <c r="A46" s="22"/>
      <c r="B46" s="97"/>
      <c r="C46" s="76"/>
      <c r="D46" s="65" t="s">
        <v>136</v>
      </c>
      <c r="E46" s="66"/>
      <c r="F46" s="66"/>
      <c r="G46" s="67"/>
      <c r="H46" s="62" t="s">
        <v>266</v>
      </c>
      <c r="I46" s="63"/>
      <c r="J46" s="63"/>
      <c r="K46" s="63"/>
      <c r="L46" s="63"/>
      <c r="M46" s="63"/>
      <c r="N46" s="63"/>
      <c r="O46" s="64"/>
      <c r="P46" s="28"/>
      <c r="Q46" s="28"/>
      <c r="R46" s="28"/>
      <c r="S46" s="28"/>
      <c r="T46" s="23"/>
      <c r="U46" s="23"/>
      <c r="V46" s="23"/>
      <c r="W46" s="23"/>
      <c r="X46" s="23"/>
      <c r="Y46" s="23"/>
      <c r="Z46" s="23"/>
      <c r="AA46" s="23"/>
      <c r="AB46" s="23"/>
      <c r="AC46" s="24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5"/>
      <c r="BE46" s="203"/>
      <c r="BF46" s="204"/>
      <c r="BG46" s="205"/>
    </row>
    <row r="47" spans="1:59" s="21" customFormat="1" ht="14.25" customHeight="1">
      <c r="A47" s="22"/>
      <c r="B47" s="97"/>
      <c r="C47" s="76"/>
      <c r="D47" s="24"/>
      <c r="E47" s="23"/>
      <c r="F47" s="23"/>
      <c r="G47" s="25"/>
      <c r="H47" s="62" t="s">
        <v>160</v>
      </c>
      <c r="I47" s="63"/>
      <c r="J47" s="63"/>
      <c r="K47" s="63"/>
      <c r="L47" s="63"/>
      <c r="M47" s="63"/>
      <c r="N47" s="63"/>
      <c r="O47" s="64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4" t="s">
        <v>273</v>
      </c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5"/>
      <c r="BE47" s="88"/>
      <c r="BF47" s="89"/>
      <c r="BG47" s="90"/>
    </row>
    <row r="48" spans="1:59" s="21" customFormat="1" ht="14.25" customHeight="1">
      <c r="A48" s="22"/>
      <c r="B48" s="97"/>
      <c r="C48" s="76"/>
      <c r="D48" s="68"/>
      <c r="E48" s="69"/>
      <c r="F48" s="69"/>
      <c r="G48" s="70"/>
      <c r="H48" s="62" t="s">
        <v>162</v>
      </c>
      <c r="I48" s="63"/>
      <c r="J48" s="63"/>
      <c r="K48" s="63"/>
      <c r="L48" s="63"/>
      <c r="M48" s="63"/>
      <c r="N48" s="63"/>
      <c r="O48" s="64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4" t="str">
        <f>"・「"&amp;$AE$6&amp;"」が存在することを確認する。"</f>
        <v>・「expdp_ASWDB16_20170814.def」が存在することを確認する。</v>
      </c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5"/>
      <c r="BE48" s="203" t="s">
        <v>123</v>
      </c>
      <c r="BF48" s="204"/>
      <c r="BG48" s="205"/>
    </row>
    <row r="49" spans="1:59" s="21" customFormat="1" ht="14.25" customHeight="1">
      <c r="A49" s="22"/>
      <c r="B49" s="97"/>
      <c r="C49" s="34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 s="23"/>
      <c r="AC49" s="24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5"/>
      <c r="BE49" s="203" t="s">
        <v>123</v>
      </c>
      <c r="BF49" s="204"/>
      <c r="BG49" s="205"/>
    </row>
    <row r="50" spans="1:59" s="21" customFormat="1" ht="14.25" customHeight="1">
      <c r="A50" s="22"/>
      <c r="B50" s="97"/>
      <c r="C50" s="34" t="s">
        <v>158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4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5"/>
      <c r="BE50" s="203"/>
      <c r="BF50" s="204"/>
      <c r="BG50" s="205"/>
    </row>
    <row r="51" spans="1:59" s="21" customFormat="1" ht="14.25" customHeight="1">
      <c r="A51" s="22"/>
      <c r="B51" s="97"/>
      <c r="C51" s="76"/>
      <c r="D51" s="65" t="s">
        <v>136</v>
      </c>
      <c r="E51" s="66"/>
      <c r="F51" s="66"/>
      <c r="G51" s="67"/>
      <c r="H51" s="62" t="s">
        <v>267</v>
      </c>
      <c r="I51" s="63"/>
      <c r="J51" s="63"/>
      <c r="K51" s="63"/>
      <c r="L51" s="63"/>
      <c r="M51" s="63"/>
      <c r="N51" s="63"/>
      <c r="O51" s="64"/>
      <c r="P51" s="28"/>
      <c r="Q51" s="28"/>
      <c r="R51" s="28"/>
      <c r="S51" s="28"/>
      <c r="T51" s="23"/>
      <c r="U51" s="23"/>
      <c r="V51" s="23"/>
      <c r="W51" s="23"/>
      <c r="X51" s="23"/>
      <c r="Y51" s="23"/>
      <c r="Z51" s="23"/>
      <c r="AA51" s="23"/>
      <c r="AB51" s="23"/>
      <c r="AC51" s="24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5"/>
      <c r="BE51" s="203"/>
      <c r="BF51" s="204"/>
      <c r="BG51" s="205"/>
    </row>
    <row r="52" spans="1:59" s="21" customFormat="1" ht="14.25" customHeight="1">
      <c r="A52" s="22"/>
      <c r="B52" s="97"/>
      <c r="C52" s="76"/>
      <c r="D52" s="24"/>
      <c r="E52" s="23"/>
      <c r="F52" s="23"/>
      <c r="G52" s="25"/>
      <c r="H52" s="62" t="s">
        <v>160</v>
      </c>
      <c r="I52" s="63"/>
      <c r="J52" s="63"/>
      <c r="K52" s="63"/>
      <c r="L52" s="63"/>
      <c r="M52" s="63"/>
      <c r="N52" s="63"/>
      <c r="O52" s="64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4" t="s">
        <v>268</v>
      </c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5"/>
      <c r="BE52" s="203" t="s">
        <v>123</v>
      </c>
      <c r="BF52" s="204"/>
      <c r="BG52" s="205"/>
    </row>
    <row r="53" spans="1:59" s="21" customFormat="1" ht="14.25" customHeight="1">
      <c r="A53" s="22"/>
      <c r="B53" s="97"/>
      <c r="C53" s="76"/>
      <c r="D53" s="68"/>
      <c r="E53" s="69"/>
      <c r="F53" s="69"/>
      <c r="G53" s="70"/>
      <c r="H53" s="62" t="s">
        <v>162</v>
      </c>
      <c r="I53" s="63"/>
      <c r="J53" s="63"/>
      <c r="K53" s="63"/>
      <c r="L53" s="63"/>
      <c r="M53" s="63"/>
      <c r="N53" s="63"/>
      <c r="O53" s="64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4" t="s">
        <v>163</v>
      </c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5"/>
      <c r="BE53" s="203" t="s">
        <v>123</v>
      </c>
      <c r="BF53" s="204"/>
      <c r="BG53" s="205"/>
    </row>
    <row r="54" spans="1:59" s="21" customFormat="1" ht="14.25" customHeight="1">
      <c r="A54" s="22"/>
      <c r="B54" s="97"/>
      <c r="C54" s="3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 s="23"/>
      <c r="AC54" s="24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5"/>
      <c r="BE54" s="203"/>
      <c r="BF54" s="204"/>
      <c r="BG54" s="205"/>
    </row>
    <row r="55" spans="1:59" s="21" customFormat="1" ht="14.25" customHeight="1">
      <c r="A55" s="22"/>
      <c r="B55" s="97"/>
      <c r="C55" s="7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8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70"/>
      <c r="BE55" s="88"/>
      <c r="BF55" s="89"/>
      <c r="BG55" s="90"/>
    </row>
    <row r="56" spans="1:59" s="21" customFormat="1" ht="14.25" customHeight="1">
      <c r="A56" s="22"/>
      <c r="B56" s="97"/>
      <c r="C56" s="27" t="s">
        <v>167</v>
      </c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4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5"/>
      <c r="BE56" s="80"/>
      <c r="BF56" s="81"/>
      <c r="BG56" s="82"/>
    </row>
    <row r="57" spans="1:59" s="21" customFormat="1" ht="14.25" customHeight="1">
      <c r="A57" s="22"/>
      <c r="B57" s="97"/>
      <c r="C57" s="34" t="s">
        <v>158</v>
      </c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4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5"/>
      <c r="BE57" s="203"/>
      <c r="BF57" s="204"/>
      <c r="BG57" s="205"/>
    </row>
    <row r="58" spans="1:59" s="21" customFormat="1" ht="14.25" customHeight="1">
      <c r="A58" s="22"/>
      <c r="B58" s="97"/>
      <c r="C58" s="76"/>
      <c r="D58" s="62" t="s">
        <v>274</v>
      </c>
      <c r="E58" s="63"/>
      <c r="F58" s="63"/>
      <c r="G58" s="64"/>
      <c r="H58" s="62" t="str">
        <f>"./expdp.sh "&amp;$AE$6</f>
        <v>./expdp.sh expdp_ASWDB16_20170814.def</v>
      </c>
      <c r="I58" s="63"/>
      <c r="J58" s="63"/>
      <c r="K58" s="63"/>
      <c r="L58" s="63"/>
      <c r="M58" s="63"/>
      <c r="N58" s="63"/>
      <c r="O58" s="63"/>
      <c r="P58" s="63"/>
      <c r="Q58" s="64"/>
      <c r="R58" s="23" t="s">
        <v>168</v>
      </c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84" t="s">
        <v>169</v>
      </c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5"/>
      <c r="BE58" s="203" t="s">
        <v>123</v>
      </c>
      <c r="BF58" s="204"/>
      <c r="BG58" s="205"/>
    </row>
    <row r="59" spans="1:59" s="21" customFormat="1" ht="14.25" customHeight="1">
      <c r="A59" s="22"/>
      <c r="B59" s="97"/>
      <c r="C59" s="34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 s="23"/>
      <c r="AC59" s="24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5"/>
      <c r="BE59" s="203"/>
      <c r="BF59" s="204"/>
      <c r="BG59" s="205"/>
    </row>
    <row r="60" spans="1:59" s="21" customFormat="1" ht="14.25" customHeight="1">
      <c r="A60" s="22"/>
      <c r="B60" s="97"/>
      <c r="C60" s="34" t="s">
        <v>170</v>
      </c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/>
      <c r="T60"/>
      <c r="U60"/>
      <c r="V60"/>
      <c r="W60"/>
      <c r="X60"/>
      <c r="Y60"/>
      <c r="Z60"/>
      <c r="AA60"/>
      <c r="AB60" s="23"/>
      <c r="AC60" s="24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5"/>
      <c r="BE60" s="88"/>
      <c r="BF60" s="89"/>
      <c r="BG60" s="90"/>
    </row>
    <row r="61" spans="1:59" s="21" customFormat="1" ht="14.25" customHeight="1">
      <c r="A61" s="22"/>
      <c r="B61" s="97"/>
      <c r="C61" s="76"/>
      <c r="D61" s="62" t="s">
        <v>136</v>
      </c>
      <c r="E61" s="63"/>
      <c r="F61" s="63"/>
      <c r="G61" s="64"/>
      <c r="H61" s="62" t="s">
        <v>171</v>
      </c>
      <c r="I61" s="63"/>
      <c r="J61" s="63"/>
      <c r="K61" s="63"/>
      <c r="L61" s="63"/>
      <c r="M61" s="63"/>
      <c r="N61" s="63"/>
      <c r="O61" s="63"/>
      <c r="P61" s="63"/>
      <c r="Q61" s="64"/>
      <c r="R61" s="28"/>
      <c r="S61"/>
      <c r="T61"/>
      <c r="U61"/>
      <c r="V61"/>
      <c r="W61"/>
      <c r="X61"/>
      <c r="Y61"/>
      <c r="Z61"/>
      <c r="AA61"/>
      <c r="AB61" s="23"/>
      <c r="AC61" s="24" t="s">
        <v>172</v>
      </c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5"/>
      <c r="BE61" s="203" t="s">
        <v>123</v>
      </c>
      <c r="BF61" s="204"/>
      <c r="BG61" s="205"/>
    </row>
    <row r="62" spans="1:59" s="21" customFormat="1" ht="14.25" customHeight="1">
      <c r="A62" s="22"/>
      <c r="B62" s="83"/>
      <c r="C62" s="7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8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70"/>
      <c r="BE62" s="88"/>
      <c r="BF62" s="89"/>
      <c r="BG62" s="90"/>
    </row>
    <row r="63" spans="1:59" s="21" customFormat="1" ht="14.25" customHeight="1">
      <c r="A63" s="22"/>
      <c r="B63" s="97"/>
      <c r="C63" s="27" t="s">
        <v>173</v>
      </c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4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5"/>
      <c r="BE63" s="80"/>
      <c r="BF63" s="81"/>
      <c r="BG63" s="82"/>
    </row>
    <row r="64" spans="1:59" s="21" customFormat="1" ht="14.25" customHeight="1">
      <c r="A64" s="22"/>
      <c r="B64" s="97"/>
      <c r="C64" s="34" t="s">
        <v>175</v>
      </c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/>
      <c r="T64"/>
      <c r="U64"/>
      <c r="V64"/>
      <c r="W64"/>
      <c r="X64"/>
      <c r="Y64"/>
      <c r="Z64"/>
      <c r="AA64"/>
      <c r="AB64" s="23"/>
      <c r="AC64" s="24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5"/>
      <c r="BE64" s="88"/>
      <c r="BF64" s="89"/>
      <c r="BG64" s="90"/>
    </row>
    <row r="65" spans="1:59" s="21" customFormat="1" ht="14.25" customHeight="1">
      <c r="A65" s="22"/>
      <c r="B65" s="97"/>
      <c r="C65" s="76"/>
      <c r="D65" s="65" t="s">
        <v>136</v>
      </c>
      <c r="E65" s="66"/>
      <c r="F65" s="66"/>
      <c r="G65" s="67"/>
      <c r="H65" s="62" t="s">
        <v>275</v>
      </c>
      <c r="I65" s="63"/>
      <c r="J65" s="63"/>
      <c r="K65" s="63"/>
      <c r="L65" s="63"/>
      <c r="M65" s="63"/>
      <c r="N65" s="63"/>
      <c r="O65" s="63"/>
      <c r="P65" s="63"/>
      <c r="Q65" s="64"/>
      <c r="R65" s="28"/>
      <c r="S65" s="28"/>
      <c r="T65" s="23"/>
      <c r="U65" s="23"/>
      <c r="V65" s="23"/>
      <c r="W65" s="23"/>
      <c r="X65" s="23"/>
      <c r="Y65" s="23"/>
      <c r="Z65" s="23"/>
      <c r="AA65" s="23"/>
      <c r="AB65" s="23"/>
      <c r="AC65" s="24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5"/>
      <c r="BE65" s="203"/>
      <c r="BF65" s="204"/>
      <c r="BG65" s="205"/>
    </row>
    <row r="66" spans="1:59" s="21" customFormat="1" ht="14.25" customHeight="1">
      <c r="A66" s="22"/>
      <c r="B66" s="97"/>
      <c r="C66" s="76"/>
      <c r="D66" s="24"/>
      <c r="E66" s="23"/>
      <c r="F66" s="23"/>
      <c r="G66" s="25"/>
      <c r="H66" s="62" t="s">
        <v>160</v>
      </c>
      <c r="I66" s="63"/>
      <c r="J66" s="63"/>
      <c r="K66" s="63"/>
      <c r="L66" s="63"/>
      <c r="M66" s="63"/>
      <c r="N66" s="63"/>
      <c r="O66" s="63"/>
      <c r="P66" s="63"/>
      <c r="Q66" s="64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4" t="s">
        <v>246</v>
      </c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5"/>
      <c r="BE66" s="203" t="s">
        <v>123</v>
      </c>
      <c r="BF66" s="204"/>
      <c r="BG66" s="205"/>
    </row>
    <row r="67" spans="1:59" s="21" customFormat="1" ht="14.25" customHeight="1">
      <c r="A67" s="22"/>
      <c r="B67" s="97"/>
      <c r="C67" s="76"/>
      <c r="D67" s="24"/>
      <c r="E67" s="23"/>
      <c r="F67" s="23"/>
      <c r="G67" s="25"/>
      <c r="H67" s="62" t="s">
        <v>162</v>
      </c>
      <c r="I67" s="63"/>
      <c r="J67" s="63"/>
      <c r="K67" s="63"/>
      <c r="L67" s="63"/>
      <c r="M67" s="63"/>
      <c r="N67" s="63"/>
      <c r="O67" s="63"/>
      <c r="P67" s="63"/>
      <c r="Q67" s="64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4" t="str">
        <f>"・「"&amp;$AE$8&amp;"」が存在することを確認する。"</f>
        <v>・「expdp_20170814.log」が存在することを確認する。</v>
      </c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5"/>
      <c r="BE67" s="203" t="s">
        <v>123</v>
      </c>
      <c r="BF67" s="204"/>
      <c r="BG67" s="205"/>
    </row>
    <row r="68" spans="1:59" s="21" customFormat="1" ht="14.25" customHeight="1">
      <c r="A68" s="22"/>
      <c r="B68" s="97"/>
      <c r="C68" s="76"/>
      <c r="D68" s="68"/>
      <c r="E68" s="69"/>
      <c r="F68" s="69"/>
      <c r="G68" s="70"/>
      <c r="H68" s="62" t="str">
        <f>"tail "&amp;$AE$8</f>
        <v>tail expdp_20170814.log</v>
      </c>
      <c r="I68" s="63"/>
      <c r="J68" s="63"/>
      <c r="K68" s="63"/>
      <c r="L68" s="63"/>
      <c r="M68" s="63"/>
      <c r="N68" s="63"/>
      <c r="O68" s="63"/>
      <c r="P68" s="63"/>
      <c r="Q68" s="64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4" t="s">
        <v>178</v>
      </c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5"/>
      <c r="BE68" s="88"/>
      <c r="BF68" s="89"/>
      <c r="BG68" s="90"/>
    </row>
    <row r="69" spans="1:59" s="21" customFormat="1" ht="14.25" customHeight="1">
      <c r="A69" s="22"/>
      <c r="B69" s="97"/>
      <c r="C69" s="34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 s="23"/>
      <c r="AC69" s="24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5"/>
      <c r="BE69" s="203" t="s">
        <v>123</v>
      </c>
      <c r="BF69" s="204"/>
      <c r="BG69" s="205"/>
    </row>
    <row r="70" spans="1:59" s="21" customFormat="1" ht="14.25" customHeight="1">
      <c r="A70" s="22"/>
      <c r="B70" s="97"/>
      <c r="C70" s="34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 s="23"/>
      <c r="AC70" s="24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5"/>
      <c r="BE70" s="88"/>
      <c r="BF70" s="89"/>
      <c r="BG70" s="90"/>
    </row>
    <row r="71" spans="1:59" s="21" customFormat="1" ht="14.25" customHeight="1">
      <c r="A71" s="22"/>
      <c r="B71" s="97"/>
      <c r="C71" s="34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 s="23"/>
      <c r="AC71" s="24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5"/>
      <c r="BE71" s="88"/>
      <c r="BF71" s="89"/>
      <c r="BG71" s="90"/>
    </row>
    <row r="72" spans="1:59" s="21" customFormat="1" ht="14.25" customHeight="1">
      <c r="A72" s="22"/>
      <c r="B72" s="97"/>
      <c r="C72" s="34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 s="23"/>
      <c r="AC72" s="24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5"/>
      <c r="BE72" s="88"/>
      <c r="BF72" s="89"/>
      <c r="BG72" s="90"/>
    </row>
    <row r="73" spans="1:59" s="21" customFormat="1" ht="14.25" customHeight="1">
      <c r="A73" s="22"/>
      <c r="B73" s="97"/>
      <c r="C73" s="34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 s="23"/>
      <c r="AC73" s="24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5"/>
      <c r="BE73" s="88"/>
      <c r="BF73" s="89"/>
      <c r="BG73" s="90"/>
    </row>
    <row r="74" spans="1:59" s="21" customFormat="1" ht="14.25" customHeight="1">
      <c r="A74" s="22"/>
      <c r="B74" s="97"/>
      <c r="C74" s="3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 s="23"/>
      <c r="AC74" s="24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5"/>
      <c r="BE74" s="88"/>
      <c r="BF74" s="89"/>
      <c r="BG74" s="90"/>
    </row>
    <row r="75" spans="1:59" s="21" customFormat="1" ht="14.25" customHeight="1">
      <c r="A75" s="22"/>
      <c r="B75" s="97"/>
      <c r="C75" s="34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 s="23"/>
      <c r="AC75" s="24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5"/>
      <c r="BE75" s="88"/>
      <c r="BF75" s="89"/>
      <c r="BG75" s="90"/>
    </row>
    <row r="76" spans="1:59" s="21" customFormat="1" ht="14.25" customHeight="1">
      <c r="A76" s="22"/>
      <c r="B76" s="97"/>
      <c r="C76" s="34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 s="23"/>
      <c r="AC76" s="24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5"/>
      <c r="BE76" s="88"/>
      <c r="BF76" s="89"/>
      <c r="BG76" s="90"/>
    </row>
    <row r="77" spans="1:59" s="21" customFormat="1" ht="14.25" customHeight="1">
      <c r="A77" s="22"/>
      <c r="B77" s="97"/>
      <c r="C77" s="34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 s="23"/>
      <c r="AC77" s="24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5"/>
      <c r="BE77" s="88"/>
      <c r="BF77" s="89"/>
      <c r="BG77" s="90"/>
    </row>
    <row r="78" spans="1:59" s="21" customFormat="1" ht="14.25" customHeight="1">
      <c r="A78" s="22"/>
      <c r="B78" s="97"/>
      <c r="C78" s="34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 s="23"/>
      <c r="AC78" s="24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5"/>
      <c r="BE78" s="88"/>
      <c r="BF78" s="89"/>
      <c r="BG78" s="90"/>
    </row>
    <row r="79" spans="1:59" s="21" customFormat="1" ht="14.25" customHeight="1">
      <c r="A79" s="22"/>
      <c r="B79" s="97"/>
      <c r="C79" s="34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 s="23"/>
      <c r="AC79" s="24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5"/>
      <c r="BE79" s="88"/>
      <c r="BF79" s="89"/>
      <c r="BG79" s="90"/>
    </row>
    <row r="80" spans="1:59" s="21" customFormat="1" ht="14.25" customHeight="1">
      <c r="A80" s="22"/>
      <c r="B80" s="97"/>
      <c r="C80" s="34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 s="23"/>
      <c r="AC80" s="24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5"/>
      <c r="BE80" s="88"/>
      <c r="BF80" s="89"/>
      <c r="BG80" s="90"/>
    </row>
    <row r="81" spans="1:59" s="21" customFormat="1" ht="14.25" customHeight="1">
      <c r="A81" s="22"/>
      <c r="B81" s="97"/>
      <c r="C81" s="34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 s="23"/>
      <c r="AC81" s="24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5"/>
      <c r="BE81" s="88"/>
      <c r="BF81" s="89"/>
      <c r="BG81" s="90"/>
    </row>
    <row r="82" spans="1:59" s="21" customFormat="1" ht="14.25" customHeight="1">
      <c r="A82" s="22"/>
      <c r="B82" s="97"/>
      <c r="C82" s="7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8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70"/>
      <c r="BE82" s="88"/>
      <c r="BF82" s="89"/>
      <c r="BG82" s="90"/>
    </row>
    <row r="83" spans="1:59" s="21" customFormat="1" ht="14.25" customHeight="1">
      <c r="A83" s="22"/>
      <c r="B83" s="97"/>
      <c r="C83" s="27" t="s">
        <v>180</v>
      </c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4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5"/>
      <c r="BE83" s="80"/>
      <c r="BF83" s="81"/>
      <c r="BG83" s="82"/>
    </row>
    <row r="84" spans="1:59" s="21" customFormat="1" ht="14.25" customHeight="1">
      <c r="A84" s="22"/>
      <c r="B84" s="97"/>
      <c r="C84" s="34" t="s">
        <v>181</v>
      </c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4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5"/>
      <c r="BE84" s="203"/>
      <c r="BF84" s="204"/>
      <c r="BG84" s="205"/>
    </row>
    <row r="85" spans="1:59" s="21" customFormat="1" ht="14.25" customHeight="1">
      <c r="A85" s="22"/>
      <c r="B85" s="97"/>
      <c r="C85" s="76"/>
      <c r="D85" s="65" t="s">
        <v>136</v>
      </c>
      <c r="E85" s="66"/>
      <c r="F85" s="66"/>
      <c r="G85" s="67"/>
      <c r="H85" s="62" t="s">
        <v>232</v>
      </c>
      <c r="I85" s="63"/>
      <c r="J85" s="63"/>
      <c r="K85" s="63"/>
      <c r="L85" s="63"/>
      <c r="M85" s="63"/>
      <c r="N85" s="63"/>
      <c r="O85" s="63"/>
      <c r="P85" s="63"/>
      <c r="Q85" s="64"/>
      <c r="R85" s="28"/>
      <c r="S85" s="28"/>
      <c r="T85" s="23"/>
      <c r="U85" s="23"/>
      <c r="V85" s="23"/>
      <c r="W85" s="23"/>
      <c r="X85" s="23"/>
      <c r="Y85" s="23"/>
      <c r="Z85" s="23"/>
      <c r="AA85" s="23"/>
      <c r="AB85" s="23"/>
      <c r="AC85" s="24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5"/>
      <c r="BE85" s="88"/>
      <c r="BF85" s="89"/>
      <c r="BG85" s="90"/>
    </row>
    <row r="86" spans="1:59" s="21" customFormat="1" ht="14.25" customHeight="1">
      <c r="A86" s="22"/>
      <c r="B86" s="97"/>
      <c r="C86" s="76"/>
      <c r="D86" s="24"/>
      <c r="E86" s="23"/>
      <c r="F86" s="23"/>
      <c r="G86" s="25"/>
      <c r="H86" s="62" t="s">
        <v>160</v>
      </c>
      <c r="I86" s="63"/>
      <c r="J86" s="63"/>
      <c r="K86" s="63"/>
      <c r="L86" s="63"/>
      <c r="M86" s="63"/>
      <c r="N86" s="63"/>
      <c r="O86" s="63"/>
      <c r="P86" s="63"/>
      <c r="Q86" s="64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4" t="s">
        <v>233</v>
      </c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5"/>
      <c r="BE86" s="203" t="s">
        <v>123</v>
      </c>
      <c r="BF86" s="204"/>
      <c r="BG86" s="205"/>
    </row>
    <row r="87" spans="1:59" s="21" customFormat="1" ht="14.25" customHeight="1">
      <c r="A87" s="22"/>
      <c r="B87" s="97"/>
      <c r="C87" s="76"/>
      <c r="D87" s="68"/>
      <c r="E87" s="69"/>
      <c r="F87" s="69"/>
      <c r="G87" s="70"/>
      <c r="H87" s="62" t="s">
        <v>162</v>
      </c>
      <c r="I87" s="63"/>
      <c r="J87" s="63"/>
      <c r="K87" s="63"/>
      <c r="L87" s="63"/>
      <c r="M87" s="63"/>
      <c r="N87" s="63"/>
      <c r="O87" s="63"/>
      <c r="P87" s="63"/>
      <c r="Q87" s="64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100" t="s">
        <v>228</v>
      </c>
      <c r="AD87" s="32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5"/>
      <c r="BE87" s="203" t="s">
        <v>123</v>
      </c>
      <c r="BF87" s="204"/>
      <c r="BG87" s="205"/>
    </row>
    <row r="88" spans="1:59" s="21" customFormat="1" ht="14.25" customHeight="1">
      <c r="A88" s="22"/>
      <c r="B88" s="97"/>
      <c r="C88" s="34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 s="23"/>
      <c r="AC88" s="24"/>
      <c r="AD88" s="23" t="s">
        <v>229</v>
      </c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5"/>
      <c r="BE88" s="203"/>
      <c r="BF88" s="204"/>
      <c r="BG88" s="205"/>
    </row>
    <row r="89" spans="1:59" s="21" customFormat="1" ht="14.25" customHeight="1">
      <c r="A89" s="22"/>
      <c r="B89" s="97"/>
      <c r="C89" s="34" t="s">
        <v>184</v>
      </c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4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5"/>
      <c r="BE89" s="203"/>
      <c r="BF89" s="204"/>
      <c r="BG89" s="205"/>
    </row>
    <row r="90" spans="1:59" s="21" customFormat="1" ht="14.25" customHeight="1">
      <c r="A90" s="22"/>
      <c r="B90" s="97"/>
      <c r="C90" s="76"/>
      <c r="D90" s="65" t="s">
        <v>136</v>
      </c>
      <c r="E90" s="66"/>
      <c r="F90" s="66"/>
      <c r="G90" s="67"/>
      <c r="H90" s="62" t="s">
        <v>266</v>
      </c>
      <c r="I90" s="63"/>
      <c r="J90" s="63"/>
      <c r="K90" s="63"/>
      <c r="L90" s="63"/>
      <c r="M90" s="63"/>
      <c r="N90" s="63"/>
      <c r="O90" s="63"/>
      <c r="P90" s="63"/>
      <c r="Q90" s="64"/>
      <c r="R90" s="28"/>
      <c r="S90" s="28"/>
      <c r="T90" s="23"/>
      <c r="U90" s="23"/>
      <c r="V90" s="23"/>
      <c r="W90" s="23"/>
      <c r="X90" s="23"/>
      <c r="Y90" s="23"/>
      <c r="Z90" s="23"/>
      <c r="AA90" s="23"/>
      <c r="AB90" s="23"/>
      <c r="AC90" s="24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5"/>
      <c r="BE90" s="88"/>
      <c r="BF90" s="89"/>
      <c r="BG90" s="90"/>
    </row>
    <row r="91" spans="1:59" s="21" customFormat="1" ht="14.25" customHeight="1">
      <c r="A91" s="22"/>
      <c r="B91" s="97"/>
      <c r="C91" s="76"/>
      <c r="D91" s="24"/>
      <c r="E91" s="23"/>
      <c r="F91" s="23"/>
      <c r="G91" s="25"/>
      <c r="H91" s="62" t="s">
        <v>160</v>
      </c>
      <c r="I91" s="63"/>
      <c r="J91" s="63"/>
      <c r="K91" s="63"/>
      <c r="L91" s="63"/>
      <c r="M91" s="63"/>
      <c r="N91" s="63"/>
      <c r="O91" s="63"/>
      <c r="P91" s="63"/>
      <c r="Q91" s="64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4" t="s">
        <v>273</v>
      </c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5"/>
      <c r="BE91" s="203" t="s">
        <v>123</v>
      </c>
      <c r="BF91" s="204"/>
      <c r="BG91" s="205"/>
    </row>
    <row r="92" spans="1:59" s="21" customFormat="1" ht="14.25" customHeight="1">
      <c r="A92" s="22"/>
      <c r="B92" s="97"/>
      <c r="C92" s="76"/>
      <c r="D92" s="24"/>
      <c r="E92" s="23"/>
      <c r="F92" s="23"/>
      <c r="G92" s="25"/>
      <c r="H92" s="62" t="s">
        <v>162</v>
      </c>
      <c r="I92" s="63"/>
      <c r="J92" s="63"/>
      <c r="K92" s="63"/>
      <c r="L92" s="63"/>
      <c r="M92" s="63"/>
      <c r="N92" s="63"/>
      <c r="O92" s="63"/>
      <c r="P92" s="63"/>
      <c r="Q92" s="64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4" t="str">
        <f>"・自身でアップロードした定義ファイル（"&amp;$AE$6&amp;"）が存在すること。"</f>
        <v>・自身でアップロードした定義ファイル（expdp_ASWDB16_20170814.def）が存在すること。</v>
      </c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5"/>
      <c r="BE92" s="203" t="s">
        <v>123</v>
      </c>
      <c r="BF92" s="204"/>
      <c r="BG92" s="205"/>
    </row>
    <row r="93" spans="1:59" s="21" customFormat="1" ht="14.25" customHeight="1">
      <c r="A93" s="22"/>
      <c r="B93" s="97"/>
      <c r="C93" s="76"/>
      <c r="D93" s="24"/>
      <c r="E93" s="23"/>
      <c r="F93" s="23"/>
      <c r="G93" s="25"/>
      <c r="H93" s="62" t="str">
        <f>"rm -i "&amp;$AE$6</f>
        <v>rm -i expdp_ASWDB16_20170814.def</v>
      </c>
      <c r="I93" s="63"/>
      <c r="J93" s="63"/>
      <c r="K93" s="63"/>
      <c r="L93" s="63"/>
      <c r="M93" s="63"/>
      <c r="N93" s="63"/>
      <c r="O93" s="63"/>
      <c r="P93" s="63"/>
      <c r="Q93" s="64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4" t="s">
        <v>185</v>
      </c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5"/>
      <c r="BE93" s="203" t="s">
        <v>123</v>
      </c>
      <c r="BF93" s="204"/>
      <c r="BG93" s="205"/>
    </row>
    <row r="94" spans="1:59" s="21" customFormat="1" ht="14.25" customHeight="1">
      <c r="A94" s="22"/>
      <c r="B94" s="97"/>
      <c r="C94" s="76"/>
      <c r="D94" s="68"/>
      <c r="E94" s="69"/>
      <c r="F94" s="69"/>
      <c r="G94" s="70"/>
      <c r="H94" s="62" t="s">
        <v>162</v>
      </c>
      <c r="I94" s="63"/>
      <c r="J94" s="63"/>
      <c r="K94" s="63"/>
      <c r="L94" s="63"/>
      <c r="M94" s="63"/>
      <c r="N94" s="63"/>
      <c r="O94" s="63"/>
      <c r="P94" s="63"/>
      <c r="Q94" s="64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4" t="s">
        <v>186</v>
      </c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5"/>
      <c r="BE94" s="203" t="s">
        <v>123</v>
      </c>
      <c r="BF94" s="204"/>
      <c r="BG94" s="205"/>
    </row>
    <row r="95" spans="1:59" s="21" customFormat="1" ht="14.25" customHeight="1">
      <c r="A95" s="22"/>
      <c r="B95" s="83"/>
      <c r="C95" s="86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69"/>
      <c r="AC95" s="68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70"/>
      <c r="BE95" s="88"/>
      <c r="BF95" s="89"/>
      <c r="BG95" s="90"/>
    </row>
    <row r="96" spans="1:59" s="21" customFormat="1" ht="14.25" customHeight="1">
      <c r="A96" s="22"/>
      <c r="B96" s="97"/>
      <c r="C96" s="27" t="s">
        <v>187</v>
      </c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4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5"/>
      <c r="BE96" s="80"/>
      <c r="BF96" s="81"/>
      <c r="BG96" s="82"/>
    </row>
    <row r="97" spans="1:59" s="21" customFormat="1" ht="14.25" customHeight="1">
      <c r="A97" s="22"/>
      <c r="B97" s="97"/>
      <c r="C97" s="34" t="s">
        <v>188</v>
      </c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4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5"/>
      <c r="BE97" s="203" t="s">
        <v>123</v>
      </c>
      <c r="BF97" s="204"/>
      <c r="BG97" s="205"/>
    </row>
    <row r="98" spans="1:59" s="21" customFormat="1" ht="14.25" customHeight="1">
      <c r="A98" s="22"/>
      <c r="B98" s="97"/>
      <c r="C98" s="76"/>
      <c r="D98" s="62" t="s">
        <v>136</v>
      </c>
      <c r="E98" s="63"/>
      <c r="F98" s="63"/>
      <c r="G98" s="64"/>
      <c r="H98" s="62" t="s">
        <v>189</v>
      </c>
      <c r="I98" s="63"/>
      <c r="J98" s="63"/>
      <c r="K98" s="63"/>
      <c r="L98" s="63"/>
      <c r="M98" s="63"/>
      <c r="N98" s="63"/>
      <c r="O98" s="63"/>
      <c r="P98" s="63"/>
      <c r="Q98" s="64"/>
      <c r="R98" s="28"/>
      <c r="S98" s="28"/>
      <c r="T98" s="23"/>
      <c r="U98" s="23"/>
      <c r="V98" s="23"/>
      <c r="W98" s="23"/>
      <c r="X98" s="23"/>
      <c r="Y98" s="23"/>
      <c r="Z98" s="23"/>
      <c r="AA98" s="23"/>
      <c r="AB98" s="23"/>
      <c r="AC98" s="24" t="s">
        <v>190</v>
      </c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5"/>
      <c r="BE98" s="203" t="s">
        <v>123</v>
      </c>
      <c r="BF98" s="204"/>
      <c r="BG98" s="205"/>
    </row>
    <row r="99" spans="1:59" s="21" customFormat="1" ht="14.25" customHeight="1">
      <c r="A99" s="22"/>
      <c r="B99" s="97"/>
      <c r="C99" s="85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8"/>
      <c r="S99" s="28"/>
      <c r="T99" s="23"/>
      <c r="U99" s="23"/>
      <c r="V99" s="23"/>
      <c r="W99" s="23"/>
      <c r="X99" s="23"/>
      <c r="Y99" s="23"/>
      <c r="Z99" s="23"/>
      <c r="AA99" s="23"/>
      <c r="AB99" s="23"/>
      <c r="AC99" s="24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5"/>
      <c r="BE99" s="88"/>
      <c r="BF99" s="89"/>
      <c r="BG99" s="90"/>
    </row>
    <row r="100" spans="1:59" s="21" customFormat="1" ht="14.25" customHeight="1">
      <c r="A100" s="22"/>
      <c r="B100" s="83"/>
      <c r="C100" s="86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69"/>
      <c r="AC100" s="68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70"/>
      <c r="BE100" s="203" t="s">
        <v>123</v>
      </c>
      <c r="BF100" s="204"/>
      <c r="BG100" s="205"/>
    </row>
    <row r="101" spans="1:59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</row>
    <row r="102" spans="1:59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</row>
    <row r="103" spans="1:59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</row>
    <row r="104" spans="1:59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</row>
    <row r="105" spans="1:59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</row>
    <row r="106" spans="1:59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</row>
    <row r="107" spans="1:59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</row>
    <row r="108" spans="1:59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</row>
    <row r="109" spans="1:59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</row>
    <row r="110" spans="1:59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</row>
    <row r="111" spans="1:59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</row>
    <row r="112" spans="1:59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</row>
    <row r="113" spans="1:54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</row>
    <row r="114" spans="1:54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</row>
    <row r="115" spans="1:54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</row>
    <row r="116" spans="1:54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</row>
    <row r="117" spans="1:54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</row>
    <row r="118" spans="1:54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</row>
    <row r="119" spans="1:54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</row>
    <row r="120" spans="1:54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</row>
    <row r="121" spans="1:54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</row>
    <row r="122" spans="1:54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</row>
    <row r="123" spans="1:54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</row>
    <row r="124" spans="1:54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</row>
    <row r="125" spans="1:54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</row>
    <row r="126" spans="1:54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</row>
    <row r="127" spans="1:54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</row>
    <row r="128" spans="1:54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</row>
    <row r="129" spans="1:54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</row>
    <row r="130" spans="1:54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</row>
    <row r="131" spans="1:54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</row>
    <row r="132" spans="1:54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</row>
    <row r="133" spans="1:54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</row>
    <row r="134" spans="1:54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</row>
    <row r="135" spans="1:54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</row>
    <row r="136" spans="1:54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</row>
    <row r="137" spans="1:54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</row>
    <row r="138" spans="1:54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</row>
    <row r="139" spans="1:54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</row>
    <row r="140" spans="1:54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</row>
    <row r="141" spans="1:54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</row>
    <row r="142" spans="1:54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</row>
    <row r="143" spans="1:54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</row>
    <row r="144" spans="1:54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</row>
    <row r="145" spans="1:54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</row>
    <row r="146" spans="1:54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</row>
    <row r="147" spans="1:54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</row>
    <row r="148" spans="1:54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</row>
    <row r="149" spans="1:54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</row>
    <row r="150" spans="1:54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</row>
    <row r="151" spans="1:54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</row>
    <row r="152" spans="1:54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</row>
    <row r="153" spans="1:54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</row>
    <row r="154" spans="1:54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</row>
    <row r="155" spans="1:54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</row>
    <row r="156" spans="1:54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</row>
    <row r="157" spans="1:54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</row>
    <row r="158" spans="1:54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</row>
    <row r="159" spans="1:54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</row>
    <row r="160" spans="1:54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</row>
    <row r="161" spans="1:54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</row>
    <row r="162" spans="1:54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</row>
    <row r="163" spans="1:54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</row>
    <row r="164" spans="1:54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</row>
    <row r="165" spans="1:54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</row>
    <row r="166" spans="1:54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</row>
    <row r="167" spans="1:54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</row>
    <row r="168" spans="1:54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</row>
    <row r="169" spans="1:54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</row>
    <row r="170" spans="1:54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</row>
    <row r="171" spans="1:54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</row>
    <row r="172" spans="1:54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</row>
    <row r="173" spans="1:54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</row>
    <row r="174" spans="1:54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</row>
    <row r="175" spans="1:54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</row>
    <row r="176" spans="1:54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</row>
    <row r="177" spans="1:54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</row>
    <row r="178" spans="1:54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</row>
    <row r="179" spans="1:54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</row>
    <row r="180" spans="1:54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</row>
    <row r="181" spans="1:54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</row>
    <row r="182" spans="1:54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</row>
    <row r="183" spans="1:54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</row>
    <row r="184" spans="1:54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</row>
    <row r="185" spans="1:54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</row>
    <row r="186" spans="1:54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</row>
    <row r="187" spans="1:54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</row>
    <row r="188" spans="1:54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</row>
    <row r="189" spans="1:54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</row>
    <row r="190" spans="1:54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</row>
    <row r="191" spans="1:54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</row>
    <row r="192" spans="1:54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</row>
    <row r="193" spans="1:54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</row>
  </sheetData>
  <mergeCells count="74">
    <mergeCell ref="AO1:AQ1"/>
    <mergeCell ref="AR1:BB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BE23:BG23"/>
    <mergeCell ref="BE24:BG24"/>
    <mergeCell ref="BE25:BG25"/>
    <mergeCell ref="B14:BD14"/>
    <mergeCell ref="BE14:BG14"/>
    <mergeCell ref="BE15:BG15"/>
    <mergeCell ref="BE16:BG16"/>
    <mergeCell ref="AO2:AQ2"/>
    <mergeCell ref="AR2:BB2"/>
    <mergeCell ref="AH3:AJ3"/>
    <mergeCell ref="AK3:AN3"/>
    <mergeCell ref="AO3:AQ3"/>
    <mergeCell ref="AR3:BB3"/>
    <mergeCell ref="BE57:BG57"/>
    <mergeCell ref="BE50:BG50"/>
    <mergeCell ref="BE17:BG17"/>
    <mergeCell ref="BE38:BG38"/>
    <mergeCell ref="BE39:BG39"/>
    <mergeCell ref="BE42:BG42"/>
    <mergeCell ref="BE43:BG43"/>
    <mergeCell ref="BE28:BG28"/>
    <mergeCell ref="BE29:BG29"/>
    <mergeCell ref="BE31:BG31"/>
    <mergeCell ref="BE32:BG32"/>
    <mergeCell ref="BE33:BG33"/>
    <mergeCell ref="BE35:BG35"/>
    <mergeCell ref="BE26:BG26"/>
    <mergeCell ref="BE20:BG20"/>
    <mergeCell ref="BE21:BG21"/>
    <mergeCell ref="BE51:BG51"/>
    <mergeCell ref="BE52:BG52"/>
    <mergeCell ref="BE53:BG53"/>
    <mergeCell ref="BE54:BG54"/>
    <mergeCell ref="BE45:BG45"/>
    <mergeCell ref="BE46:BG46"/>
    <mergeCell ref="BE48:BG48"/>
    <mergeCell ref="BE49:BG49"/>
    <mergeCell ref="BE67:BG67"/>
    <mergeCell ref="BE69:BG69"/>
    <mergeCell ref="BE84:BG84"/>
    <mergeCell ref="BE86:BG86"/>
    <mergeCell ref="BE58:BG58"/>
    <mergeCell ref="AE6:AM6"/>
    <mergeCell ref="AE8:AM8"/>
    <mergeCell ref="BE97:BG97"/>
    <mergeCell ref="BE98:BG98"/>
    <mergeCell ref="BE100:BG100"/>
    <mergeCell ref="BE88:BG88"/>
    <mergeCell ref="BE89:BG89"/>
    <mergeCell ref="BE91:BG91"/>
    <mergeCell ref="BE92:BG92"/>
    <mergeCell ref="BE93:BG93"/>
    <mergeCell ref="BE94:BG94"/>
    <mergeCell ref="BE87:BG87"/>
    <mergeCell ref="BE59:BG59"/>
    <mergeCell ref="BE61:BG61"/>
    <mergeCell ref="BE65:BG65"/>
    <mergeCell ref="BE66:BG66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86" fitToHeight="0" orientation="landscape" r:id="rId1"/>
  <headerFooter alignWithMargins="0">
    <oddFooter>&amp;LCONFIDENTIAL&amp;C&amp;P/&amp;N&amp;RCopyright (C) 20XX NS Solutions Corporation, All Rights Reserved.</oddFooter>
  </headerFooter>
  <rowBreaks count="1" manualBreakCount="1">
    <brk id="62" max="58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BG157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58" width="2.875" style="1"/>
    <col min="59" max="59" width="1.75" style="37" customWidth="1"/>
    <col min="60" max="16384" width="2.875" style="1"/>
  </cols>
  <sheetData>
    <row r="1" spans="1:59" s="4" customFormat="1" ht="14.25" customHeight="1">
      <c r="A1" s="115" t="s">
        <v>19</v>
      </c>
      <c r="B1" s="115"/>
      <c r="C1" s="115"/>
      <c r="D1" s="115"/>
      <c r="E1" s="118" t="str">
        <f ca="1">INDIRECT("表紙!A12")</f>
        <v>ASWツアー国内</v>
      </c>
      <c r="F1" s="118"/>
      <c r="G1" s="118"/>
      <c r="H1" s="118"/>
      <c r="I1" s="118"/>
      <c r="J1" s="118"/>
      <c r="K1" s="118"/>
      <c r="L1" s="115" t="s">
        <v>4</v>
      </c>
      <c r="M1" s="115"/>
      <c r="N1" s="115"/>
      <c r="O1" s="115"/>
      <c r="P1" s="118" t="str">
        <f ca="1">INDIRECT("表紙!A14")</f>
        <v>ASWDB最新化手順（STG→開発、開発→開発）</v>
      </c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5" t="s">
        <v>24</v>
      </c>
      <c r="AI1" s="115"/>
      <c r="AJ1" s="115"/>
      <c r="AK1" s="118" t="s">
        <v>29</v>
      </c>
      <c r="AL1" s="118"/>
      <c r="AM1" s="118"/>
      <c r="AN1" s="118"/>
      <c r="AO1" s="115" t="s">
        <v>5</v>
      </c>
      <c r="AP1" s="115"/>
      <c r="AQ1" s="115"/>
      <c r="AR1" s="119" t="s">
        <v>64</v>
      </c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G1" s="35"/>
    </row>
    <row r="2" spans="1:59" s="4" customFormat="1" ht="14.25" customHeight="1">
      <c r="A2" s="115" t="s">
        <v>20</v>
      </c>
      <c r="B2" s="115"/>
      <c r="C2" s="115"/>
      <c r="D2" s="115"/>
      <c r="E2" s="116" t="str">
        <f ca="1">RIGHT(CELL("filename",A1),LEN(CELL("filename",A1))-FIND("]",CELL("filename",A1)))</f>
        <v>02.バックアップファイル移動（STG→開発）</v>
      </c>
      <c r="F2" s="116"/>
      <c r="G2" s="116"/>
      <c r="H2" s="116"/>
      <c r="I2" s="116"/>
      <c r="J2" s="116"/>
      <c r="K2" s="116"/>
      <c r="L2" s="117" t="s">
        <v>65</v>
      </c>
      <c r="M2" s="117"/>
      <c r="N2" s="117"/>
      <c r="O2" s="117"/>
      <c r="P2" s="118"/>
      <c r="Q2" s="118"/>
      <c r="R2" s="118"/>
      <c r="S2" s="118"/>
      <c r="T2" s="118"/>
      <c r="U2" s="115" t="s">
        <v>18</v>
      </c>
      <c r="V2" s="115"/>
      <c r="W2" s="115"/>
      <c r="X2" s="115"/>
      <c r="Y2" s="118"/>
      <c r="Z2" s="118"/>
      <c r="AA2" s="118"/>
      <c r="AB2" s="118"/>
      <c r="AC2" s="118"/>
      <c r="AD2" s="118"/>
      <c r="AE2" s="118"/>
      <c r="AF2" s="118"/>
      <c r="AG2" s="118"/>
      <c r="AH2" s="115" t="s">
        <v>22</v>
      </c>
      <c r="AI2" s="115"/>
      <c r="AJ2" s="115"/>
      <c r="AK2" s="120">
        <v>42777</v>
      </c>
      <c r="AL2" s="120"/>
      <c r="AM2" s="120"/>
      <c r="AN2" s="120"/>
      <c r="AO2" s="115" t="s">
        <v>23</v>
      </c>
      <c r="AP2" s="115"/>
      <c r="AQ2" s="115"/>
      <c r="AR2" s="119" t="s">
        <v>30</v>
      </c>
      <c r="AS2" s="119"/>
      <c r="AT2" s="119"/>
      <c r="AU2" s="119"/>
      <c r="AV2" s="119"/>
      <c r="AW2" s="119"/>
      <c r="AX2" s="119"/>
      <c r="AY2" s="119"/>
      <c r="AZ2" s="119"/>
      <c r="BA2" s="119"/>
      <c r="BB2" s="119"/>
      <c r="BG2" s="36"/>
    </row>
    <row r="3" spans="1:59" s="4" customFormat="1" ht="14.25" customHeight="1">
      <c r="A3" s="115"/>
      <c r="B3" s="115"/>
      <c r="C3" s="115"/>
      <c r="D3" s="115"/>
      <c r="E3" s="116"/>
      <c r="F3" s="116"/>
      <c r="G3" s="116"/>
      <c r="H3" s="116"/>
      <c r="I3" s="116"/>
      <c r="J3" s="116"/>
      <c r="K3" s="116"/>
      <c r="L3" s="117"/>
      <c r="M3" s="117"/>
      <c r="N3" s="117"/>
      <c r="O3" s="117"/>
      <c r="P3" s="118"/>
      <c r="Q3" s="118"/>
      <c r="R3" s="118"/>
      <c r="S3" s="118"/>
      <c r="T3" s="118"/>
      <c r="U3" s="115"/>
      <c r="V3" s="115"/>
      <c r="W3" s="115"/>
      <c r="X3" s="115"/>
      <c r="Y3" s="118"/>
      <c r="Z3" s="118"/>
      <c r="AA3" s="118"/>
      <c r="AB3" s="118"/>
      <c r="AC3" s="118"/>
      <c r="AD3" s="118"/>
      <c r="AE3" s="118"/>
      <c r="AF3" s="118"/>
      <c r="AG3" s="118"/>
      <c r="AH3" s="115" t="s">
        <v>1</v>
      </c>
      <c r="AI3" s="115"/>
      <c r="AJ3" s="115"/>
      <c r="AK3" s="120"/>
      <c r="AL3" s="120"/>
      <c r="AM3" s="120"/>
      <c r="AN3" s="120"/>
      <c r="AO3" s="115" t="s">
        <v>2</v>
      </c>
      <c r="AP3" s="115"/>
      <c r="AQ3" s="115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G3" s="36"/>
    </row>
    <row r="4" spans="1:59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F4" s="4"/>
      <c r="BG4" s="36"/>
    </row>
    <row r="5" spans="1:59" s="20" customFormat="1" ht="14.25" customHeight="1">
      <c r="A5" s="19"/>
      <c r="B5" s="17" t="s">
        <v>49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F5" s="4"/>
      <c r="BG5" s="36"/>
    </row>
    <row r="6" spans="1:59" s="20" customFormat="1" ht="14.25" customHeight="1">
      <c r="A6" s="19"/>
      <c r="B6" s="59"/>
      <c r="C6" s="60" t="s">
        <v>191</v>
      </c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F6" s="58"/>
      <c r="BG6" s="36"/>
    </row>
    <row r="7" spans="1:59" s="20" customFormat="1" ht="14.25" customHeight="1">
      <c r="A7" s="19"/>
      <c r="B7" s="59"/>
      <c r="C7" s="60" t="s">
        <v>247</v>
      </c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F7" s="58"/>
      <c r="BG7" s="36"/>
    </row>
    <row r="8" spans="1:59" s="20" customFormat="1" ht="14.25" customHeight="1">
      <c r="A8" s="19"/>
      <c r="B8" s="17" t="s">
        <v>50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F8" s="4"/>
      <c r="BG8" s="36"/>
    </row>
    <row r="9" spans="1:59" s="20" customFormat="1" ht="14.25" customHeight="1">
      <c r="A9" s="19"/>
      <c r="B9" s="59"/>
      <c r="C9" s="60" t="s">
        <v>202</v>
      </c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F9" s="58"/>
      <c r="BG9" s="36"/>
    </row>
    <row r="10" spans="1:59" s="20" customFormat="1" ht="14.25" customHeight="1">
      <c r="A10" s="19"/>
      <c r="B10" s="59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F10" s="58"/>
      <c r="BG10" s="36"/>
    </row>
    <row r="11" spans="1:59" s="20" customFormat="1" ht="14.25" customHeight="1">
      <c r="A11" s="19"/>
      <c r="B11" s="17" t="s">
        <v>120</v>
      </c>
      <c r="C11" s="18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F11" s="58"/>
      <c r="BG11" s="36"/>
    </row>
    <row r="12" spans="1:59" s="20" customFormat="1" ht="14.25" customHeight="1">
      <c r="A12" s="19"/>
      <c r="B12" s="59"/>
      <c r="C12" s="60" t="s">
        <v>203</v>
      </c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F12" s="58"/>
      <c r="BG12" s="36"/>
    </row>
    <row r="13" spans="1:59" s="20" customFormat="1" ht="14.25" customHeight="1">
      <c r="A13" s="19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F13" s="4"/>
      <c r="BG13" s="36"/>
    </row>
    <row r="14" spans="1:59" s="21" customFormat="1" ht="14.25" customHeight="1">
      <c r="A14" s="22"/>
      <c r="B14" s="206" t="s">
        <v>192</v>
      </c>
      <c r="C14" s="207"/>
      <c r="D14" s="207"/>
      <c r="E14" s="207"/>
      <c r="F14" s="207"/>
      <c r="G14" s="207"/>
      <c r="H14" s="207"/>
      <c r="I14" s="207"/>
      <c r="J14" s="207"/>
      <c r="K14" s="207"/>
      <c r="L14" s="207"/>
      <c r="M14" s="207"/>
      <c r="N14" s="207"/>
      <c r="O14" s="207"/>
      <c r="P14" s="207"/>
      <c r="Q14" s="207"/>
      <c r="R14" s="207"/>
      <c r="S14" s="207"/>
      <c r="T14" s="207"/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07"/>
      <c r="AI14" s="207"/>
      <c r="AJ14" s="207"/>
      <c r="AK14" s="207"/>
      <c r="AL14" s="207"/>
      <c r="AM14" s="207"/>
      <c r="AN14" s="207"/>
      <c r="AO14" s="207"/>
      <c r="AP14" s="207"/>
      <c r="AQ14" s="207"/>
      <c r="AR14" s="207"/>
      <c r="AS14" s="207"/>
      <c r="AT14" s="207"/>
      <c r="AU14" s="207"/>
      <c r="AV14" s="207"/>
      <c r="AW14" s="207"/>
      <c r="AX14" s="207"/>
      <c r="AY14" s="207"/>
      <c r="AZ14" s="207"/>
      <c r="BA14" s="207"/>
      <c r="BB14" s="207"/>
      <c r="BC14" s="207"/>
      <c r="BD14" s="208"/>
      <c r="BE14" s="209" t="s">
        <v>66</v>
      </c>
      <c r="BF14" s="210"/>
      <c r="BG14" s="210"/>
    </row>
    <row r="15" spans="1:59" s="21" customFormat="1" ht="14.25" customHeight="1">
      <c r="A15" s="22"/>
      <c r="B15" s="46"/>
      <c r="C15" s="61" t="s">
        <v>67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4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5"/>
      <c r="BE15" s="203"/>
      <c r="BF15" s="204"/>
      <c r="BG15" s="205"/>
    </row>
    <row r="16" spans="1:59" s="21" customFormat="1" ht="14.25" customHeight="1">
      <c r="A16" s="22"/>
      <c r="B16" s="46"/>
      <c r="C16" s="24" t="s">
        <v>68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6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5"/>
      <c r="BE16" s="203" t="s">
        <v>69</v>
      </c>
      <c r="BF16" s="204"/>
      <c r="BG16" s="205"/>
    </row>
    <row r="17" spans="1:59" s="21" customFormat="1" ht="14.25" customHeight="1">
      <c r="A17" s="22"/>
      <c r="B17" s="46"/>
      <c r="C17" s="24" t="s">
        <v>70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4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5"/>
      <c r="BE17" s="203" t="s">
        <v>69</v>
      </c>
      <c r="BF17" s="204"/>
      <c r="BG17" s="205"/>
    </row>
    <row r="18" spans="1:59" s="21" customFormat="1" ht="14.25" customHeight="1">
      <c r="A18" s="22"/>
      <c r="B18" s="46"/>
      <c r="C18" s="24"/>
      <c r="D18" s="62" t="s">
        <v>71</v>
      </c>
      <c r="E18" s="63"/>
      <c r="F18" s="63"/>
      <c r="G18" s="63"/>
      <c r="H18" s="63"/>
      <c r="I18" s="63"/>
      <c r="J18" s="63"/>
      <c r="K18" s="63"/>
      <c r="L18" s="64"/>
      <c r="M18" s="62" t="s">
        <v>72</v>
      </c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4"/>
      <c r="AB18" s="23"/>
      <c r="AC18" s="24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5"/>
      <c r="BE18" s="53"/>
      <c r="BF18" s="54"/>
      <c r="BG18" s="55"/>
    </row>
    <row r="19" spans="1:59" s="21" customFormat="1" ht="14.25" customHeight="1">
      <c r="A19" s="22"/>
      <c r="B19" s="46"/>
      <c r="C19" s="24"/>
      <c r="D19" s="65" t="s">
        <v>73</v>
      </c>
      <c r="E19" s="66"/>
      <c r="F19" s="66"/>
      <c r="G19" s="66"/>
      <c r="H19" s="66"/>
      <c r="I19" s="66"/>
      <c r="J19" s="66"/>
      <c r="K19" s="66"/>
      <c r="L19" s="67"/>
      <c r="M19" s="62" t="s">
        <v>74</v>
      </c>
      <c r="N19" s="63"/>
      <c r="O19" s="63"/>
      <c r="P19" s="63"/>
      <c r="Q19" s="63"/>
      <c r="R19" s="63"/>
      <c r="S19" s="63"/>
      <c r="T19" s="63"/>
      <c r="U19" s="63"/>
      <c r="V19" s="63"/>
      <c r="W19" s="62" t="s">
        <v>75</v>
      </c>
      <c r="X19" s="63"/>
      <c r="Y19" s="63"/>
      <c r="Z19" s="63"/>
      <c r="AA19" s="64"/>
      <c r="AB19" s="23"/>
      <c r="AC19" s="24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5"/>
      <c r="BE19" s="53"/>
      <c r="BF19" s="54"/>
      <c r="BG19" s="55"/>
    </row>
    <row r="20" spans="1:59" s="21" customFormat="1" ht="14.25" customHeight="1">
      <c r="A20" s="22"/>
      <c r="B20" s="46"/>
      <c r="C20" s="24"/>
      <c r="D20" s="62" t="s">
        <v>76</v>
      </c>
      <c r="E20" s="63"/>
      <c r="F20" s="63"/>
      <c r="G20" s="63"/>
      <c r="H20" s="63"/>
      <c r="I20" s="63"/>
      <c r="J20" s="63"/>
      <c r="K20" s="63"/>
      <c r="L20" s="64"/>
      <c r="M20" s="62">
        <v>422</v>
      </c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4"/>
      <c r="AB20" s="23"/>
      <c r="AC20" s="24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5"/>
      <c r="BE20" s="53"/>
      <c r="BF20" s="54"/>
      <c r="BG20" s="55"/>
    </row>
    <row r="21" spans="1:59" s="21" customFormat="1" ht="14.25" customHeight="1">
      <c r="A21" s="22"/>
      <c r="B21" s="46"/>
      <c r="C21" s="24"/>
      <c r="D21" s="62" t="s">
        <v>77</v>
      </c>
      <c r="E21" s="63"/>
      <c r="F21" s="63"/>
      <c r="G21" s="63"/>
      <c r="H21" s="63"/>
      <c r="I21" s="63"/>
      <c r="J21" s="63"/>
      <c r="K21" s="63"/>
      <c r="L21" s="64"/>
      <c r="M21" s="62" t="s">
        <v>222</v>
      </c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4"/>
      <c r="AB21" s="23"/>
      <c r="AC21" s="24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5"/>
      <c r="BE21" s="53"/>
      <c r="BF21" s="54"/>
      <c r="BG21" s="55"/>
    </row>
    <row r="22" spans="1:59" s="21" customFormat="1" ht="14.25" customHeight="1">
      <c r="A22" s="22"/>
      <c r="B22" s="46"/>
      <c r="C22" s="24"/>
      <c r="D22" s="62" t="s">
        <v>78</v>
      </c>
      <c r="E22" s="63"/>
      <c r="F22" s="63"/>
      <c r="G22" s="63"/>
      <c r="H22" s="63"/>
      <c r="I22" s="63"/>
      <c r="J22" s="63"/>
      <c r="K22" s="63"/>
      <c r="L22" s="64"/>
      <c r="M22" s="62" t="s">
        <v>79</v>
      </c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4"/>
      <c r="AB22" s="23"/>
      <c r="AC22" s="24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5"/>
      <c r="BE22" s="53"/>
      <c r="BF22" s="54"/>
      <c r="BG22" s="55"/>
    </row>
    <row r="23" spans="1:59" s="21" customFormat="1" ht="14.25" customHeight="1">
      <c r="A23" s="22"/>
      <c r="B23" s="46"/>
      <c r="C23" s="24"/>
      <c r="D23" s="71" t="s">
        <v>80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4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5"/>
      <c r="BE23" s="53"/>
      <c r="BF23" s="54"/>
      <c r="BG23" s="55"/>
    </row>
    <row r="24" spans="1:59" s="21" customFormat="1" ht="14.25" customHeight="1">
      <c r="A24" s="22"/>
      <c r="B24" s="46"/>
      <c r="C24" s="24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4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5"/>
      <c r="BE24" s="53"/>
      <c r="BF24" s="54"/>
      <c r="BG24" s="55"/>
    </row>
    <row r="25" spans="1:59" s="21" customFormat="1" ht="14.25" customHeight="1">
      <c r="A25" s="22"/>
      <c r="B25" s="46"/>
      <c r="C25" s="24" t="s">
        <v>81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4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5"/>
      <c r="BE25" s="53"/>
      <c r="BF25" s="54"/>
      <c r="BG25" s="55"/>
    </row>
    <row r="26" spans="1:59" s="21" customFormat="1" ht="14.25" customHeight="1">
      <c r="A26" s="22"/>
      <c r="B26" s="46"/>
      <c r="C26" s="24" t="s">
        <v>82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4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5"/>
      <c r="BE26" s="53"/>
      <c r="BF26" s="54"/>
      <c r="BG26" s="55"/>
    </row>
    <row r="27" spans="1:59" s="21" customFormat="1" ht="14.25" customHeight="1">
      <c r="A27" s="22"/>
      <c r="B27" s="46"/>
      <c r="C27" s="24" t="s">
        <v>83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4" t="s">
        <v>84</v>
      </c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5"/>
      <c r="BE27" s="203" t="s">
        <v>69</v>
      </c>
      <c r="BF27" s="204"/>
      <c r="BG27" s="205"/>
    </row>
    <row r="28" spans="1:59" s="21" customFormat="1" ht="14.25" customHeight="1">
      <c r="A28" s="22"/>
      <c r="B28" s="72"/>
      <c r="C28" s="24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4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5"/>
      <c r="BE28" s="53"/>
      <c r="BF28" s="54"/>
      <c r="BG28" s="55"/>
    </row>
    <row r="29" spans="1:59" s="21" customFormat="1" ht="14.25" customHeight="1">
      <c r="A29" s="22"/>
      <c r="B29" s="46"/>
      <c r="C29" s="74" t="s">
        <v>193</v>
      </c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5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7"/>
      <c r="BE29" s="203"/>
      <c r="BF29" s="204"/>
      <c r="BG29" s="205"/>
    </row>
    <row r="30" spans="1:59" s="21" customFormat="1" ht="14.25" customHeight="1">
      <c r="A30" s="22"/>
      <c r="B30" s="46"/>
      <c r="C30" s="71" t="s">
        <v>85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4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5"/>
      <c r="BE30" s="203" t="s">
        <v>69</v>
      </c>
      <c r="BF30" s="204"/>
      <c r="BG30" s="205"/>
    </row>
    <row r="31" spans="1:59" s="21" customFormat="1" ht="14.25" customHeight="1">
      <c r="A31" s="22"/>
      <c r="B31" s="46"/>
      <c r="C31" s="71"/>
      <c r="D31" s="62" t="s">
        <v>86</v>
      </c>
      <c r="E31" s="63"/>
      <c r="F31" s="63"/>
      <c r="G31" s="64"/>
      <c r="H31" s="62" t="s">
        <v>194</v>
      </c>
      <c r="I31" s="63"/>
      <c r="J31" s="63"/>
      <c r="K31" s="63"/>
      <c r="L31" s="63"/>
      <c r="M31" s="64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4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5"/>
      <c r="BE31" s="50"/>
      <c r="BF31" s="51"/>
      <c r="BG31" s="52"/>
    </row>
    <row r="32" spans="1:59" s="21" customFormat="1" ht="14.25" customHeight="1">
      <c r="A32" s="22"/>
      <c r="B32" s="46"/>
      <c r="C32" s="71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4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5"/>
      <c r="BE32" s="50"/>
      <c r="BF32" s="51"/>
      <c r="BG32" s="52"/>
    </row>
    <row r="33" spans="1:59" s="21" customFormat="1" ht="14.25" customHeight="1">
      <c r="A33" s="22"/>
      <c r="B33" s="46"/>
      <c r="C33" s="71" t="s">
        <v>199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4" t="s">
        <v>195</v>
      </c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5"/>
      <c r="BE33" s="203" t="s">
        <v>69</v>
      </c>
      <c r="BF33" s="204"/>
      <c r="BG33" s="205"/>
    </row>
    <row r="34" spans="1:59" s="21" customFormat="1" ht="14.25" customHeight="1">
      <c r="A34" s="22"/>
      <c r="B34" s="46"/>
      <c r="C34" s="71"/>
      <c r="D34" s="23" t="s">
        <v>225</v>
      </c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4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5"/>
      <c r="BE34" s="50"/>
      <c r="BF34" s="51"/>
      <c r="BG34" s="52"/>
    </row>
    <row r="35" spans="1:59" s="21" customFormat="1" ht="14.25" customHeight="1">
      <c r="A35" s="22"/>
      <c r="B35" s="109"/>
      <c r="C35" s="71"/>
      <c r="D35" s="23" t="s">
        <v>277</v>
      </c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4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5"/>
      <c r="BE35" s="106"/>
      <c r="BF35" s="107"/>
      <c r="BG35" s="108"/>
    </row>
    <row r="36" spans="1:59" s="21" customFormat="1" ht="14.25" customHeight="1">
      <c r="A36" s="22"/>
      <c r="B36" s="109"/>
      <c r="C36" s="71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4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5"/>
      <c r="BE36" s="106"/>
      <c r="BF36" s="107"/>
      <c r="BG36" s="108"/>
    </row>
    <row r="37" spans="1:59" s="21" customFormat="1" ht="14.25" customHeight="1">
      <c r="A37" s="22"/>
      <c r="B37" s="109"/>
      <c r="C37" s="111" t="s">
        <v>276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4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5"/>
      <c r="BE37" s="106"/>
      <c r="BF37" s="107"/>
      <c r="BG37" s="108"/>
    </row>
    <row r="38" spans="1:59" s="21" customFormat="1" ht="14.25" customHeight="1">
      <c r="A38" s="22"/>
      <c r="B38" s="109"/>
      <c r="C38" s="71" t="s">
        <v>278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4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5"/>
      <c r="BE38" s="106"/>
      <c r="BF38" s="107"/>
      <c r="BG38" s="108"/>
    </row>
    <row r="39" spans="1:59" s="21" customFormat="1" ht="14.25" customHeight="1">
      <c r="A39" s="22"/>
      <c r="B39" s="109"/>
      <c r="C39" s="71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P39" s="23" t="s">
        <v>225</v>
      </c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4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5"/>
      <c r="BE39" s="106"/>
      <c r="BF39" s="107"/>
      <c r="BG39" s="108"/>
    </row>
    <row r="40" spans="1:59" s="21" customFormat="1" ht="14.25" customHeight="1">
      <c r="A40" s="22"/>
      <c r="B40" s="109"/>
      <c r="C40" s="71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P40" s="23" t="s">
        <v>277</v>
      </c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4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5"/>
      <c r="BE40" s="106"/>
      <c r="BF40" s="107"/>
      <c r="BG40" s="108"/>
    </row>
    <row r="41" spans="1:59" s="21" customFormat="1" ht="14.25" customHeight="1">
      <c r="A41" s="22"/>
      <c r="B41" s="72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4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5"/>
      <c r="BE41" s="50"/>
      <c r="BF41" s="51"/>
      <c r="BG41" s="52"/>
    </row>
    <row r="42" spans="1:59" s="21" customFormat="1" ht="14.25" customHeight="1">
      <c r="A42" s="22"/>
      <c r="B42" s="206" t="s">
        <v>196</v>
      </c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207"/>
      <c r="Z42" s="207"/>
      <c r="AA42" s="207"/>
      <c r="AB42" s="207"/>
      <c r="AC42" s="207"/>
      <c r="AD42" s="207"/>
      <c r="AE42" s="207"/>
      <c r="AF42" s="207"/>
      <c r="AG42" s="207"/>
      <c r="AH42" s="207"/>
      <c r="AI42" s="207"/>
      <c r="AJ42" s="207"/>
      <c r="AK42" s="207"/>
      <c r="AL42" s="207"/>
      <c r="AM42" s="207"/>
      <c r="AN42" s="207"/>
      <c r="AO42" s="207"/>
      <c r="AP42" s="207"/>
      <c r="AQ42" s="207"/>
      <c r="AR42" s="207"/>
      <c r="AS42" s="207"/>
      <c r="AT42" s="207"/>
      <c r="AU42" s="207"/>
      <c r="AV42" s="207"/>
      <c r="AW42" s="207"/>
      <c r="AX42" s="207"/>
      <c r="AY42" s="207"/>
      <c r="AZ42" s="207"/>
      <c r="BA42" s="207"/>
      <c r="BB42" s="207"/>
      <c r="BC42" s="207"/>
      <c r="BD42" s="208"/>
      <c r="BE42" s="209" t="s">
        <v>66</v>
      </c>
      <c r="BF42" s="210"/>
      <c r="BG42" s="210"/>
    </row>
    <row r="43" spans="1:59" s="21" customFormat="1" ht="14.25" customHeight="1">
      <c r="A43" s="22"/>
      <c r="B43" s="46"/>
      <c r="C43" s="61" t="s">
        <v>67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4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5"/>
      <c r="BE43" s="203"/>
      <c r="BF43" s="204"/>
      <c r="BG43" s="205"/>
    </row>
    <row r="44" spans="1:59" s="21" customFormat="1" ht="14.25" customHeight="1">
      <c r="A44" s="22"/>
      <c r="B44" s="46"/>
      <c r="C44" s="24" t="s">
        <v>68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6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5"/>
      <c r="BE44" s="203" t="s">
        <v>69</v>
      </c>
      <c r="BF44" s="204"/>
      <c r="BG44" s="205"/>
    </row>
    <row r="45" spans="1:59" s="21" customFormat="1" ht="14.25" customHeight="1">
      <c r="A45" s="22"/>
      <c r="B45" s="46"/>
      <c r="C45" s="24" t="s">
        <v>70</v>
      </c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4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5"/>
      <c r="BE45" s="203" t="s">
        <v>69</v>
      </c>
      <c r="BF45" s="204"/>
      <c r="BG45" s="205"/>
    </row>
    <row r="46" spans="1:59" s="21" customFormat="1" ht="14.25" customHeight="1">
      <c r="A46" s="22"/>
      <c r="B46" s="46"/>
      <c r="C46" s="24"/>
      <c r="D46" s="62" t="s">
        <v>71</v>
      </c>
      <c r="E46" s="63"/>
      <c r="F46" s="63"/>
      <c r="G46" s="63"/>
      <c r="H46" s="63"/>
      <c r="I46" s="63"/>
      <c r="J46" s="63"/>
      <c r="K46" s="63"/>
      <c r="L46" s="64"/>
      <c r="M46" s="62" t="s">
        <v>72</v>
      </c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4"/>
      <c r="AB46" s="23"/>
      <c r="AC46" s="24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5"/>
      <c r="BE46" s="53"/>
      <c r="BF46" s="54"/>
      <c r="BG46" s="55"/>
    </row>
    <row r="47" spans="1:59" s="21" customFormat="1" ht="14.25" customHeight="1">
      <c r="A47" s="22"/>
      <c r="B47" s="46"/>
      <c r="C47" s="24"/>
      <c r="D47" s="65" t="s">
        <v>73</v>
      </c>
      <c r="E47" s="66"/>
      <c r="F47" s="66"/>
      <c r="G47" s="66"/>
      <c r="H47" s="66"/>
      <c r="I47" s="66"/>
      <c r="J47" s="66"/>
      <c r="K47" s="66"/>
      <c r="L47" s="67"/>
      <c r="M47" s="62" t="s">
        <v>74</v>
      </c>
      <c r="N47" s="63"/>
      <c r="O47" s="63"/>
      <c r="P47" s="63"/>
      <c r="Q47" s="63"/>
      <c r="R47" s="63"/>
      <c r="S47" s="63"/>
      <c r="T47" s="63"/>
      <c r="U47" s="63"/>
      <c r="V47" s="63"/>
      <c r="W47" s="62" t="s">
        <v>75</v>
      </c>
      <c r="X47" s="63"/>
      <c r="Y47" s="63"/>
      <c r="Z47" s="63"/>
      <c r="AA47" s="64"/>
      <c r="AB47" s="23"/>
      <c r="AC47" s="24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5"/>
      <c r="BE47" s="53"/>
      <c r="BF47" s="54"/>
      <c r="BG47" s="55"/>
    </row>
    <row r="48" spans="1:59" s="21" customFormat="1" ht="14.25" customHeight="1">
      <c r="A48" s="22"/>
      <c r="B48" s="46"/>
      <c r="C48" s="24"/>
      <c r="D48" s="62" t="s">
        <v>76</v>
      </c>
      <c r="E48" s="63"/>
      <c r="F48" s="63"/>
      <c r="G48" s="63"/>
      <c r="H48" s="63"/>
      <c r="I48" s="63"/>
      <c r="J48" s="63"/>
      <c r="K48" s="63"/>
      <c r="L48" s="64"/>
      <c r="M48" s="62">
        <v>422</v>
      </c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4"/>
      <c r="AB48" s="23"/>
      <c r="AC48" s="24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5"/>
      <c r="BE48" s="53"/>
      <c r="BF48" s="54"/>
      <c r="BG48" s="55"/>
    </row>
    <row r="49" spans="1:59" s="21" customFormat="1" ht="14.25" customHeight="1">
      <c r="A49" s="22"/>
      <c r="B49" s="46"/>
      <c r="C49" s="24"/>
      <c r="D49" s="62" t="s">
        <v>77</v>
      </c>
      <c r="E49" s="63"/>
      <c r="F49" s="63"/>
      <c r="G49" s="63"/>
      <c r="H49" s="63"/>
      <c r="I49" s="63"/>
      <c r="J49" s="63"/>
      <c r="K49" s="63"/>
      <c r="L49" s="64"/>
      <c r="M49" s="62" t="s">
        <v>197</v>
      </c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4"/>
      <c r="AB49" s="23"/>
      <c r="AC49" s="24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5"/>
      <c r="BE49" s="53"/>
      <c r="BF49" s="54"/>
      <c r="BG49" s="55"/>
    </row>
    <row r="50" spans="1:59" s="21" customFormat="1" ht="14.25" customHeight="1">
      <c r="A50" s="22"/>
      <c r="B50" s="46"/>
      <c r="C50" s="24"/>
      <c r="D50" s="62" t="s">
        <v>78</v>
      </c>
      <c r="E50" s="63"/>
      <c r="F50" s="63"/>
      <c r="G50" s="63"/>
      <c r="H50" s="63"/>
      <c r="I50" s="63"/>
      <c r="J50" s="63"/>
      <c r="K50" s="63"/>
      <c r="L50" s="64"/>
      <c r="M50" s="62" t="s">
        <v>79</v>
      </c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4"/>
      <c r="AB50" s="23"/>
      <c r="AC50" s="24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5"/>
      <c r="BE50" s="53"/>
      <c r="BF50" s="54"/>
      <c r="BG50" s="55"/>
    </row>
    <row r="51" spans="1:59" s="21" customFormat="1" ht="14.25" customHeight="1">
      <c r="A51" s="22"/>
      <c r="B51" s="46"/>
      <c r="C51" s="24"/>
      <c r="D51" s="71" t="s">
        <v>80</v>
      </c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4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5"/>
      <c r="BE51" s="53"/>
      <c r="BF51" s="54"/>
      <c r="BG51" s="55"/>
    </row>
    <row r="52" spans="1:59" s="21" customFormat="1" ht="14.25" customHeight="1">
      <c r="A52" s="22"/>
      <c r="B52" s="46"/>
      <c r="C52" s="24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4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5"/>
      <c r="BE52" s="53"/>
      <c r="BF52" s="54"/>
      <c r="BG52" s="55"/>
    </row>
    <row r="53" spans="1:59" s="21" customFormat="1" ht="14.25" customHeight="1">
      <c r="A53" s="22"/>
      <c r="B53" s="46"/>
      <c r="C53" s="24" t="s">
        <v>81</v>
      </c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4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5"/>
      <c r="BE53" s="53"/>
      <c r="BF53" s="54"/>
      <c r="BG53" s="55"/>
    </row>
    <row r="54" spans="1:59" s="21" customFormat="1" ht="14.25" customHeight="1">
      <c r="A54" s="22"/>
      <c r="B54" s="46"/>
      <c r="C54" s="24" t="s">
        <v>82</v>
      </c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4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5"/>
      <c r="BE54" s="53"/>
      <c r="BF54" s="54"/>
      <c r="BG54" s="55"/>
    </row>
    <row r="55" spans="1:59" s="21" customFormat="1" ht="14.25" customHeight="1">
      <c r="A55" s="22"/>
      <c r="B55" s="46"/>
      <c r="C55" s="24" t="s">
        <v>198</v>
      </c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4" t="s">
        <v>84</v>
      </c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5"/>
      <c r="BE55" s="203" t="s">
        <v>69</v>
      </c>
      <c r="BF55" s="204"/>
      <c r="BG55" s="205"/>
    </row>
    <row r="56" spans="1:59" s="21" customFormat="1" ht="14.25" customHeight="1">
      <c r="A56" s="22"/>
      <c r="B56" s="72"/>
      <c r="C56" s="24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4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5"/>
      <c r="BE56" s="53"/>
      <c r="BF56" s="54"/>
      <c r="BG56" s="55"/>
    </row>
    <row r="57" spans="1:59" s="21" customFormat="1" ht="14.25" customHeight="1">
      <c r="A57" s="22"/>
      <c r="B57" s="46"/>
      <c r="C57" s="74" t="s">
        <v>113</v>
      </c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5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7"/>
      <c r="BE57" s="203"/>
      <c r="BF57" s="204"/>
      <c r="BG57" s="205"/>
    </row>
    <row r="58" spans="1:59" s="21" customFormat="1" ht="14.25" customHeight="1">
      <c r="A58" s="22"/>
      <c r="B58" s="46"/>
      <c r="C58" s="71" t="s">
        <v>85</v>
      </c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4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5"/>
      <c r="BE58" s="203" t="s">
        <v>69</v>
      </c>
      <c r="BF58" s="204"/>
      <c r="BG58" s="205"/>
    </row>
    <row r="59" spans="1:59" s="21" customFormat="1" ht="14.25" customHeight="1">
      <c r="A59" s="22"/>
      <c r="B59" s="46"/>
      <c r="C59" s="71"/>
      <c r="D59" s="62" t="s">
        <v>230</v>
      </c>
      <c r="E59" s="63"/>
      <c r="F59" s="63"/>
      <c r="G59" s="64"/>
      <c r="H59" s="62" t="s">
        <v>231</v>
      </c>
      <c r="I59" s="63"/>
      <c r="J59" s="63"/>
      <c r="K59" s="63"/>
      <c r="L59" s="63"/>
      <c r="M59" s="64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4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5"/>
      <c r="BE59" s="50"/>
      <c r="BF59" s="51"/>
      <c r="BG59" s="52"/>
    </row>
    <row r="60" spans="1:59" s="21" customFormat="1" ht="14.25" customHeight="1">
      <c r="A60" s="22"/>
      <c r="B60" s="46"/>
      <c r="C60" s="71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4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5"/>
      <c r="BE60" s="50"/>
      <c r="BF60" s="51"/>
      <c r="BG60" s="52"/>
    </row>
    <row r="61" spans="1:59" s="21" customFormat="1" ht="14.25" customHeight="1">
      <c r="A61" s="22"/>
      <c r="B61" s="46"/>
      <c r="C61" s="71" t="s">
        <v>206</v>
      </c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4" t="s">
        <v>87</v>
      </c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5"/>
      <c r="BE61" s="203" t="s">
        <v>69</v>
      </c>
      <c r="BF61" s="204"/>
      <c r="BG61" s="205"/>
    </row>
    <row r="62" spans="1:59" s="21" customFormat="1" ht="14.25" customHeight="1">
      <c r="A62" s="22"/>
      <c r="B62" s="46"/>
      <c r="C62" s="71"/>
      <c r="D62" s="23" t="s">
        <v>226</v>
      </c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4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5"/>
      <c r="BE62" s="50"/>
      <c r="BF62" s="51"/>
      <c r="BG62" s="52"/>
    </row>
    <row r="63" spans="1:59" s="21" customFormat="1" ht="14.25" customHeight="1">
      <c r="A63" s="22"/>
      <c r="B63" s="46"/>
      <c r="C63" s="71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4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5"/>
      <c r="BE63" s="50"/>
      <c r="BF63" s="51"/>
      <c r="BG63" s="52"/>
    </row>
    <row r="64" spans="1:59" s="21" customFormat="1" ht="14.25" customHeight="1">
      <c r="A64" s="22"/>
      <c r="B64" s="72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8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70"/>
      <c r="BE64" s="50"/>
      <c r="BF64" s="51"/>
      <c r="BG64" s="52"/>
    </row>
    <row r="65" spans="1:54" ht="14.2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</row>
    <row r="66" spans="1:54" ht="14.2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</row>
    <row r="67" spans="1:54" ht="14.2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</row>
    <row r="68" spans="1:54" ht="14.2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</row>
    <row r="69" spans="1:54" ht="14.2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</row>
    <row r="70" spans="1:54" ht="14.2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</row>
    <row r="71" spans="1:54" ht="14.2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</row>
    <row r="72" spans="1:54" ht="14.2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</row>
    <row r="73" spans="1:54" ht="14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</row>
    <row r="74" spans="1:54" ht="14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</row>
    <row r="75" spans="1:54" ht="14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</row>
    <row r="76" spans="1:54" ht="14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</row>
    <row r="77" spans="1:54" ht="14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</row>
    <row r="78" spans="1:54" ht="14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</row>
    <row r="79" spans="1:54" ht="14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</row>
    <row r="80" spans="1:54" ht="14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</row>
    <row r="81" spans="1:54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</row>
    <row r="82" spans="1:54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</row>
    <row r="83" spans="1:54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</row>
    <row r="84" spans="1:54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</row>
    <row r="85" spans="1:54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</row>
    <row r="86" spans="1:54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</row>
    <row r="87" spans="1:54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</row>
    <row r="88" spans="1:54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</row>
    <row r="89" spans="1:54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</row>
    <row r="90" spans="1:54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</row>
    <row r="91" spans="1:54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</row>
    <row r="92" spans="1:54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</row>
    <row r="93" spans="1:54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</row>
    <row r="94" spans="1:54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</row>
    <row r="95" spans="1:54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</row>
    <row r="96" spans="1:54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</row>
    <row r="97" spans="1:54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</row>
    <row r="98" spans="1:54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</row>
    <row r="99" spans="1:54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</row>
    <row r="100" spans="1:54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</row>
    <row r="101" spans="1:54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</row>
    <row r="102" spans="1:54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</row>
    <row r="103" spans="1:54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</row>
    <row r="104" spans="1:54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</row>
    <row r="105" spans="1:54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</row>
    <row r="106" spans="1:54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</row>
    <row r="107" spans="1:54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</row>
    <row r="108" spans="1:54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</row>
    <row r="109" spans="1:54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</row>
    <row r="110" spans="1:54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</row>
    <row r="111" spans="1:54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</row>
    <row r="112" spans="1:54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</row>
    <row r="113" spans="1:54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</row>
    <row r="114" spans="1:54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</row>
    <row r="115" spans="1:54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</row>
    <row r="116" spans="1:54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</row>
    <row r="117" spans="1:54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</row>
    <row r="118" spans="1:54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</row>
    <row r="119" spans="1:54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</row>
    <row r="120" spans="1:54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</row>
    <row r="121" spans="1:54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</row>
    <row r="122" spans="1:54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</row>
    <row r="123" spans="1:54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</row>
    <row r="124" spans="1:54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</row>
    <row r="125" spans="1:54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</row>
    <row r="126" spans="1:54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</row>
    <row r="127" spans="1:54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</row>
    <row r="128" spans="1:54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</row>
    <row r="129" spans="1:54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</row>
    <row r="130" spans="1:54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</row>
    <row r="131" spans="1:54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</row>
    <row r="132" spans="1:54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</row>
    <row r="133" spans="1:54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</row>
    <row r="134" spans="1:54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</row>
    <row r="135" spans="1:54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</row>
    <row r="136" spans="1:54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</row>
    <row r="137" spans="1:54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</row>
    <row r="138" spans="1:54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</row>
    <row r="139" spans="1:54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</row>
    <row r="140" spans="1:54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</row>
    <row r="141" spans="1:54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</row>
    <row r="142" spans="1:54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</row>
    <row r="143" spans="1:54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</row>
    <row r="144" spans="1:54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</row>
    <row r="145" spans="1:54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</row>
    <row r="146" spans="1:54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</row>
    <row r="147" spans="1:54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</row>
    <row r="148" spans="1:54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</row>
    <row r="149" spans="1:54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</row>
    <row r="150" spans="1:54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</row>
    <row r="151" spans="1:54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</row>
    <row r="152" spans="1:54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</row>
    <row r="153" spans="1:54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</row>
    <row r="154" spans="1:54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</row>
    <row r="155" spans="1:54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</row>
    <row r="156" spans="1:54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</row>
    <row r="157" spans="1:54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</row>
  </sheetData>
  <mergeCells count="40">
    <mergeCell ref="B42:BD42"/>
    <mergeCell ref="BE44:BG44"/>
    <mergeCell ref="BE15:BG15"/>
    <mergeCell ref="BE16:BG16"/>
    <mergeCell ref="BE17:BG17"/>
    <mergeCell ref="BE27:BG27"/>
    <mergeCell ref="BE29:BG29"/>
    <mergeCell ref="BE30:BG30"/>
    <mergeCell ref="BE33:BG33"/>
    <mergeCell ref="BE42:BG42"/>
    <mergeCell ref="BE43:BG43"/>
    <mergeCell ref="BE57:BG57"/>
    <mergeCell ref="BE58:BG58"/>
    <mergeCell ref="BE61:BG61"/>
    <mergeCell ref="BE55:BG55"/>
    <mergeCell ref="BE45:BG45"/>
    <mergeCell ref="B14:BD14"/>
    <mergeCell ref="BE14:BG14"/>
    <mergeCell ref="AO2:AQ2"/>
    <mergeCell ref="AR2:BB2"/>
    <mergeCell ref="AH3:AJ3"/>
    <mergeCell ref="AK3:AN3"/>
    <mergeCell ref="AO3:AQ3"/>
    <mergeCell ref="AR3:BB3"/>
    <mergeCell ref="AO1:AQ1"/>
    <mergeCell ref="AR1:BB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86" fitToHeight="0" orientation="landscape" r:id="rId1"/>
  <headerFooter alignWithMargins="0">
    <oddFooter>&amp;LCONFIDENTIAL&amp;C&amp;P/&amp;N&amp;RCopyright (C) 20XX NS Solutions Corporation, All Rights Reserved.</oddFooter>
  </headerFooter>
  <rowBreaks count="2" manualBreakCount="2">
    <brk id="41" max="58" man="1"/>
    <brk id="65" max="58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BG187"/>
  <sheetViews>
    <sheetView showGridLines="0" tabSelected="1" view="pageBreakPreview" topLeftCell="A67" zoomScaleNormal="100" zoomScaleSheetLayoutView="100" workbookViewId="0">
      <selection activeCell="Y51" sqref="Y51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58" width="2.875" style="1"/>
    <col min="59" max="59" width="1.75" style="37" customWidth="1"/>
    <col min="60" max="16384" width="2.875" style="1"/>
  </cols>
  <sheetData>
    <row r="1" spans="1:59" s="4" customFormat="1" ht="14.25" customHeight="1">
      <c r="A1" s="115" t="s">
        <v>19</v>
      </c>
      <c r="B1" s="115"/>
      <c r="C1" s="115"/>
      <c r="D1" s="115"/>
      <c r="E1" s="118" t="str">
        <f ca="1">INDIRECT("表紙!A12")</f>
        <v>ASWツアー国内</v>
      </c>
      <c r="F1" s="118"/>
      <c r="G1" s="118"/>
      <c r="H1" s="118"/>
      <c r="I1" s="118"/>
      <c r="J1" s="118"/>
      <c r="K1" s="118"/>
      <c r="L1" s="115" t="s">
        <v>4</v>
      </c>
      <c r="M1" s="115"/>
      <c r="N1" s="115"/>
      <c r="O1" s="115"/>
      <c r="P1" s="118" t="str">
        <f ca="1">INDIRECT("表紙!A14")</f>
        <v>ASWDB最新化手順（STG→開発、開発→開発）</v>
      </c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5" t="s">
        <v>24</v>
      </c>
      <c r="AI1" s="115"/>
      <c r="AJ1" s="115"/>
      <c r="AK1" s="118" t="s">
        <v>29</v>
      </c>
      <c r="AL1" s="118"/>
      <c r="AM1" s="118"/>
      <c r="AN1" s="118"/>
      <c r="AO1" s="115" t="s">
        <v>5</v>
      </c>
      <c r="AP1" s="115"/>
      <c r="AQ1" s="115"/>
      <c r="AR1" s="119" t="s">
        <v>64</v>
      </c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G1" s="35"/>
    </row>
    <row r="2" spans="1:59" s="4" customFormat="1" ht="14.25" customHeight="1">
      <c r="A2" s="115" t="s">
        <v>20</v>
      </c>
      <c r="B2" s="115"/>
      <c r="C2" s="115"/>
      <c r="D2" s="115"/>
      <c r="E2" s="116" t="str">
        <f ca="1">RIGHT(CELL("filename",A1),LEN(CELL("filename",A1))-FIND("]",CELL("filename",A1)))</f>
        <v>03.DBインポート（開発）</v>
      </c>
      <c r="F2" s="116"/>
      <c r="G2" s="116"/>
      <c r="H2" s="116"/>
      <c r="I2" s="116"/>
      <c r="J2" s="116"/>
      <c r="K2" s="116"/>
      <c r="L2" s="117" t="s">
        <v>65</v>
      </c>
      <c r="M2" s="117"/>
      <c r="N2" s="117"/>
      <c r="O2" s="117"/>
      <c r="P2" s="118"/>
      <c r="Q2" s="118"/>
      <c r="R2" s="118"/>
      <c r="S2" s="118"/>
      <c r="T2" s="118"/>
      <c r="U2" s="115" t="s">
        <v>18</v>
      </c>
      <c r="V2" s="115"/>
      <c r="W2" s="115"/>
      <c r="X2" s="115"/>
      <c r="Y2" s="118"/>
      <c r="Z2" s="118"/>
      <c r="AA2" s="118"/>
      <c r="AB2" s="118"/>
      <c r="AC2" s="118"/>
      <c r="AD2" s="118"/>
      <c r="AE2" s="118"/>
      <c r="AF2" s="118"/>
      <c r="AG2" s="118"/>
      <c r="AH2" s="115" t="s">
        <v>22</v>
      </c>
      <c r="AI2" s="115"/>
      <c r="AJ2" s="115"/>
      <c r="AK2" s="120">
        <v>42777</v>
      </c>
      <c r="AL2" s="120"/>
      <c r="AM2" s="120"/>
      <c r="AN2" s="120"/>
      <c r="AO2" s="115" t="s">
        <v>23</v>
      </c>
      <c r="AP2" s="115"/>
      <c r="AQ2" s="115"/>
      <c r="AR2" s="119" t="s">
        <v>30</v>
      </c>
      <c r="AS2" s="119"/>
      <c r="AT2" s="119"/>
      <c r="AU2" s="119"/>
      <c r="AV2" s="119"/>
      <c r="AW2" s="119"/>
      <c r="AX2" s="119"/>
      <c r="AY2" s="119"/>
      <c r="AZ2" s="119"/>
      <c r="BA2" s="119"/>
      <c r="BB2" s="119"/>
      <c r="BG2" s="36"/>
    </row>
    <row r="3" spans="1:59" s="4" customFormat="1" ht="14.25" customHeight="1">
      <c r="A3" s="115"/>
      <c r="B3" s="115"/>
      <c r="C3" s="115"/>
      <c r="D3" s="115"/>
      <c r="E3" s="116"/>
      <c r="F3" s="116"/>
      <c r="G3" s="116"/>
      <c r="H3" s="116"/>
      <c r="I3" s="116"/>
      <c r="J3" s="116"/>
      <c r="K3" s="116"/>
      <c r="L3" s="117"/>
      <c r="M3" s="117"/>
      <c r="N3" s="117"/>
      <c r="O3" s="117"/>
      <c r="P3" s="118"/>
      <c r="Q3" s="118"/>
      <c r="R3" s="118"/>
      <c r="S3" s="118"/>
      <c r="T3" s="118"/>
      <c r="U3" s="115"/>
      <c r="V3" s="115"/>
      <c r="W3" s="115"/>
      <c r="X3" s="115"/>
      <c r="Y3" s="118"/>
      <c r="Z3" s="118"/>
      <c r="AA3" s="118"/>
      <c r="AB3" s="118"/>
      <c r="AC3" s="118"/>
      <c r="AD3" s="118"/>
      <c r="AE3" s="118"/>
      <c r="AF3" s="118"/>
      <c r="AG3" s="118"/>
      <c r="AH3" s="115" t="s">
        <v>1</v>
      </c>
      <c r="AI3" s="115"/>
      <c r="AJ3" s="115"/>
      <c r="AK3" s="120"/>
      <c r="AL3" s="120"/>
      <c r="AM3" s="120"/>
      <c r="AN3" s="120"/>
      <c r="AO3" s="115" t="s">
        <v>2</v>
      </c>
      <c r="AP3" s="115"/>
      <c r="AQ3" s="115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G3" s="36"/>
    </row>
    <row r="4" spans="1:59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F4" s="4"/>
      <c r="BG4" s="36"/>
    </row>
    <row r="5" spans="1:59" s="20" customFormat="1" ht="14.25" customHeight="1">
      <c r="A5" s="19"/>
      <c r="B5" s="17" t="s">
        <v>49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 t="s">
        <v>289</v>
      </c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60" t="s">
        <v>291</v>
      </c>
      <c r="AK5" s="60"/>
      <c r="AL5" s="60"/>
      <c r="AM5" s="60"/>
      <c r="AN5" s="60"/>
      <c r="AO5" s="60"/>
      <c r="AP5" s="60"/>
      <c r="AQ5" s="60"/>
      <c r="AR5" s="60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F5" s="4"/>
      <c r="BG5" s="36"/>
    </row>
    <row r="6" spans="1:59" s="20" customFormat="1" ht="14.25" customHeight="1">
      <c r="A6" s="19"/>
      <c r="B6" s="59"/>
      <c r="C6" s="60" t="s">
        <v>200</v>
      </c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211" t="s">
        <v>297</v>
      </c>
      <c r="V6" s="212"/>
      <c r="W6" s="212"/>
      <c r="X6" s="212"/>
      <c r="Y6" s="212"/>
      <c r="Z6" s="212"/>
      <c r="AA6" s="212"/>
      <c r="AB6" s="212"/>
      <c r="AC6" s="213"/>
      <c r="AD6" s="60"/>
      <c r="AE6" s="18"/>
      <c r="AF6" s="18"/>
      <c r="AG6" s="18"/>
      <c r="AH6" s="18"/>
      <c r="AI6" s="18"/>
      <c r="AJ6" s="218" t="str">
        <f>IF($U$6="DEV1","ATDDEV01",IF($U$6="DEV2","ATDDEV02",IF($U$6="DEV3","ATDDEV03",IF($U$6="STG","ATD",IF($U$6="MNT","ATD_OPE")))))</f>
        <v>ATD</v>
      </c>
      <c r="AK6" s="219"/>
      <c r="AL6" s="219"/>
      <c r="AM6" s="219"/>
      <c r="AN6" s="219"/>
      <c r="AO6" s="219"/>
      <c r="AP6" s="219"/>
      <c r="AQ6" s="219"/>
      <c r="AR6" s="22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F6" s="58"/>
      <c r="BG6" s="36"/>
    </row>
    <row r="7" spans="1:59" s="20" customFormat="1" ht="14.25" customHeight="1">
      <c r="A7" s="19"/>
      <c r="B7" s="59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 t="s">
        <v>290</v>
      </c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 t="s">
        <v>292</v>
      </c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F7" s="58"/>
      <c r="BG7" s="36"/>
    </row>
    <row r="8" spans="1:59" s="20" customFormat="1" ht="14.25" customHeight="1">
      <c r="A8" s="19"/>
      <c r="B8" s="17" t="s">
        <v>50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211" t="s">
        <v>296</v>
      </c>
      <c r="V8" s="212"/>
      <c r="W8" s="212"/>
      <c r="X8" s="212"/>
      <c r="Y8" s="212"/>
      <c r="Z8" s="212"/>
      <c r="AA8" s="212"/>
      <c r="AB8" s="212"/>
      <c r="AC8" s="213"/>
      <c r="AD8" s="60"/>
      <c r="AE8" s="60"/>
      <c r="AF8" s="60"/>
      <c r="AG8" s="60"/>
      <c r="AH8" s="60"/>
      <c r="AI8" s="60"/>
      <c r="AJ8" s="218" t="str">
        <f>IF($U$8="DEV1","ATDDEV01",IF($U$8="DEV2","ATDDEV02",IF($U$8="DEV3","ATDDEV03",IF($U$8="MNT","ATD_OPE"))))</f>
        <v>ATDDEV01</v>
      </c>
      <c r="AK8" s="219"/>
      <c r="AL8" s="219"/>
      <c r="AM8" s="219"/>
      <c r="AN8" s="219"/>
      <c r="AO8" s="219"/>
      <c r="AP8" s="219"/>
      <c r="AQ8" s="219"/>
      <c r="AR8" s="220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F8" s="4"/>
      <c r="BG8" s="36"/>
    </row>
    <row r="9" spans="1:59" s="20" customFormat="1" ht="14.25" customHeight="1">
      <c r="A9" s="19"/>
      <c r="B9" s="59"/>
      <c r="C9" s="60" t="s">
        <v>201</v>
      </c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F9" s="58"/>
      <c r="BG9" s="36"/>
    </row>
    <row r="10" spans="1:59" s="20" customFormat="1" ht="14.25" customHeight="1">
      <c r="A10" s="19"/>
      <c r="B10" s="59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F10" s="58"/>
      <c r="BG10" s="36"/>
    </row>
    <row r="11" spans="1:59" s="20" customFormat="1" ht="14.25" customHeight="1">
      <c r="A11" s="19"/>
      <c r="B11" s="17" t="s">
        <v>120</v>
      </c>
      <c r="C11" s="18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F11" s="58"/>
      <c r="BG11" s="36"/>
    </row>
    <row r="12" spans="1:59" s="20" customFormat="1" ht="14.25" customHeight="1">
      <c r="A12" s="19"/>
      <c r="B12" s="59"/>
      <c r="C12" s="60" t="s">
        <v>204</v>
      </c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F12" s="58"/>
      <c r="BG12" s="36"/>
    </row>
    <row r="13" spans="1:59" s="20" customFormat="1" ht="14.25" customHeight="1">
      <c r="A13" s="19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F13" s="4"/>
      <c r="BG13" s="36"/>
    </row>
    <row r="14" spans="1:59" s="21" customFormat="1" ht="14.25" customHeight="1">
      <c r="A14" s="22"/>
      <c r="B14" s="206" t="s">
        <v>119</v>
      </c>
      <c r="C14" s="207"/>
      <c r="D14" s="207"/>
      <c r="E14" s="207"/>
      <c r="F14" s="207"/>
      <c r="G14" s="207"/>
      <c r="H14" s="207"/>
      <c r="I14" s="207"/>
      <c r="J14" s="207"/>
      <c r="K14" s="207"/>
      <c r="L14" s="207"/>
      <c r="M14" s="207"/>
      <c r="N14" s="207"/>
      <c r="O14" s="207"/>
      <c r="P14" s="207"/>
      <c r="Q14" s="207"/>
      <c r="R14" s="207"/>
      <c r="S14" s="207"/>
      <c r="T14" s="207"/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07"/>
      <c r="AI14" s="207"/>
      <c r="AJ14" s="207"/>
      <c r="AK14" s="207"/>
      <c r="AL14" s="207"/>
      <c r="AM14" s="207"/>
      <c r="AN14" s="207"/>
      <c r="AO14" s="207"/>
      <c r="AP14" s="207"/>
      <c r="AQ14" s="207"/>
      <c r="AR14" s="207"/>
      <c r="AS14" s="207"/>
      <c r="AT14" s="207"/>
      <c r="AU14" s="207"/>
      <c r="AV14" s="207"/>
      <c r="AW14" s="207"/>
      <c r="AX14" s="207"/>
      <c r="AY14" s="207"/>
      <c r="AZ14" s="207"/>
      <c r="BA14" s="207"/>
      <c r="BB14" s="207"/>
      <c r="BC14" s="207"/>
      <c r="BD14" s="208"/>
      <c r="BE14" s="209" t="s">
        <v>66</v>
      </c>
      <c r="BF14" s="210"/>
      <c r="BG14" s="210"/>
    </row>
    <row r="15" spans="1:59" s="21" customFormat="1" ht="14.25" customHeight="1">
      <c r="A15" s="22"/>
      <c r="B15" s="46"/>
      <c r="C15" s="73" t="s">
        <v>121</v>
      </c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5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7"/>
      <c r="BE15" s="203"/>
      <c r="BF15" s="204"/>
      <c r="BG15" s="205"/>
    </row>
    <row r="16" spans="1:59" s="21" customFormat="1" ht="14.25" customHeight="1">
      <c r="A16" s="22"/>
      <c r="B16" s="46"/>
      <c r="C16" s="24" t="s">
        <v>122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6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5"/>
      <c r="BE16" s="203"/>
      <c r="BF16" s="204"/>
      <c r="BG16" s="205"/>
    </row>
    <row r="17" spans="1:59" s="21" customFormat="1" ht="14.25" customHeight="1">
      <c r="A17" s="22"/>
      <c r="B17" s="46"/>
      <c r="C17" s="24" t="s">
        <v>124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4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5"/>
      <c r="BE17" s="203"/>
      <c r="BF17" s="204"/>
      <c r="BG17" s="205"/>
    </row>
    <row r="18" spans="1:59" s="21" customFormat="1" ht="14.25" customHeight="1">
      <c r="A18" s="22"/>
      <c r="B18" s="46"/>
      <c r="C18" s="24"/>
      <c r="D18" s="62" t="s">
        <v>74</v>
      </c>
      <c r="E18" s="63"/>
      <c r="F18" s="63"/>
      <c r="G18" s="63"/>
      <c r="H18" s="63"/>
      <c r="I18" s="63"/>
      <c r="J18" s="63"/>
      <c r="K18" s="63"/>
      <c r="L18" s="63"/>
      <c r="M18" s="63"/>
      <c r="N18" s="62" t="s">
        <v>75</v>
      </c>
      <c r="O18" s="63"/>
      <c r="P18" s="63"/>
      <c r="Q18" s="64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4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5"/>
      <c r="BE18" s="47"/>
      <c r="BF18" s="48"/>
      <c r="BG18" s="49"/>
    </row>
    <row r="19" spans="1:59" s="21" customFormat="1" ht="14.25" customHeight="1">
      <c r="A19" s="22"/>
      <c r="B19" s="46"/>
      <c r="C19" s="24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4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5"/>
      <c r="BE19" s="47"/>
      <c r="BF19" s="48"/>
      <c r="BG19" s="49"/>
    </row>
    <row r="20" spans="1:59" s="21" customFormat="1" ht="14.25" customHeight="1">
      <c r="A20" s="22"/>
      <c r="B20" s="46"/>
      <c r="C20" s="24" t="s">
        <v>125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4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5"/>
      <c r="BE20" s="203"/>
      <c r="BF20" s="204"/>
      <c r="BG20" s="205"/>
    </row>
    <row r="21" spans="1:59" s="21" customFormat="1" ht="14.25" customHeight="1">
      <c r="A21" s="22"/>
      <c r="B21" s="46"/>
      <c r="C21" s="24"/>
      <c r="D21" s="62" t="s">
        <v>126</v>
      </c>
      <c r="E21" s="63"/>
      <c r="F21" s="63"/>
      <c r="G21" s="64"/>
      <c r="H21" s="62" t="s">
        <v>127</v>
      </c>
      <c r="I21" s="63"/>
      <c r="J21" s="63"/>
      <c r="K21" s="63"/>
      <c r="L21" s="63"/>
      <c r="M21" s="63"/>
      <c r="N21" s="63"/>
      <c r="O21" s="63"/>
      <c r="P21" s="63"/>
      <c r="Q21" s="63"/>
      <c r="R21" s="64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4" t="s">
        <v>128</v>
      </c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5"/>
      <c r="BE21" s="203" t="s">
        <v>123</v>
      </c>
      <c r="BF21" s="204"/>
      <c r="BG21" s="205"/>
    </row>
    <row r="22" spans="1:59" s="21" customFormat="1" ht="14.25" customHeight="1">
      <c r="A22" s="22"/>
      <c r="B22" s="46"/>
      <c r="C22" s="24"/>
      <c r="D22" s="62" t="s">
        <v>78</v>
      </c>
      <c r="E22" s="63"/>
      <c r="F22" s="63"/>
      <c r="G22" s="64"/>
      <c r="H22" s="62" t="s">
        <v>129</v>
      </c>
      <c r="I22" s="63"/>
      <c r="J22" s="63"/>
      <c r="K22" s="63"/>
      <c r="L22" s="63"/>
      <c r="M22" s="63"/>
      <c r="N22" s="63"/>
      <c r="O22" s="63"/>
      <c r="P22" s="63"/>
      <c r="Q22" s="63"/>
      <c r="R22" s="64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4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5"/>
      <c r="BE22" s="47"/>
      <c r="BF22" s="48"/>
      <c r="BG22" s="49"/>
    </row>
    <row r="23" spans="1:59" s="21" customFormat="1" ht="14.25" customHeight="1">
      <c r="A23" s="22"/>
      <c r="B23" s="46"/>
      <c r="C23" s="68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8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70"/>
      <c r="BE23" s="221"/>
      <c r="BF23" s="222"/>
      <c r="BG23" s="223"/>
    </row>
    <row r="24" spans="1:59" s="21" customFormat="1" ht="14.25" customHeight="1">
      <c r="A24" s="22"/>
      <c r="B24" s="46"/>
      <c r="C24" s="61" t="s">
        <v>130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4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5"/>
      <c r="BE24" s="203"/>
      <c r="BF24" s="204"/>
      <c r="BG24" s="205"/>
    </row>
    <row r="25" spans="1:59" s="21" customFormat="1" ht="14.25" customHeight="1">
      <c r="A25" s="22"/>
      <c r="B25" s="46"/>
      <c r="C25" s="24" t="s">
        <v>131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6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5"/>
      <c r="BE25" s="203" t="s">
        <v>123</v>
      </c>
      <c r="BF25" s="204"/>
      <c r="BG25" s="205"/>
    </row>
    <row r="26" spans="1:59" s="21" customFormat="1" ht="14.25" customHeight="1">
      <c r="A26" s="22"/>
      <c r="B26" s="46"/>
      <c r="C26" s="24"/>
      <c r="D26" s="62" t="s">
        <v>132</v>
      </c>
      <c r="E26" s="63"/>
      <c r="F26" s="63"/>
      <c r="G26" s="63"/>
      <c r="H26" s="63"/>
      <c r="I26" s="63"/>
      <c r="J26" s="63"/>
      <c r="K26" s="63"/>
      <c r="L26" s="64"/>
      <c r="M26" s="62" t="s">
        <v>295</v>
      </c>
      <c r="N26" s="63"/>
      <c r="O26" s="64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4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5"/>
      <c r="BE26" s="224"/>
      <c r="BF26" s="225"/>
      <c r="BG26" s="226"/>
    </row>
    <row r="27" spans="1:59" s="21" customFormat="1" ht="14.25" customHeight="1">
      <c r="A27" s="22"/>
      <c r="B27" s="46"/>
      <c r="C27" s="24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4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5"/>
      <c r="BE27" s="47"/>
      <c r="BF27" s="48"/>
      <c r="BG27" s="49"/>
    </row>
    <row r="28" spans="1:59" s="21" customFormat="1" ht="14.25" customHeight="1">
      <c r="A28" s="22"/>
      <c r="B28" s="46"/>
      <c r="C28" s="24" t="s">
        <v>133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4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5"/>
      <c r="BE28" s="203"/>
      <c r="BF28" s="204"/>
      <c r="BG28" s="205"/>
    </row>
    <row r="29" spans="1:59" s="21" customFormat="1" ht="14.25" customHeight="1">
      <c r="A29" s="22"/>
      <c r="B29" s="46"/>
      <c r="C29" s="24"/>
      <c r="D29" s="62" t="s">
        <v>134</v>
      </c>
      <c r="E29" s="63"/>
      <c r="F29" s="63"/>
      <c r="G29" s="64"/>
      <c r="H29" s="62" t="s">
        <v>269</v>
      </c>
      <c r="I29" s="63"/>
      <c r="J29" s="63"/>
      <c r="K29" s="63"/>
      <c r="L29" s="63"/>
      <c r="M29" s="63"/>
      <c r="N29" s="63"/>
      <c r="O29" s="64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4" t="s">
        <v>128</v>
      </c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5"/>
      <c r="BE29" s="203" t="s">
        <v>123</v>
      </c>
      <c r="BF29" s="204"/>
      <c r="BG29" s="205"/>
    </row>
    <row r="30" spans="1:59" s="21" customFormat="1" ht="14.25" customHeight="1">
      <c r="A30" s="22"/>
      <c r="B30" s="46"/>
      <c r="C30" s="24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4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5"/>
      <c r="BE30" s="47"/>
      <c r="BF30" s="48"/>
      <c r="BG30" s="49"/>
    </row>
    <row r="31" spans="1:59" s="21" customFormat="1" ht="14.25" customHeight="1">
      <c r="A31" s="22"/>
      <c r="B31" s="46"/>
      <c r="C31" s="24" t="s">
        <v>135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4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5"/>
      <c r="BE31" s="203"/>
      <c r="BF31" s="204"/>
      <c r="BG31" s="205"/>
    </row>
    <row r="32" spans="1:59" s="21" customFormat="1" ht="14.25" customHeight="1">
      <c r="A32" s="22"/>
      <c r="B32" s="46"/>
      <c r="C32" s="24"/>
      <c r="D32" s="62" t="s">
        <v>136</v>
      </c>
      <c r="E32" s="63"/>
      <c r="F32" s="63"/>
      <c r="G32" s="64"/>
      <c r="H32" s="62" t="s">
        <v>137</v>
      </c>
      <c r="I32" s="63"/>
      <c r="J32" s="63"/>
      <c r="K32" s="63"/>
      <c r="L32" s="63"/>
      <c r="M32" s="63"/>
      <c r="N32" s="63"/>
      <c r="O32" s="64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4" t="s">
        <v>208</v>
      </c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5"/>
      <c r="BE32" s="203" t="s">
        <v>123</v>
      </c>
      <c r="BF32" s="204"/>
      <c r="BG32" s="205"/>
    </row>
    <row r="33" spans="1:59" s="21" customFormat="1" ht="14.25" customHeight="1">
      <c r="A33" s="22"/>
      <c r="B33" s="46"/>
      <c r="C33" s="24"/>
      <c r="D33" s="62" t="s">
        <v>136</v>
      </c>
      <c r="E33" s="63"/>
      <c r="F33" s="63"/>
      <c r="G33" s="64"/>
      <c r="H33" s="62" t="s">
        <v>139</v>
      </c>
      <c r="I33" s="63"/>
      <c r="J33" s="63"/>
      <c r="K33" s="63"/>
      <c r="L33" s="63"/>
      <c r="M33" s="63"/>
      <c r="N33" s="63"/>
      <c r="O33" s="64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4" t="s">
        <v>270</v>
      </c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5"/>
      <c r="BE33" s="203" t="s">
        <v>123</v>
      </c>
      <c r="BF33" s="204"/>
      <c r="BG33" s="205"/>
    </row>
    <row r="34" spans="1:59" s="21" customFormat="1" ht="14.25" customHeight="1">
      <c r="A34" s="22"/>
      <c r="B34" s="46"/>
      <c r="C34" s="24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4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5"/>
      <c r="BE34" s="53"/>
      <c r="BF34" s="54"/>
      <c r="BG34" s="55"/>
    </row>
    <row r="35" spans="1:59" s="21" customFormat="1" ht="14.25" customHeight="1">
      <c r="A35" s="22"/>
      <c r="B35" s="46"/>
      <c r="C35" s="24" t="s">
        <v>140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4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5"/>
      <c r="BE35" s="203"/>
      <c r="BF35" s="204"/>
      <c r="BG35" s="205"/>
    </row>
    <row r="36" spans="1:59" s="21" customFormat="1" ht="14.25" customHeight="1">
      <c r="A36" s="22"/>
      <c r="B36" s="46"/>
      <c r="C36" s="24"/>
      <c r="D36" s="62" t="s">
        <v>136</v>
      </c>
      <c r="E36" s="63"/>
      <c r="F36" s="63"/>
      <c r="G36" s="64"/>
      <c r="H36" s="62" t="s">
        <v>205</v>
      </c>
      <c r="I36" s="63"/>
      <c r="J36" s="63"/>
      <c r="K36" s="63"/>
      <c r="L36" s="63"/>
      <c r="M36" s="63"/>
      <c r="N36" s="63"/>
      <c r="O36" s="64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4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5"/>
      <c r="BE36" s="53"/>
      <c r="BF36" s="54"/>
      <c r="BG36" s="55"/>
    </row>
    <row r="37" spans="1:59" s="21" customFormat="1" ht="14.25" customHeight="1">
      <c r="A37" s="22"/>
      <c r="B37" s="46"/>
      <c r="C37" s="24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4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5"/>
      <c r="BE37" s="53"/>
      <c r="BF37" s="54"/>
      <c r="BG37" s="55"/>
    </row>
    <row r="38" spans="1:59" s="21" customFormat="1" ht="14.25" customHeight="1">
      <c r="A38" s="22"/>
      <c r="B38" s="46"/>
      <c r="C38" s="24" t="s">
        <v>142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4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5"/>
      <c r="BE38" s="203"/>
      <c r="BF38" s="204"/>
      <c r="BG38" s="205"/>
    </row>
    <row r="39" spans="1:59" s="21" customFormat="1" ht="14.25" customHeight="1">
      <c r="A39" s="22"/>
      <c r="B39" s="46"/>
      <c r="C39" s="24"/>
      <c r="D39" s="62" t="s">
        <v>136</v>
      </c>
      <c r="E39" s="63"/>
      <c r="F39" s="63"/>
      <c r="G39" s="64"/>
      <c r="H39" s="62" t="s">
        <v>139</v>
      </c>
      <c r="I39" s="63"/>
      <c r="J39" s="63"/>
      <c r="K39" s="63"/>
      <c r="L39" s="63"/>
      <c r="M39" s="63"/>
      <c r="N39" s="63"/>
      <c r="O39" s="64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4" t="s">
        <v>209</v>
      </c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5"/>
      <c r="BE39" s="203" t="s">
        <v>123</v>
      </c>
      <c r="BF39" s="204"/>
      <c r="BG39" s="205"/>
    </row>
    <row r="40" spans="1:59" s="21" customFormat="1" ht="14.25" customHeight="1">
      <c r="A40" s="22"/>
      <c r="B40" s="46"/>
      <c r="C40" s="68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8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70"/>
      <c r="BE40" s="53"/>
      <c r="BF40" s="54"/>
      <c r="BG40" s="55"/>
    </row>
    <row r="41" spans="1:59" s="21" customFormat="1" ht="14.25" customHeight="1">
      <c r="A41" s="22"/>
      <c r="B41" s="46"/>
      <c r="C41" s="27" t="s">
        <v>144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4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53"/>
      <c r="BF41" s="54"/>
      <c r="BG41" s="55"/>
    </row>
    <row r="42" spans="1:59" s="21" customFormat="1" ht="14.25" customHeight="1">
      <c r="A42" s="22"/>
      <c r="B42" s="46"/>
      <c r="C42" s="34" t="s">
        <v>145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4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03" t="s">
        <v>123</v>
      </c>
      <c r="BF42" s="204"/>
      <c r="BG42" s="205"/>
    </row>
    <row r="43" spans="1:59" s="21" customFormat="1" ht="14.25" customHeight="1">
      <c r="A43" s="22"/>
      <c r="B43" s="46"/>
      <c r="C43" s="34"/>
      <c r="D43" s="62" t="s">
        <v>136</v>
      </c>
      <c r="E43" s="63"/>
      <c r="F43" s="63"/>
      <c r="G43" s="64"/>
      <c r="H43" s="62" t="s">
        <v>146</v>
      </c>
      <c r="I43" s="63"/>
      <c r="J43" s="63"/>
      <c r="K43" s="63"/>
      <c r="L43" s="63"/>
      <c r="M43" s="63"/>
      <c r="N43" s="63"/>
      <c r="O43" s="64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4" t="s">
        <v>207</v>
      </c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03" t="s">
        <v>123</v>
      </c>
      <c r="BF43" s="204"/>
      <c r="BG43" s="205"/>
    </row>
    <row r="44" spans="1:59" s="21" customFormat="1" ht="14.25" customHeight="1">
      <c r="A44" s="22"/>
      <c r="B44" s="46"/>
      <c r="C44" s="34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4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50"/>
      <c r="BF44" s="51"/>
      <c r="BG44" s="52"/>
    </row>
    <row r="45" spans="1:59" s="21" customFormat="1" ht="14.25" customHeight="1">
      <c r="A45" s="22"/>
      <c r="B45" s="46"/>
      <c r="C45" s="34" t="s">
        <v>210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4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03" t="s">
        <v>123</v>
      </c>
      <c r="BF45" s="204"/>
      <c r="BG45" s="205"/>
    </row>
    <row r="46" spans="1:59" s="21" customFormat="1" ht="14.25" customHeight="1">
      <c r="A46" s="22"/>
      <c r="B46" s="46"/>
      <c r="C46" s="76"/>
      <c r="D46" s="62" t="s">
        <v>136</v>
      </c>
      <c r="E46" s="63"/>
      <c r="F46" s="63"/>
      <c r="G46" s="64"/>
      <c r="H46" s="62" t="str">
        <f>"sqlplus "&amp;$AJ$8&amp;"/&lt;パスワード&gt;@ASWDB16"</f>
        <v>sqlplus ATDDEV01/&lt;パスワード&gt;@ASWDB16</v>
      </c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4"/>
      <c r="T46" s="23"/>
      <c r="U46" s="23"/>
      <c r="V46" s="23"/>
      <c r="W46" s="23"/>
      <c r="X46" s="23"/>
      <c r="Y46" s="23"/>
      <c r="Z46" s="23"/>
      <c r="AA46" s="23"/>
      <c r="AB46" s="23"/>
      <c r="AC46" s="24" t="s">
        <v>148</v>
      </c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03" t="s">
        <v>123</v>
      </c>
      <c r="BF46" s="204"/>
      <c r="BG46" s="205"/>
    </row>
    <row r="47" spans="1:59" s="21" customFormat="1" ht="14.25" customHeight="1">
      <c r="A47" s="22"/>
      <c r="B47" s="46"/>
      <c r="C47" s="76"/>
      <c r="D47" s="77" t="s">
        <v>301</v>
      </c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4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50"/>
      <c r="BF47" s="51"/>
      <c r="BG47" s="52"/>
    </row>
    <row r="48" spans="1:59" s="21" customFormat="1" ht="14.25" customHeight="1">
      <c r="A48" s="22"/>
      <c r="B48" s="46"/>
      <c r="C48" s="76"/>
      <c r="D48" s="77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4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50"/>
      <c r="BF48" s="51"/>
      <c r="BG48" s="52"/>
    </row>
    <row r="49" spans="1:59" s="21" customFormat="1" ht="14.25" customHeight="1">
      <c r="A49" s="22"/>
      <c r="B49" s="46"/>
      <c r="C49" s="34" t="s">
        <v>142</v>
      </c>
      <c r="D49" s="77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4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03" t="s">
        <v>123</v>
      </c>
      <c r="BF49" s="204"/>
      <c r="BG49" s="205"/>
    </row>
    <row r="50" spans="1:59" s="21" customFormat="1" ht="14.25" customHeight="1">
      <c r="A50" s="22"/>
      <c r="B50" s="46"/>
      <c r="C50" s="76"/>
      <c r="D50" s="62" t="s">
        <v>136</v>
      </c>
      <c r="E50" s="63"/>
      <c r="F50" s="63"/>
      <c r="G50" s="64"/>
      <c r="H50" s="62" t="s">
        <v>149</v>
      </c>
      <c r="I50" s="63"/>
      <c r="J50" s="63"/>
      <c r="K50" s="63"/>
      <c r="L50" s="63"/>
      <c r="M50" s="63"/>
      <c r="N50" s="63"/>
      <c r="O50" s="64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4" t="str">
        <f>"・「ユーザーは"""&amp;$AJ$8&amp;"""です。」が表示されることを確認する。"</f>
        <v>・「ユーザーは"ATDDEV01"です。」が表示されることを確認する。</v>
      </c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03" t="s">
        <v>123</v>
      </c>
      <c r="BF50" s="204"/>
      <c r="BG50" s="205"/>
    </row>
    <row r="51" spans="1:59" s="21" customFormat="1" ht="14.25" customHeight="1">
      <c r="A51" s="22"/>
      <c r="B51" s="46"/>
      <c r="C51" s="76"/>
      <c r="D51" s="77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4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50"/>
      <c r="BF51" s="51"/>
      <c r="BG51" s="52"/>
    </row>
    <row r="52" spans="1:59" s="21" customFormat="1" ht="14.25" customHeight="1">
      <c r="A52" s="22"/>
      <c r="B52" s="46"/>
      <c r="C52" s="76" t="s">
        <v>150</v>
      </c>
      <c r="D52" s="77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4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03" t="s">
        <v>123</v>
      </c>
      <c r="BF52" s="204"/>
      <c r="BG52" s="205"/>
    </row>
    <row r="53" spans="1:59" s="21" customFormat="1" ht="14.25" customHeight="1">
      <c r="A53" s="22"/>
      <c r="B53" s="46"/>
      <c r="C53" s="76"/>
      <c r="D53" s="71" t="s">
        <v>151</v>
      </c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4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50"/>
      <c r="BF53" s="51"/>
      <c r="BG53" s="52"/>
    </row>
    <row r="54" spans="1:59" s="21" customFormat="1" ht="14.25" customHeight="1">
      <c r="A54" s="22"/>
      <c r="B54" s="46"/>
      <c r="C54" s="76"/>
      <c r="D54" s="78" t="s">
        <v>152</v>
      </c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4"/>
      <c r="AB54" s="23"/>
      <c r="AC54" s="24" t="s">
        <v>153</v>
      </c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03" t="s">
        <v>123</v>
      </c>
      <c r="BF54" s="204"/>
      <c r="BG54" s="205"/>
    </row>
    <row r="55" spans="1:59" s="21" customFormat="1" ht="14.25" customHeight="1">
      <c r="A55" s="22"/>
      <c r="B55" s="46"/>
      <c r="C55" s="76"/>
      <c r="D55" s="77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4" t="s">
        <v>154</v>
      </c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03" t="s">
        <v>123</v>
      </c>
      <c r="BF55" s="204"/>
      <c r="BG55" s="205"/>
    </row>
    <row r="56" spans="1:59" s="21" customFormat="1" ht="14.25" customHeight="1">
      <c r="A56" s="22"/>
      <c r="B56" s="109"/>
      <c r="C56" s="76" t="s">
        <v>279</v>
      </c>
      <c r="D56" s="77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4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106"/>
      <c r="BF56" s="107"/>
      <c r="BG56" s="108"/>
    </row>
    <row r="57" spans="1:59" s="21" customFormat="1" ht="14.25" customHeight="1">
      <c r="A57" s="22"/>
      <c r="B57" s="109"/>
      <c r="C57" s="76"/>
      <c r="D57" s="62" t="s">
        <v>136</v>
      </c>
      <c r="E57" s="63"/>
      <c r="F57" s="63"/>
      <c r="G57" s="64"/>
      <c r="H57" s="62" t="s">
        <v>189</v>
      </c>
      <c r="I57" s="63"/>
      <c r="J57" s="63"/>
      <c r="K57" s="63"/>
      <c r="L57" s="63"/>
      <c r="M57" s="63"/>
      <c r="N57" s="63"/>
      <c r="O57" s="64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4" t="s">
        <v>280</v>
      </c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106"/>
      <c r="BF57" s="107"/>
      <c r="BG57" s="108"/>
    </row>
    <row r="58" spans="1:59" s="21" customFormat="1" ht="14.25" customHeight="1">
      <c r="A58" s="22"/>
      <c r="B58" s="72"/>
      <c r="C58" s="7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8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50"/>
      <c r="BF58" s="51"/>
      <c r="BG58" s="52"/>
    </row>
    <row r="59" spans="1:59" s="21" customFormat="1" ht="14.25" customHeight="1">
      <c r="A59" s="22"/>
      <c r="B59" s="46"/>
      <c r="C59" s="27" t="s">
        <v>211</v>
      </c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4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53"/>
      <c r="BF59" s="54"/>
      <c r="BG59" s="55"/>
    </row>
    <row r="60" spans="1:59" s="21" customFormat="1" ht="14.25" customHeight="1">
      <c r="A60" s="22"/>
      <c r="B60" s="46"/>
      <c r="C60" s="34" t="s">
        <v>158</v>
      </c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4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5"/>
      <c r="BE60" s="203"/>
      <c r="BF60" s="204"/>
      <c r="BG60" s="205"/>
    </row>
    <row r="61" spans="1:59" s="21" customFormat="1" ht="14.25" customHeight="1">
      <c r="A61" s="22"/>
      <c r="B61" s="46"/>
      <c r="C61" s="76"/>
      <c r="D61" s="65" t="s">
        <v>136</v>
      </c>
      <c r="E61" s="66"/>
      <c r="F61" s="66"/>
      <c r="G61" s="67"/>
      <c r="H61" s="101" t="s">
        <v>232</v>
      </c>
      <c r="I61" s="63"/>
      <c r="J61" s="63"/>
      <c r="K61" s="63"/>
      <c r="L61" s="63"/>
      <c r="M61" s="63"/>
      <c r="N61" s="63"/>
      <c r="O61" s="64"/>
      <c r="P61" s="28"/>
      <c r="Q61" s="28"/>
      <c r="R61" s="28"/>
      <c r="S61" s="28"/>
      <c r="T61" s="23"/>
      <c r="U61" s="23"/>
      <c r="V61" s="23"/>
      <c r="W61" s="23"/>
      <c r="X61" s="23"/>
      <c r="Y61" s="23"/>
      <c r="Z61" s="23"/>
      <c r="AA61" s="23"/>
      <c r="AB61" s="23"/>
      <c r="AC61" s="24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5"/>
      <c r="BE61" s="203"/>
      <c r="BF61" s="204"/>
      <c r="BG61" s="205"/>
    </row>
    <row r="62" spans="1:59" s="21" customFormat="1" ht="14.25" customHeight="1">
      <c r="A62" s="22"/>
      <c r="B62" s="46"/>
      <c r="C62" s="76"/>
      <c r="D62" s="24"/>
      <c r="E62" s="23"/>
      <c r="F62" s="23"/>
      <c r="G62" s="25"/>
      <c r="H62" s="62" t="s">
        <v>160</v>
      </c>
      <c r="I62" s="63"/>
      <c r="J62" s="63"/>
      <c r="K62" s="63"/>
      <c r="L62" s="63"/>
      <c r="M62" s="63"/>
      <c r="N62" s="63"/>
      <c r="O62" s="64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102" t="s">
        <v>268</v>
      </c>
      <c r="AD62" s="32"/>
      <c r="AE62" s="32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5"/>
      <c r="BE62" s="203" t="s">
        <v>123</v>
      </c>
      <c r="BF62" s="204"/>
      <c r="BG62" s="205"/>
    </row>
    <row r="63" spans="1:59" s="21" customFormat="1" ht="14.25" customHeight="1">
      <c r="A63" s="22"/>
      <c r="B63" s="46"/>
      <c r="C63" s="76"/>
      <c r="D63" s="68"/>
      <c r="E63" s="69"/>
      <c r="F63" s="69"/>
      <c r="G63" s="70"/>
      <c r="H63" s="62" t="s">
        <v>162</v>
      </c>
      <c r="I63" s="63"/>
      <c r="J63" s="63"/>
      <c r="K63" s="63"/>
      <c r="L63" s="63"/>
      <c r="M63" s="63"/>
      <c r="N63" s="63"/>
      <c r="O63" s="64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4" t="s">
        <v>212</v>
      </c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5"/>
      <c r="BE63" s="203" t="s">
        <v>123</v>
      </c>
      <c r="BF63" s="204"/>
      <c r="BG63" s="205"/>
    </row>
    <row r="64" spans="1:59" s="21" customFormat="1" ht="14.25" customHeight="1">
      <c r="A64" s="22"/>
      <c r="B64" s="46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4"/>
      <c r="AD64" s="23" t="s">
        <v>225</v>
      </c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50"/>
      <c r="BF64" s="51"/>
      <c r="BG64" s="52"/>
    </row>
    <row r="65" spans="1:59" s="21" customFormat="1" ht="14.25" customHeight="1">
      <c r="A65" s="22"/>
      <c r="B65" s="46"/>
      <c r="C65" s="34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4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50"/>
      <c r="BF65" s="51"/>
      <c r="BG65" s="52"/>
    </row>
    <row r="66" spans="1:59" s="21" customFormat="1" ht="14.25" customHeight="1">
      <c r="A66" s="22"/>
      <c r="B66" s="98"/>
      <c r="C66" s="34" t="s">
        <v>213</v>
      </c>
      <c r="D66" s="28"/>
      <c r="E66" s="28"/>
      <c r="F66" s="28"/>
      <c r="G66" s="28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28"/>
      <c r="AA66" s="28"/>
      <c r="AB66" s="28"/>
      <c r="AC66" s="24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03" t="s">
        <v>234</v>
      </c>
      <c r="BF66" s="204"/>
      <c r="BG66" s="205"/>
    </row>
    <row r="67" spans="1:59" s="21" customFormat="1" ht="14.25" customHeight="1">
      <c r="A67" s="22"/>
      <c r="B67" s="98"/>
      <c r="C67" s="34"/>
      <c r="D67" s="62" t="s">
        <v>136</v>
      </c>
      <c r="E67" s="63"/>
      <c r="F67" s="63"/>
      <c r="G67" s="64"/>
      <c r="H67" s="101" t="s">
        <v>235</v>
      </c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4"/>
      <c r="X67" s="30"/>
      <c r="Y67" s="30"/>
      <c r="Z67" s="28"/>
      <c r="AA67" s="28"/>
      <c r="AB67" s="28"/>
      <c r="AC67" s="24" t="s">
        <v>215</v>
      </c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03" t="s">
        <v>123</v>
      </c>
      <c r="BF67" s="204"/>
      <c r="BG67" s="205"/>
    </row>
    <row r="68" spans="1:59" s="21" customFormat="1" ht="14.25" customHeight="1">
      <c r="A68" s="22"/>
      <c r="B68" s="98"/>
      <c r="C68" s="34"/>
      <c r="D68" s="23"/>
      <c r="E68" s="23"/>
      <c r="F68" s="23"/>
      <c r="G68" s="23"/>
      <c r="H68" s="23" t="s">
        <v>214</v>
      </c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 t="s">
        <v>281</v>
      </c>
      <c r="T68" s="23"/>
      <c r="U68" s="23"/>
      <c r="V68" s="23"/>
      <c r="W68" s="23"/>
      <c r="X68" s="28"/>
      <c r="Y68" s="28"/>
      <c r="Z68" s="28"/>
      <c r="AA68" s="28"/>
      <c r="AB68" s="28"/>
      <c r="AC68" s="24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88"/>
      <c r="BF68" s="89"/>
      <c r="BG68" s="90"/>
    </row>
    <row r="69" spans="1:59" s="21" customFormat="1" ht="14.25" customHeight="1">
      <c r="A69" s="22"/>
      <c r="B69" s="46"/>
      <c r="C69" s="34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8"/>
      <c r="Y69" s="28"/>
      <c r="Z69" s="28"/>
      <c r="AA69" s="28"/>
      <c r="AB69" s="28"/>
      <c r="AC69" s="24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50"/>
      <c r="BF69" s="51"/>
      <c r="BG69" s="52"/>
    </row>
    <row r="70" spans="1:59" s="21" customFormat="1" ht="14.25" customHeight="1">
      <c r="A70" s="22"/>
      <c r="B70" s="98"/>
      <c r="C70" s="34" t="s">
        <v>216</v>
      </c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4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03" t="s">
        <v>123</v>
      </c>
      <c r="BF70" s="204"/>
      <c r="BG70" s="205"/>
    </row>
    <row r="71" spans="1:59" s="21" customFormat="1" ht="14.25" customHeight="1">
      <c r="A71" s="22"/>
      <c r="B71" s="98"/>
      <c r="C71" s="76"/>
      <c r="D71" s="62" t="s">
        <v>136</v>
      </c>
      <c r="E71" s="63"/>
      <c r="F71" s="63"/>
      <c r="G71" s="64"/>
      <c r="H71" s="62" t="s">
        <v>217</v>
      </c>
      <c r="I71" s="63"/>
      <c r="J71" s="63"/>
      <c r="K71" s="63"/>
      <c r="L71" s="63"/>
      <c r="M71" s="63"/>
      <c r="N71" s="63"/>
      <c r="O71" s="64"/>
      <c r="P71" s="28"/>
      <c r="Q71" s="28"/>
      <c r="R71" s="28"/>
      <c r="S71" s="28"/>
      <c r="T71" s="23"/>
      <c r="U71" s="23"/>
      <c r="V71" s="23"/>
      <c r="W71" s="23"/>
      <c r="X71" s="23"/>
      <c r="Y71" s="23"/>
      <c r="Z71" s="23"/>
      <c r="AA71" s="23"/>
      <c r="AB71" s="23"/>
      <c r="AC71" s="24" t="s">
        <v>218</v>
      </c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5"/>
      <c r="BE71" s="203"/>
      <c r="BF71" s="204"/>
      <c r="BG71" s="205"/>
    </row>
    <row r="72" spans="1:59" s="21" customFormat="1" ht="14.25" customHeight="1">
      <c r="A72" s="22"/>
      <c r="B72" s="98"/>
      <c r="C72" s="76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8"/>
      <c r="Q72" s="28"/>
      <c r="R72" s="28"/>
      <c r="S72" s="28"/>
      <c r="T72" s="23"/>
      <c r="U72" s="23"/>
      <c r="V72" s="23"/>
      <c r="W72" s="23"/>
      <c r="X72" s="23"/>
      <c r="Y72" s="23"/>
      <c r="Z72" s="23"/>
      <c r="AA72" s="23"/>
      <c r="AB72" s="23"/>
      <c r="AC72" s="24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88"/>
      <c r="BF72" s="89"/>
      <c r="BG72" s="90"/>
    </row>
    <row r="73" spans="1:59" s="21" customFormat="1" ht="14.25" customHeight="1">
      <c r="A73" s="22"/>
      <c r="B73" s="98"/>
      <c r="C73" s="76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8"/>
      <c r="Q73" s="28"/>
      <c r="R73" s="28"/>
      <c r="S73" s="28"/>
      <c r="T73" s="23"/>
      <c r="U73" s="23"/>
      <c r="V73" s="23"/>
      <c r="W73" s="23"/>
      <c r="X73" s="23"/>
      <c r="Y73" s="23"/>
      <c r="Z73" s="23"/>
      <c r="AA73" s="23"/>
      <c r="AB73" s="23"/>
      <c r="AC73" s="24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88"/>
      <c r="BF73" s="89"/>
      <c r="BG73" s="90"/>
    </row>
    <row r="74" spans="1:59" s="21" customFormat="1" ht="14.25" customHeight="1">
      <c r="A74" s="22"/>
      <c r="B74" s="46"/>
      <c r="C74" s="34" t="s">
        <v>219</v>
      </c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4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03" t="s">
        <v>123</v>
      </c>
      <c r="BF74" s="204"/>
      <c r="BG74" s="205"/>
    </row>
    <row r="75" spans="1:59" s="21" customFormat="1" ht="14.25" customHeight="1">
      <c r="A75" s="22"/>
      <c r="B75" s="46"/>
      <c r="C75" s="76"/>
      <c r="D75" s="62" t="s">
        <v>136</v>
      </c>
      <c r="E75" s="63"/>
      <c r="F75" s="63"/>
      <c r="G75" s="64"/>
      <c r="H75" s="62" t="s">
        <v>220</v>
      </c>
      <c r="I75" s="63"/>
      <c r="J75" s="63"/>
      <c r="K75" s="63"/>
      <c r="L75" s="63"/>
      <c r="M75" s="63"/>
      <c r="N75" s="63"/>
      <c r="O75" s="64"/>
      <c r="P75" s="28"/>
      <c r="Q75" s="28"/>
      <c r="R75" s="28"/>
      <c r="S75" s="28"/>
      <c r="T75" s="23"/>
      <c r="U75" s="23"/>
      <c r="V75" s="23"/>
      <c r="W75" s="23"/>
      <c r="X75" s="23"/>
      <c r="Y75" s="23"/>
      <c r="Z75" s="23"/>
      <c r="AA75" s="23"/>
      <c r="AB75" s="23"/>
      <c r="AC75" s="24" t="s">
        <v>221</v>
      </c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5"/>
      <c r="BE75" s="203"/>
      <c r="BF75" s="204"/>
      <c r="BG75" s="205"/>
    </row>
    <row r="76" spans="1:59" s="21" customFormat="1" ht="14.25" customHeight="1">
      <c r="A76" s="22"/>
      <c r="B76" s="46"/>
      <c r="C76" s="76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8"/>
      <c r="Q76" s="28"/>
      <c r="R76" s="28"/>
      <c r="S76" s="28"/>
      <c r="T76" s="23"/>
      <c r="U76" s="23"/>
      <c r="V76" s="23"/>
      <c r="W76" s="23"/>
      <c r="X76" s="23"/>
      <c r="Y76" s="23"/>
      <c r="Z76" s="23"/>
      <c r="AA76" s="23"/>
      <c r="AB76" s="23"/>
      <c r="AC76" s="24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50"/>
      <c r="BF76" s="51"/>
      <c r="BG76" s="52"/>
    </row>
    <row r="77" spans="1:59" s="21" customFormat="1" ht="14.25" customHeight="1">
      <c r="A77" s="22"/>
      <c r="B77" s="46"/>
      <c r="C77" s="76"/>
      <c r="D77" s="23" t="s">
        <v>248</v>
      </c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8"/>
      <c r="Q77" s="28"/>
      <c r="R77" s="28"/>
      <c r="S77" s="28"/>
      <c r="T77" s="23"/>
      <c r="U77" s="23"/>
      <c r="V77" s="23"/>
      <c r="W77" s="23"/>
      <c r="X77" s="23"/>
      <c r="Y77" s="23"/>
      <c r="Z77" s="23"/>
      <c r="AA77" s="23"/>
      <c r="AB77" s="23"/>
      <c r="AC77" s="24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50"/>
      <c r="BF77" s="51"/>
      <c r="BG77" s="52"/>
    </row>
    <row r="78" spans="1:59" s="21" customFormat="1" ht="14.25" customHeight="1">
      <c r="A78" s="22"/>
      <c r="B78" s="46"/>
      <c r="C78" s="76"/>
      <c r="D78" s="227" t="str">
        <f>"書式：impdp "&amp;$AJ$8&amp;"/&lt;パスワード&gt; DIRECTORY=DP_DATA_DIR DUMPFILE=&lt;バックアップファイル名&gt; table_exists_action=truncate CONTENT=DATA_ONLY full=n remap_schema="&amp;$AJ$6&amp;":"&amp;$AJ$8</f>
        <v>書式：impdp ATDDEV01/&lt;パスワード&gt; DIRECTORY=DP_DATA_DIR DUMPFILE=&lt;バックアップファイル名&gt; table_exists_action=truncate CONTENT=DATA_ONLY full=n remap_schema=ATD:ATDDEV01</v>
      </c>
      <c r="E78" s="228"/>
      <c r="F78" s="228"/>
      <c r="G78" s="228"/>
      <c r="H78" s="228"/>
      <c r="I78" s="228"/>
      <c r="J78" s="228"/>
      <c r="K78" s="228"/>
      <c r="L78" s="228"/>
      <c r="M78" s="228"/>
      <c r="N78" s="228"/>
      <c r="O78" s="228"/>
      <c r="P78" s="228"/>
      <c r="Q78" s="228"/>
      <c r="R78" s="228"/>
      <c r="S78" s="228"/>
      <c r="T78" s="228"/>
      <c r="U78" s="228"/>
      <c r="V78" s="228"/>
      <c r="W78" s="228"/>
      <c r="X78" s="228"/>
      <c r="Y78" s="228"/>
      <c r="Z78" s="228"/>
      <c r="AA78" s="229"/>
      <c r="AB78" s="23"/>
      <c r="AC78" s="24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50"/>
      <c r="BF78" s="51"/>
      <c r="BG78" s="52"/>
    </row>
    <row r="79" spans="1:59" s="21" customFormat="1" ht="14.25" customHeight="1">
      <c r="A79" s="22"/>
      <c r="B79" s="46"/>
      <c r="C79" s="76"/>
      <c r="D79" s="230"/>
      <c r="E79" s="231"/>
      <c r="F79" s="231"/>
      <c r="G79" s="231"/>
      <c r="H79" s="231"/>
      <c r="I79" s="231"/>
      <c r="J79" s="231"/>
      <c r="K79" s="231"/>
      <c r="L79" s="231"/>
      <c r="M79" s="231"/>
      <c r="N79" s="231"/>
      <c r="O79" s="231"/>
      <c r="P79" s="231"/>
      <c r="Q79" s="231"/>
      <c r="R79" s="231"/>
      <c r="S79" s="231"/>
      <c r="T79" s="231"/>
      <c r="U79" s="231"/>
      <c r="V79" s="231"/>
      <c r="W79" s="231"/>
      <c r="X79" s="231"/>
      <c r="Y79" s="231"/>
      <c r="Z79" s="231"/>
      <c r="AA79" s="232"/>
      <c r="AB79" s="23"/>
      <c r="AC79" s="24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50"/>
      <c r="BF79" s="51"/>
      <c r="BG79" s="52"/>
    </row>
    <row r="80" spans="1:59" s="21" customFormat="1" ht="14.25" customHeight="1">
      <c r="A80" s="22"/>
      <c r="B80" s="46"/>
      <c r="C80" s="76"/>
      <c r="D80" s="233"/>
      <c r="E80" s="234"/>
      <c r="F80" s="234"/>
      <c r="G80" s="234"/>
      <c r="H80" s="234"/>
      <c r="I80" s="234"/>
      <c r="J80" s="234"/>
      <c r="K80" s="234"/>
      <c r="L80" s="234"/>
      <c r="M80" s="234"/>
      <c r="N80" s="234"/>
      <c r="O80" s="234"/>
      <c r="P80" s="234"/>
      <c r="Q80" s="234"/>
      <c r="R80" s="234"/>
      <c r="S80" s="234"/>
      <c r="T80" s="234"/>
      <c r="U80" s="234"/>
      <c r="V80" s="234"/>
      <c r="W80" s="234"/>
      <c r="X80" s="234"/>
      <c r="Y80" s="234"/>
      <c r="Z80" s="234"/>
      <c r="AA80" s="235"/>
      <c r="AB80" s="23"/>
      <c r="AC80" s="24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50"/>
      <c r="BF80" s="51"/>
      <c r="BG80" s="52"/>
    </row>
    <row r="81" spans="1:59" s="21" customFormat="1" ht="14.25" customHeight="1">
      <c r="A81" s="22"/>
      <c r="B81" s="46"/>
      <c r="C81" s="76"/>
      <c r="D81" s="23" t="s">
        <v>293</v>
      </c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23"/>
      <c r="AC81" s="24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50"/>
      <c r="BF81" s="51"/>
      <c r="BG81" s="52"/>
    </row>
    <row r="82" spans="1:59" s="21" customFormat="1" ht="14.25" customHeight="1">
      <c r="A82" s="22"/>
      <c r="B82" s="46"/>
      <c r="C82" s="76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8"/>
      <c r="Q82" s="28"/>
      <c r="R82" s="28"/>
      <c r="S82" s="28"/>
      <c r="T82" s="23"/>
      <c r="U82" s="23"/>
      <c r="V82" s="23"/>
      <c r="W82" s="23"/>
      <c r="X82" s="23"/>
      <c r="Y82" s="23"/>
      <c r="Z82" s="23"/>
      <c r="AA82" s="23"/>
      <c r="AB82" s="23"/>
      <c r="AC82" s="24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50"/>
      <c r="BF82" s="51"/>
      <c r="BG82" s="52"/>
    </row>
    <row r="83" spans="1:59" s="21" customFormat="1" ht="14.25" customHeight="1">
      <c r="A83" s="22"/>
      <c r="B83" s="46"/>
      <c r="C83" s="76"/>
      <c r="D83" s="23" t="s">
        <v>249</v>
      </c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8"/>
      <c r="Q83" s="28"/>
      <c r="R83" s="28"/>
      <c r="S83" s="28"/>
      <c r="T83" s="23"/>
      <c r="U83" s="23"/>
      <c r="V83" s="23"/>
      <c r="W83" s="23"/>
      <c r="X83" s="23"/>
      <c r="Y83" s="23"/>
      <c r="Z83" s="23"/>
      <c r="AA83" s="23"/>
      <c r="AB83" s="23"/>
      <c r="AC83" s="24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50"/>
      <c r="BF83" s="51"/>
      <c r="BG83" s="52"/>
    </row>
    <row r="84" spans="1:59" s="21" customFormat="1" ht="14.25" customHeight="1">
      <c r="A84" s="22"/>
      <c r="B84" s="46"/>
      <c r="C84" s="76"/>
      <c r="D84" s="227" t="str">
        <f>"書式：impdp "&amp;$AJ$8&amp;"/&lt;パスワード&gt; DIRECTORY=DP_DATA_DIR DUMPFILE=&lt;バックアップファイル名&gt; table_exists_action=truncate CONTENT=DATA_ONLY full=n"</f>
        <v>書式：impdp ATDDEV01/&lt;パスワード&gt; DIRECTORY=DP_DATA_DIR DUMPFILE=&lt;バックアップファイル名&gt; table_exists_action=truncate CONTENT=DATA_ONLY full=n</v>
      </c>
      <c r="E84" s="228"/>
      <c r="F84" s="228"/>
      <c r="G84" s="228"/>
      <c r="H84" s="228"/>
      <c r="I84" s="228"/>
      <c r="J84" s="228"/>
      <c r="K84" s="228"/>
      <c r="L84" s="228"/>
      <c r="M84" s="228"/>
      <c r="N84" s="228"/>
      <c r="O84" s="228"/>
      <c r="P84" s="228"/>
      <c r="Q84" s="228"/>
      <c r="R84" s="228"/>
      <c r="S84" s="228"/>
      <c r="T84" s="228"/>
      <c r="U84" s="228"/>
      <c r="V84" s="228"/>
      <c r="W84" s="228"/>
      <c r="X84" s="228"/>
      <c r="Y84" s="228"/>
      <c r="Z84" s="228"/>
      <c r="AA84" s="229"/>
      <c r="AB84" s="23"/>
      <c r="AC84" s="24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50"/>
      <c r="BF84" s="51"/>
      <c r="BG84" s="52"/>
    </row>
    <row r="85" spans="1:59" s="21" customFormat="1" ht="14.25" customHeight="1">
      <c r="A85" s="22"/>
      <c r="B85" s="46"/>
      <c r="C85" s="76"/>
      <c r="D85" s="230"/>
      <c r="E85" s="231"/>
      <c r="F85" s="231"/>
      <c r="G85" s="231"/>
      <c r="H85" s="231"/>
      <c r="I85" s="231"/>
      <c r="J85" s="231"/>
      <c r="K85" s="231"/>
      <c r="L85" s="231"/>
      <c r="M85" s="231"/>
      <c r="N85" s="231"/>
      <c r="O85" s="231"/>
      <c r="P85" s="231"/>
      <c r="Q85" s="231"/>
      <c r="R85" s="231"/>
      <c r="S85" s="231"/>
      <c r="T85" s="231"/>
      <c r="U85" s="231"/>
      <c r="V85" s="231"/>
      <c r="W85" s="231"/>
      <c r="X85" s="231"/>
      <c r="Y85" s="231"/>
      <c r="Z85" s="231"/>
      <c r="AA85" s="232"/>
      <c r="AB85" s="23"/>
      <c r="AC85" s="24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50"/>
      <c r="BF85" s="51"/>
      <c r="BG85" s="52"/>
    </row>
    <row r="86" spans="1:59" s="21" customFormat="1" ht="14.25" customHeight="1">
      <c r="A86" s="22"/>
      <c r="B86" s="46"/>
      <c r="C86" s="76"/>
      <c r="D86" s="233"/>
      <c r="E86" s="234"/>
      <c r="F86" s="234"/>
      <c r="G86" s="234"/>
      <c r="H86" s="234"/>
      <c r="I86" s="234"/>
      <c r="J86" s="234"/>
      <c r="K86" s="234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4"/>
      <c r="AA86" s="235"/>
      <c r="AB86" s="23"/>
      <c r="AC86" s="24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50"/>
      <c r="BF86" s="51"/>
      <c r="BG86" s="52"/>
    </row>
    <row r="87" spans="1:59" s="21" customFormat="1" ht="14.25" customHeight="1">
      <c r="A87" s="22"/>
      <c r="B87" s="46"/>
      <c r="C87" s="76"/>
      <c r="D87" s="23" t="s">
        <v>293</v>
      </c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8"/>
      <c r="Q87" s="28"/>
      <c r="R87" s="28"/>
      <c r="S87" s="28"/>
      <c r="T87" s="23"/>
      <c r="U87" s="23"/>
      <c r="V87" s="23"/>
      <c r="W87" s="23"/>
      <c r="X87" s="23"/>
      <c r="Y87" s="23"/>
      <c r="Z87" s="23"/>
      <c r="AA87" s="23"/>
      <c r="AB87" s="23"/>
      <c r="AC87" s="24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50"/>
      <c r="BF87" s="51"/>
      <c r="BG87" s="52"/>
    </row>
    <row r="88" spans="1:59" s="21" customFormat="1" ht="14.25" customHeight="1">
      <c r="A88" s="22"/>
      <c r="B88" s="46"/>
      <c r="C88" s="76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8"/>
      <c r="Q88" s="28"/>
      <c r="R88" s="28"/>
      <c r="S88" s="28"/>
      <c r="T88" s="23"/>
      <c r="U88" s="23"/>
      <c r="V88" s="23"/>
      <c r="W88" s="23"/>
      <c r="X88" s="23"/>
      <c r="Y88" s="23"/>
      <c r="Z88" s="23"/>
      <c r="AA88" s="23"/>
      <c r="AB88" s="23"/>
      <c r="AC88" s="24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50"/>
      <c r="BF88" s="51"/>
      <c r="BG88" s="52"/>
    </row>
    <row r="89" spans="1:59" s="21" customFormat="1" ht="14.25" customHeight="1">
      <c r="A89" s="22"/>
      <c r="B89" s="46"/>
      <c r="C89" s="76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8"/>
      <c r="Q89" s="28"/>
      <c r="R89" s="28"/>
      <c r="S89" s="28"/>
      <c r="T89" s="23"/>
      <c r="U89" s="23"/>
      <c r="V89" s="23"/>
      <c r="W89" s="23"/>
      <c r="X89" s="23"/>
      <c r="Y89" s="23"/>
      <c r="Z89" s="23"/>
      <c r="AA89" s="23"/>
      <c r="AB89" s="23"/>
      <c r="AC89" s="24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50"/>
      <c r="BF89" s="51"/>
      <c r="BG89" s="52"/>
    </row>
    <row r="90" spans="1:59" s="21" customFormat="1" ht="14.25" customHeight="1">
      <c r="A90" s="22"/>
      <c r="B90" s="98"/>
      <c r="C90" s="76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4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5"/>
      <c r="BE90" s="50"/>
      <c r="BF90" s="51"/>
      <c r="BG90" s="52"/>
    </row>
    <row r="91" spans="1:59" s="21" customFormat="1" ht="14.25" customHeight="1">
      <c r="A91" s="22"/>
      <c r="B91" s="72"/>
      <c r="C91" s="7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8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88"/>
      <c r="BF91" s="89"/>
      <c r="BG91" s="90"/>
    </row>
    <row r="92" spans="1:59" s="21" customFormat="1" ht="14.25" customHeight="1">
      <c r="A92" s="22"/>
      <c r="B92" s="46"/>
      <c r="C92" s="27" t="s">
        <v>187</v>
      </c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4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5"/>
      <c r="BE92" s="80"/>
      <c r="BF92" s="81"/>
      <c r="BG92" s="82"/>
    </row>
    <row r="93" spans="1:59" s="21" customFormat="1" ht="14.25" customHeight="1">
      <c r="A93" s="22"/>
      <c r="B93" s="46"/>
      <c r="C93" s="34" t="s">
        <v>188</v>
      </c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4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5"/>
      <c r="BE93" s="203" t="s">
        <v>123</v>
      </c>
      <c r="BF93" s="204"/>
      <c r="BG93" s="205"/>
    </row>
    <row r="94" spans="1:59" s="21" customFormat="1" ht="14.25" customHeight="1">
      <c r="A94" s="22"/>
      <c r="B94" s="46"/>
      <c r="C94" s="76"/>
      <c r="D94" s="62" t="s">
        <v>136</v>
      </c>
      <c r="E94" s="63"/>
      <c r="F94" s="63"/>
      <c r="G94" s="64"/>
      <c r="H94" s="62" t="s">
        <v>189</v>
      </c>
      <c r="I94" s="63"/>
      <c r="J94" s="63"/>
      <c r="K94" s="63"/>
      <c r="L94" s="63"/>
      <c r="M94" s="63"/>
      <c r="N94" s="63"/>
      <c r="O94" s="63"/>
      <c r="P94" s="63"/>
      <c r="Q94" s="64"/>
      <c r="R94" s="28"/>
      <c r="S94" s="28"/>
      <c r="T94" s="23"/>
      <c r="U94" s="23"/>
      <c r="V94" s="23"/>
      <c r="W94" s="23"/>
      <c r="X94" s="23"/>
      <c r="Y94" s="23"/>
      <c r="Z94" s="23"/>
      <c r="AA94" s="23"/>
      <c r="AB94" s="23"/>
      <c r="AC94" s="24" t="s">
        <v>190</v>
      </c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5"/>
      <c r="BE94" s="203" t="s">
        <v>123</v>
      </c>
      <c r="BF94" s="204"/>
      <c r="BG94" s="205"/>
    </row>
    <row r="95" spans="1:59" s="21" customFormat="1" ht="14.25" customHeight="1">
      <c r="A95" s="22"/>
      <c r="B95" s="46"/>
      <c r="C95" s="85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8"/>
      <c r="S95" s="28"/>
      <c r="T95" s="23"/>
      <c r="U95" s="23"/>
      <c r="V95" s="23"/>
      <c r="W95" s="23"/>
      <c r="X95" s="23"/>
      <c r="Y95" s="23"/>
      <c r="Z95" s="23"/>
      <c r="AA95" s="23"/>
      <c r="AB95" s="23"/>
      <c r="AC95" s="24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5"/>
      <c r="BE95" s="50"/>
      <c r="BF95" s="51"/>
      <c r="BG95" s="52"/>
    </row>
    <row r="96" spans="1:59" s="21" customFormat="1" ht="14.25" customHeight="1">
      <c r="A96" s="22"/>
      <c r="B96" s="72"/>
      <c r="C96" s="86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69"/>
      <c r="AC96" s="68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70"/>
      <c r="BE96" s="203" t="s">
        <v>123</v>
      </c>
      <c r="BF96" s="204"/>
      <c r="BG96" s="205"/>
    </row>
    <row r="97" spans="1:54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</row>
    <row r="98" spans="1:54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</row>
    <row r="99" spans="1:54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</row>
    <row r="100" spans="1:54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</row>
    <row r="101" spans="1:54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</row>
    <row r="102" spans="1:54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</row>
    <row r="103" spans="1:54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</row>
    <row r="104" spans="1:54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</row>
    <row r="105" spans="1:54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</row>
    <row r="106" spans="1:54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</row>
    <row r="107" spans="1:54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</row>
    <row r="108" spans="1:54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</row>
    <row r="109" spans="1:54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</row>
    <row r="110" spans="1:54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</row>
    <row r="111" spans="1:54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</row>
    <row r="112" spans="1:54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</row>
    <row r="113" spans="1:54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</row>
    <row r="114" spans="1:54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</row>
    <row r="115" spans="1:54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</row>
    <row r="116" spans="1:54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</row>
    <row r="117" spans="1:54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</row>
    <row r="118" spans="1:54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</row>
    <row r="119" spans="1:54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</row>
    <row r="120" spans="1:54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</row>
    <row r="121" spans="1:54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</row>
    <row r="122" spans="1:54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</row>
    <row r="123" spans="1:54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</row>
    <row r="124" spans="1:54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</row>
    <row r="125" spans="1:54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</row>
    <row r="126" spans="1:54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</row>
    <row r="127" spans="1:54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</row>
    <row r="128" spans="1:54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</row>
    <row r="129" spans="1:54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</row>
    <row r="130" spans="1:54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</row>
    <row r="131" spans="1:54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</row>
    <row r="132" spans="1:54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</row>
    <row r="133" spans="1:54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</row>
    <row r="134" spans="1:54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</row>
    <row r="135" spans="1:54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</row>
    <row r="136" spans="1:54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</row>
    <row r="137" spans="1:54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</row>
    <row r="138" spans="1:54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</row>
    <row r="139" spans="1:54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</row>
    <row r="140" spans="1:54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</row>
    <row r="141" spans="1:54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</row>
    <row r="142" spans="1:54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</row>
    <row r="143" spans="1:54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</row>
    <row r="144" spans="1:54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</row>
    <row r="145" spans="1:54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</row>
    <row r="146" spans="1:54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</row>
    <row r="147" spans="1:54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</row>
    <row r="148" spans="1:54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</row>
    <row r="149" spans="1:54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</row>
    <row r="150" spans="1:54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</row>
    <row r="151" spans="1:54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</row>
    <row r="152" spans="1:54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</row>
    <row r="153" spans="1:54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</row>
    <row r="154" spans="1:54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</row>
    <row r="155" spans="1:54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</row>
    <row r="156" spans="1:54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</row>
    <row r="157" spans="1:54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</row>
    <row r="158" spans="1:54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</row>
    <row r="159" spans="1:54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</row>
    <row r="160" spans="1:54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</row>
    <row r="161" spans="1:54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</row>
    <row r="162" spans="1:54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</row>
    <row r="163" spans="1:54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</row>
    <row r="164" spans="1:54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</row>
    <row r="165" spans="1:54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</row>
    <row r="166" spans="1:54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</row>
    <row r="167" spans="1:54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</row>
    <row r="168" spans="1:54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</row>
    <row r="169" spans="1:54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</row>
    <row r="170" spans="1:54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</row>
    <row r="171" spans="1:54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</row>
    <row r="172" spans="1:54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</row>
    <row r="173" spans="1:54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</row>
    <row r="174" spans="1:54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</row>
    <row r="175" spans="1:54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</row>
    <row r="176" spans="1:54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</row>
    <row r="177" spans="1:54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</row>
    <row r="178" spans="1:54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</row>
    <row r="179" spans="1:54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</row>
    <row r="180" spans="1:54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</row>
    <row r="181" spans="1:54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</row>
    <row r="182" spans="1:54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</row>
    <row r="183" spans="1:54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</row>
    <row r="184" spans="1:54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</row>
    <row r="185" spans="1:54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</row>
    <row r="186" spans="1:54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</row>
    <row r="187" spans="1:54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</row>
  </sheetData>
  <mergeCells count="69">
    <mergeCell ref="BE74:BG74"/>
    <mergeCell ref="BE93:BG93"/>
    <mergeCell ref="BE94:BG94"/>
    <mergeCell ref="BE96:BG96"/>
    <mergeCell ref="BE75:BG75"/>
    <mergeCell ref="BE66:BG66"/>
    <mergeCell ref="BE67:BG67"/>
    <mergeCell ref="BE71:BG71"/>
    <mergeCell ref="BE45:BG45"/>
    <mergeCell ref="BE46:BG46"/>
    <mergeCell ref="BE49:BG49"/>
    <mergeCell ref="BE50:BG50"/>
    <mergeCell ref="BE70:BG70"/>
    <mergeCell ref="BE60:BG60"/>
    <mergeCell ref="BE61:BG61"/>
    <mergeCell ref="BE63:BG63"/>
    <mergeCell ref="BE52:BG52"/>
    <mergeCell ref="BE54:BG54"/>
    <mergeCell ref="BE55:BG55"/>
    <mergeCell ref="BE62:BG62"/>
    <mergeCell ref="BE43:BG43"/>
    <mergeCell ref="BE42:BG42"/>
    <mergeCell ref="BE25:BG25"/>
    <mergeCell ref="BE26:BG26"/>
    <mergeCell ref="BE38:BG38"/>
    <mergeCell ref="BE39:BG39"/>
    <mergeCell ref="BE28:BG28"/>
    <mergeCell ref="BE31:BG31"/>
    <mergeCell ref="BE32:BG32"/>
    <mergeCell ref="BE35:BG35"/>
    <mergeCell ref="BE29:BG29"/>
    <mergeCell ref="BE33:BG33"/>
    <mergeCell ref="BE24:BG24"/>
    <mergeCell ref="B14:BD14"/>
    <mergeCell ref="BE14:BG14"/>
    <mergeCell ref="BE15:BG15"/>
    <mergeCell ref="BE16:BG16"/>
    <mergeCell ref="BE17:BG17"/>
    <mergeCell ref="BE20:BG20"/>
    <mergeCell ref="BE21:BG21"/>
    <mergeCell ref="BE23:BG23"/>
    <mergeCell ref="AO2:AQ2"/>
    <mergeCell ref="AR2:BB2"/>
    <mergeCell ref="AH3:AJ3"/>
    <mergeCell ref="AK3:AN3"/>
    <mergeCell ref="AO3:AQ3"/>
    <mergeCell ref="AR3:BB3"/>
    <mergeCell ref="AO1:AQ1"/>
    <mergeCell ref="AR1:BB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D78:AA80"/>
    <mergeCell ref="D84:AA86"/>
    <mergeCell ref="U6:AC6"/>
    <mergeCell ref="U8:AC8"/>
    <mergeCell ref="AJ6:AR6"/>
    <mergeCell ref="AJ8:AR8"/>
  </mergeCells>
  <phoneticPr fontId="8"/>
  <dataValidations count="2">
    <dataValidation type="list" allowBlank="1" showInputMessage="1" showErrorMessage="1" sqref="U6:AC6">
      <formula1>"DEV1,DEV2,DEV3,STG,MNT"</formula1>
    </dataValidation>
    <dataValidation type="list" allowBlank="1" showInputMessage="1" showErrorMessage="1" sqref="U8:AC8">
      <formula1>"DEV1,DEV2,DEV3,MNT"</formula1>
    </dataValidation>
  </dataValidations>
  <printOptions horizontalCentered="1"/>
  <pageMargins left="0.19685039370078741" right="0.19685039370078741" top="0.59055118110236227" bottom="0.59055118110236227" header="0.31496062992125984" footer="0.31496062992125984"/>
  <pageSetup paperSize="9" scale="86" fitToHeight="0" orientation="landscape" r:id="rId1"/>
  <headerFooter alignWithMargins="0">
    <oddFooter>&amp;LCONFIDENTIAL&amp;C&amp;P/&amp;N&amp;RCopyright (C) 20XX NS Solutions Corporation,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20</vt:i4>
      </vt:variant>
    </vt:vector>
  </HeadingPairs>
  <TitlesOfParts>
    <vt:vector size="30" baseType="lpstr">
      <vt:lpstr>表紙</vt:lpstr>
      <vt:lpstr>変更履歴</vt:lpstr>
      <vt:lpstr>本書の使い方</vt:lpstr>
      <vt:lpstr>00-1.バックアップ定義ファイルの準備（STG環境）</vt:lpstr>
      <vt:lpstr>00-2.バックアップ定義ファイルの準備（開発環境）</vt:lpstr>
      <vt:lpstr>01-1.DBバックアップ（STG環境）</vt:lpstr>
      <vt:lpstr>01-2.DBバックアップ（開発環境）</vt:lpstr>
      <vt:lpstr>02.バックアップファイル移動（STG→開発）</vt:lpstr>
      <vt:lpstr>03.DBインポート（開発）</vt:lpstr>
      <vt:lpstr>ASWDB最新化手順</vt:lpstr>
      <vt:lpstr>'00-1.バックアップ定義ファイルの準備（STG環境）'!Print_Area</vt:lpstr>
      <vt:lpstr>'00-2.バックアップ定義ファイルの準備（開発環境）'!Print_Area</vt:lpstr>
      <vt:lpstr>'01-1.DBバックアップ（STG環境）'!Print_Area</vt:lpstr>
      <vt:lpstr>'01-2.DBバックアップ（開発環境）'!Print_Area</vt:lpstr>
      <vt:lpstr>'02.バックアップファイル移動（STG→開発）'!Print_Area</vt:lpstr>
      <vt:lpstr>'03.DBインポート（開発）'!Print_Area</vt:lpstr>
      <vt:lpstr>ASWDB最新化手順!Print_Area</vt:lpstr>
      <vt:lpstr>表紙!Print_Area</vt:lpstr>
      <vt:lpstr>変更履歴!Print_Area</vt:lpstr>
      <vt:lpstr>本書の使い方!Print_Area</vt:lpstr>
      <vt:lpstr>'00-1.バックアップ定義ファイルの準備（STG環境）'!Print_Titles</vt:lpstr>
      <vt:lpstr>'00-2.バックアップ定義ファイルの準備（開発環境）'!Print_Titles</vt:lpstr>
      <vt:lpstr>'01-1.DBバックアップ（STG環境）'!Print_Titles</vt:lpstr>
      <vt:lpstr>'01-2.DBバックアップ（開発環境）'!Print_Titles</vt:lpstr>
      <vt:lpstr>'02.バックアップファイル移動（STG→開発）'!Print_Titles</vt:lpstr>
      <vt:lpstr>'03.DBインポート（開発）'!Print_Titles</vt:lpstr>
      <vt:lpstr>ASWDB最新化手順!Print_Titles</vt:lpstr>
      <vt:lpstr>表紙!Print_Titles</vt:lpstr>
      <vt:lpstr>変更履歴!Print_Titles</vt:lpstr>
      <vt:lpstr>本書の使い方!Print_Titles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SDCC</dc:creator>
  <cp:lastModifiedBy>n0084873</cp:lastModifiedBy>
  <cp:lastPrinted>2017-09-04T06:14:12Z</cp:lastPrinted>
  <dcterms:created xsi:type="dcterms:W3CDTF">2007-03-29T19:02:24Z</dcterms:created>
  <dcterms:modified xsi:type="dcterms:W3CDTF">2017-10-03T10:29:59Z</dcterms:modified>
</cp:coreProperties>
</file>