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24226"/>
  <mc:AlternateContent xmlns:mc="http://schemas.openxmlformats.org/markup-compatibility/2006">
    <mc:Choice Requires="x15">
      <x15ac:absPath xmlns:x15ac="http://schemas.microsoft.com/office/spreadsheetml/2010/11/ac" url="P:\Python\bidds-debrief\"/>
    </mc:Choice>
  </mc:AlternateContent>
  <xr:revisionPtr revIDLastSave="0" documentId="13_ncr:1_{9BA02FC3-79BC-407D-B4D4-F6F981B4A56A}" xr6:coauthVersionLast="45" xr6:coauthVersionMax="45" xr10:uidLastSave="{00000000-0000-0000-0000-000000000000}"/>
  <bookViews>
    <workbookView xWindow="3915" yWindow="2730" windowWidth="32040" windowHeight="17235" xr2:uid="{00000000-000D-0000-FFFF-FFFF00000000}"/>
  </bookViews>
  <sheets>
    <sheet name="Debrief" sheetId="1" r:id="rId1"/>
    <sheet name="Combined" sheetId="2" r:id="rId2"/>
    <sheet name="Timestamps" sheetId="3" r:id="rId3"/>
    <sheet name="JASSM" sheetId="4" r:id="rId4"/>
    <sheet name="JASSM LAR" sheetId="5" r:id="rId5"/>
  </sheets>
  <definedNames>
    <definedName name="acmi">Debrief!$T$14</definedName>
    <definedName name="alt">Combined!$S$1</definedName>
    <definedName name="be">Combined!$G$1</definedName>
    <definedName name="BELat">Debrief!$T$16</definedName>
    <definedName name="BELong">Debrief!$T$17</definedName>
    <definedName name="BEname">Debrief!$T$15</definedName>
    <definedName name="buffers">Combined!$Q$1</definedName>
    <definedName name="bullrel">Table2[[#Headers],[Release Bull]]</definedName>
    <definedName name="cs">Debrief!$T$6</definedName>
    <definedName name="delay">Combined!$AA$1</definedName>
    <definedName name="dest">Combined!$D$1</definedName>
    <definedName name="dtcmission">Debrief!$T$13</definedName>
    <definedName name="dtcsortie">Debrief!$T$12</definedName>
    <definedName name="fci">Combined!$AB$1</definedName>
    <definedName name="fom">Combined!$R$1</definedName>
    <definedName name="gs">Combined!$Y$1</definedName>
    <definedName name="hdg">Combined!$V$1</definedName>
    <definedName name="ias">Combined!$U$1</definedName>
    <definedName name="lar">Combined!$Z$1</definedName>
    <definedName name="ls">Combined!$X$1</definedName>
    <definedName name="mach">Table2[[#Headers],[Mach]]</definedName>
    <definedName name="msndate">Debrief!$T$5</definedName>
    <definedName name="msnlead">Debrief!$T$8</definedName>
    <definedName name="msnnum">Debrief!$T$7</definedName>
    <definedName name="msnwso">Debrief!$T$9</definedName>
    <definedName name="primenav">Combined!$N$1</definedName>
    <definedName name="primenavaiding">Combined!$P$1</definedName>
    <definedName name="_xlnm.Print_Area" localSheetId="0">Debrief!$A$1:$O$84</definedName>
    <definedName name="tail">Combined!$B$1</definedName>
    <definedName name="tas">Combined!$W$1</definedName>
    <definedName name="tgp">Debrief!$T$10</definedName>
    <definedName name="tgpserial">Debrief!$T$11</definedName>
    <definedName name="tgtelev">Combined!$M$1</definedName>
    <definedName name="tgtlat">Combined!$K$1</definedName>
    <definedName name="tgtlon">Combined!$L$1</definedName>
    <definedName name="tgtname">Combined!$J$1</definedName>
    <definedName name="tor">Combined!$F$1</definedName>
    <definedName name="tot">Combined!$E$1</definedName>
    <definedName name="trk">Combined!$T$1</definedName>
    <definedName name="wpn">Combined!$C$1</definedName>
    <definedName name="wpntype">Combined!$I$1</definedName>
    <definedName name="xhair">Combined!$O$1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1" i="1" l="1"/>
  <c r="E71" i="1"/>
  <c r="C71" i="1"/>
  <c r="B71" i="1"/>
  <c r="A71" i="1"/>
  <c r="F70" i="1"/>
  <c r="E70" i="1"/>
  <c r="D70" i="1"/>
  <c r="C70" i="1"/>
  <c r="B70" i="1"/>
  <c r="A70" i="1"/>
  <c r="G69" i="1"/>
  <c r="E69" i="1"/>
  <c r="C69" i="1"/>
  <c r="B69" i="1"/>
  <c r="A69" i="1"/>
  <c r="A68" i="1" s="1"/>
  <c r="F68" i="1"/>
  <c r="E68" i="1"/>
  <c r="B68" i="1"/>
  <c r="G67" i="1"/>
  <c r="E67" i="1"/>
  <c r="C67" i="1"/>
  <c r="B67" i="1"/>
  <c r="A67" i="1"/>
  <c r="C66" i="1" s="1"/>
  <c r="F66" i="1"/>
  <c r="E66" i="1"/>
  <c r="B66" i="1"/>
  <c r="G65" i="1"/>
  <c r="E65" i="1"/>
  <c r="C65" i="1"/>
  <c r="B65" i="1"/>
  <c r="A65" i="1"/>
  <c r="A64" i="1" s="1"/>
  <c r="F64" i="1"/>
  <c r="E64" i="1"/>
  <c r="B64" i="1"/>
  <c r="G63" i="1"/>
  <c r="E63" i="1"/>
  <c r="C63" i="1"/>
  <c r="B63" i="1"/>
  <c r="A63" i="1"/>
  <c r="A62" i="1" s="1"/>
  <c r="F62" i="1"/>
  <c r="E62" i="1"/>
  <c r="B62" i="1"/>
  <c r="G61" i="1"/>
  <c r="E61" i="1"/>
  <c r="C61" i="1"/>
  <c r="B61" i="1"/>
  <c r="A61" i="1"/>
  <c r="A60" i="1" s="1"/>
  <c r="F60" i="1"/>
  <c r="E60" i="1"/>
  <c r="B60" i="1"/>
  <c r="G59" i="1"/>
  <c r="E59" i="1"/>
  <c r="C59" i="1"/>
  <c r="B59" i="1"/>
  <c r="A59" i="1"/>
  <c r="A58" i="1" s="1"/>
  <c r="F58" i="1"/>
  <c r="E58" i="1"/>
  <c r="B58" i="1"/>
  <c r="G57" i="1"/>
  <c r="E57" i="1"/>
  <c r="C57" i="1"/>
  <c r="B57" i="1"/>
  <c r="A57" i="1"/>
  <c r="D56" i="1" s="1"/>
  <c r="F56" i="1"/>
  <c r="E56" i="1"/>
  <c r="B56" i="1"/>
  <c r="G55" i="1"/>
  <c r="E55" i="1"/>
  <c r="C55" i="1"/>
  <c r="B55" i="1"/>
  <c r="A55" i="1"/>
  <c r="A54" i="1" s="1"/>
  <c r="F54" i="1"/>
  <c r="E54" i="1"/>
  <c r="B54" i="1"/>
  <c r="G53" i="1"/>
  <c r="E53" i="1"/>
  <c r="C53" i="1"/>
  <c r="B53" i="1"/>
  <c r="A53" i="1"/>
  <c r="A52" i="1" s="1"/>
  <c r="F52" i="1"/>
  <c r="E52" i="1"/>
  <c r="B52" i="1"/>
  <c r="G51" i="1"/>
  <c r="E51" i="1"/>
  <c r="C51" i="1"/>
  <c r="B51" i="1"/>
  <c r="A51" i="1"/>
  <c r="A50" i="1" s="1"/>
  <c r="F50" i="1"/>
  <c r="E50" i="1"/>
  <c r="B50" i="1"/>
  <c r="G49" i="1"/>
  <c r="E49" i="1"/>
  <c r="C49" i="1"/>
  <c r="B49" i="1"/>
  <c r="A49" i="1"/>
  <c r="D48" i="1" s="1"/>
  <c r="F48" i="1"/>
  <c r="E48" i="1"/>
  <c r="B48" i="1"/>
  <c r="G47" i="1"/>
  <c r="E47" i="1"/>
  <c r="C47" i="1"/>
  <c r="B47" i="1"/>
  <c r="A47" i="1"/>
  <c r="A46" i="1" s="1"/>
  <c r="F46" i="1"/>
  <c r="E46" i="1"/>
  <c r="B46" i="1"/>
  <c r="G45" i="1"/>
  <c r="E45" i="1"/>
  <c r="C45" i="1"/>
  <c r="B45" i="1"/>
  <c r="A45" i="1"/>
  <c r="D44" i="1" s="1"/>
  <c r="F44" i="1"/>
  <c r="E44" i="1"/>
  <c r="B44" i="1"/>
  <c r="G43" i="1"/>
  <c r="E43" i="1"/>
  <c r="C43" i="1"/>
  <c r="B43" i="1"/>
  <c r="A43" i="1"/>
  <c r="C42" i="1" s="1"/>
  <c r="F42" i="1"/>
  <c r="E42" i="1"/>
  <c r="B42" i="1"/>
  <c r="G41" i="1"/>
  <c r="E41" i="1"/>
  <c r="C41" i="1"/>
  <c r="B41" i="1"/>
  <c r="A41" i="1"/>
  <c r="A40" i="1" s="1"/>
  <c r="F40" i="1"/>
  <c r="E40" i="1"/>
  <c r="B40" i="1"/>
  <c r="G39" i="1"/>
  <c r="E39" i="1"/>
  <c r="C39" i="1"/>
  <c r="B39" i="1"/>
  <c r="A39" i="1"/>
  <c r="D38" i="1" s="1"/>
  <c r="F38" i="1"/>
  <c r="E38" i="1"/>
  <c r="B38" i="1"/>
  <c r="G37" i="1"/>
  <c r="E37" i="1"/>
  <c r="C37" i="1"/>
  <c r="B37" i="1"/>
  <c r="A37" i="1"/>
  <c r="A36" i="1" s="1"/>
  <c r="F36" i="1"/>
  <c r="E36" i="1"/>
  <c r="B36" i="1"/>
  <c r="G35" i="1"/>
  <c r="E35" i="1"/>
  <c r="C35" i="1"/>
  <c r="B35" i="1"/>
  <c r="A35" i="1"/>
  <c r="A34" i="1" s="1"/>
  <c r="F34" i="1"/>
  <c r="E34" i="1"/>
  <c r="B34" i="1"/>
  <c r="G33" i="1"/>
  <c r="E33" i="1"/>
  <c r="C33" i="1"/>
  <c r="B33" i="1"/>
  <c r="A33" i="1"/>
  <c r="A32" i="1" s="1"/>
  <c r="F32" i="1"/>
  <c r="E32" i="1"/>
  <c r="B32" i="1"/>
  <c r="G31" i="1"/>
  <c r="E31" i="1"/>
  <c r="C31" i="1"/>
  <c r="B31" i="1"/>
  <c r="A31" i="1"/>
  <c r="A30" i="1" s="1"/>
  <c r="F30" i="1"/>
  <c r="E30" i="1"/>
  <c r="B30" i="1"/>
  <c r="G29" i="1"/>
  <c r="E29" i="1"/>
  <c r="C29" i="1"/>
  <c r="B29" i="1"/>
  <c r="A29" i="1"/>
  <c r="D28" i="1" s="1"/>
  <c r="F28" i="1"/>
  <c r="E28" i="1"/>
  <c r="B28" i="1"/>
  <c r="G27" i="1"/>
  <c r="E27" i="1"/>
  <c r="C27" i="1"/>
  <c r="B27" i="1"/>
  <c r="A27" i="1"/>
  <c r="A26" i="1" s="1"/>
  <c r="F26" i="1"/>
  <c r="E26" i="1"/>
  <c r="B26" i="1"/>
  <c r="G25" i="1"/>
  <c r="E25" i="1"/>
  <c r="C25" i="1"/>
  <c r="B25" i="1"/>
  <c r="A25" i="1"/>
  <c r="D24" i="1" s="1"/>
  <c r="F24" i="1"/>
  <c r="E24" i="1"/>
  <c r="B24" i="1"/>
  <c r="G23" i="1"/>
  <c r="E23" i="1"/>
  <c r="C23" i="1"/>
  <c r="B23" i="1"/>
  <c r="A23" i="1"/>
  <c r="A22" i="1" s="1"/>
  <c r="F22" i="1"/>
  <c r="E22" i="1"/>
  <c r="B22" i="1"/>
  <c r="G21" i="1"/>
  <c r="E21" i="1"/>
  <c r="C21" i="1"/>
  <c r="B21" i="1"/>
  <c r="A21" i="1"/>
  <c r="A20" i="1" s="1"/>
  <c r="F20" i="1"/>
  <c r="E20" i="1"/>
  <c r="B20" i="1"/>
  <c r="G19" i="1"/>
  <c r="E19" i="1"/>
  <c r="C19" i="1"/>
  <c r="B19" i="1"/>
  <c r="A19" i="1"/>
  <c r="A18" i="1" s="1"/>
  <c r="F18" i="1"/>
  <c r="E18" i="1"/>
  <c r="B18" i="1"/>
  <c r="G17" i="1"/>
  <c r="E17" i="1"/>
  <c r="C17" i="1"/>
  <c r="B17" i="1"/>
  <c r="A17" i="1"/>
  <c r="D16" i="1" s="1"/>
  <c r="F16" i="1"/>
  <c r="E16" i="1"/>
  <c r="B16" i="1"/>
  <c r="G15" i="1"/>
  <c r="E15" i="1"/>
  <c r="C15" i="1"/>
  <c r="B15" i="1"/>
  <c r="A15" i="1"/>
  <c r="A14" i="1" s="1"/>
  <c r="F14" i="1"/>
  <c r="E14" i="1"/>
  <c r="B14" i="1"/>
  <c r="G13" i="1"/>
  <c r="E13" i="1"/>
  <c r="C13" i="1"/>
  <c r="B13" i="1"/>
  <c r="A13" i="1"/>
  <c r="D12" i="1" s="1"/>
  <c r="F12" i="1"/>
  <c r="E12" i="1"/>
  <c r="B12" i="1"/>
  <c r="G11" i="1"/>
  <c r="E11" i="1"/>
  <c r="C11" i="1"/>
  <c r="B11" i="1"/>
  <c r="A11" i="1"/>
  <c r="A10" i="1" s="1"/>
  <c r="F10" i="1"/>
  <c r="E10" i="1"/>
  <c r="B10" i="1"/>
  <c r="C9" i="1"/>
  <c r="C7" i="1"/>
  <c r="O71" i="1"/>
  <c r="L71" i="1"/>
  <c r="K71" i="1"/>
  <c r="J71" i="1"/>
  <c r="I71" i="1"/>
  <c r="O70" i="1"/>
  <c r="N70" i="1"/>
  <c r="M70" i="1"/>
  <c r="L70" i="1"/>
  <c r="K70" i="1"/>
  <c r="J70" i="1"/>
  <c r="I70" i="1"/>
  <c r="O69" i="1"/>
  <c r="L69" i="1"/>
  <c r="K69" i="1"/>
  <c r="J69" i="1"/>
  <c r="I69" i="1"/>
  <c r="O68" i="1"/>
  <c r="N68" i="1"/>
  <c r="M68" i="1"/>
  <c r="L68" i="1"/>
  <c r="K68" i="1"/>
  <c r="J68" i="1"/>
  <c r="I68" i="1"/>
  <c r="O67" i="1"/>
  <c r="L67" i="1"/>
  <c r="K67" i="1"/>
  <c r="J67" i="1"/>
  <c r="I67" i="1"/>
  <c r="O66" i="1"/>
  <c r="N66" i="1"/>
  <c r="M66" i="1"/>
  <c r="L66" i="1"/>
  <c r="K66" i="1"/>
  <c r="J66" i="1"/>
  <c r="I66" i="1"/>
  <c r="O65" i="1"/>
  <c r="L65" i="1"/>
  <c r="K65" i="1"/>
  <c r="J65" i="1"/>
  <c r="I65" i="1"/>
  <c r="O64" i="1"/>
  <c r="N64" i="1"/>
  <c r="M64" i="1"/>
  <c r="L64" i="1"/>
  <c r="K64" i="1"/>
  <c r="J64" i="1"/>
  <c r="I64" i="1"/>
  <c r="O63" i="1"/>
  <c r="L63" i="1"/>
  <c r="K63" i="1"/>
  <c r="J63" i="1"/>
  <c r="I63" i="1"/>
  <c r="O62" i="1"/>
  <c r="N62" i="1"/>
  <c r="M62" i="1"/>
  <c r="L62" i="1"/>
  <c r="K62" i="1"/>
  <c r="J62" i="1"/>
  <c r="I62" i="1"/>
  <c r="O61" i="1"/>
  <c r="L61" i="1"/>
  <c r="K61" i="1"/>
  <c r="J61" i="1"/>
  <c r="I61" i="1"/>
  <c r="O60" i="1"/>
  <c r="N60" i="1"/>
  <c r="M60" i="1"/>
  <c r="L60" i="1"/>
  <c r="K60" i="1"/>
  <c r="J60" i="1"/>
  <c r="I60" i="1"/>
  <c r="O59" i="1"/>
  <c r="L59" i="1"/>
  <c r="K59" i="1"/>
  <c r="J59" i="1"/>
  <c r="I59" i="1"/>
  <c r="O58" i="1"/>
  <c r="N58" i="1"/>
  <c r="M58" i="1"/>
  <c r="L58" i="1"/>
  <c r="K58" i="1"/>
  <c r="J58" i="1"/>
  <c r="I58" i="1"/>
  <c r="O57" i="1"/>
  <c r="L57" i="1"/>
  <c r="K57" i="1"/>
  <c r="J57" i="1"/>
  <c r="I57" i="1"/>
  <c r="O56" i="1"/>
  <c r="N56" i="1"/>
  <c r="M56" i="1"/>
  <c r="L56" i="1"/>
  <c r="K56" i="1"/>
  <c r="J56" i="1"/>
  <c r="I56" i="1"/>
  <c r="O55" i="1"/>
  <c r="L55" i="1"/>
  <c r="K55" i="1"/>
  <c r="J55" i="1"/>
  <c r="I55" i="1"/>
  <c r="O54" i="1"/>
  <c r="N54" i="1"/>
  <c r="M54" i="1"/>
  <c r="L54" i="1"/>
  <c r="K54" i="1"/>
  <c r="J54" i="1"/>
  <c r="I54" i="1"/>
  <c r="O53" i="1"/>
  <c r="L53" i="1"/>
  <c r="K53" i="1"/>
  <c r="J53" i="1"/>
  <c r="I53" i="1"/>
  <c r="O52" i="1"/>
  <c r="N52" i="1"/>
  <c r="M52" i="1"/>
  <c r="L52" i="1"/>
  <c r="K52" i="1"/>
  <c r="J52" i="1"/>
  <c r="I52" i="1"/>
  <c r="O51" i="1"/>
  <c r="L51" i="1"/>
  <c r="K51" i="1"/>
  <c r="J51" i="1"/>
  <c r="I51" i="1"/>
  <c r="O50" i="1"/>
  <c r="N50" i="1"/>
  <c r="M50" i="1"/>
  <c r="L50" i="1"/>
  <c r="K50" i="1"/>
  <c r="J50" i="1"/>
  <c r="I50" i="1"/>
  <c r="O49" i="1"/>
  <c r="L49" i="1"/>
  <c r="K49" i="1"/>
  <c r="J49" i="1"/>
  <c r="I49" i="1"/>
  <c r="O48" i="1"/>
  <c r="N48" i="1"/>
  <c r="M48" i="1"/>
  <c r="L48" i="1"/>
  <c r="K48" i="1"/>
  <c r="J48" i="1"/>
  <c r="I48" i="1"/>
  <c r="O47" i="1"/>
  <c r="L47" i="1"/>
  <c r="K47" i="1"/>
  <c r="J47" i="1"/>
  <c r="I47" i="1"/>
  <c r="O46" i="1"/>
  <c r="N46" i="1"/>
  <c r="M46" i="1"/>
  <c r="L46" i="1"/>
  <c r="K46" i="1"/>
  <c r="J46" i="1"/>
  <c r="I46" i="1"/>
  <c r="O45" i="1"/>
  <c r="L45" i="1"/>
  <c r="K45" i="1"/>
  <c r="J45" i="1"/>
  <c r="I45" i="1"/>
  <c r="O44" i="1"/>
  <c r="N44" i="1"/>
  <c r="M44" i="1"/>
  <c r="L44" i="1"/>
  <c r="K44" i="1"/>
  <c r="J44" i="1"/>
  <c r="I44" i="1"/>
  <c r="O43" i="1"/>
  <c r="L43" i="1"/>
  <c r="K43" i="1"/>
  <c r="J43" i="1"/>
  <c r="I43" i="1"/>
  <c r="O42" i="1"/>
  <c r="N42" i="1"/>
  <c r="M42" i="1"/>
  <c r="L42" i="1"/>
  <c r="K42" i="1"/>
  <c r="J42" i="1"/>
  <c r="I42" i="1"/>
  <c r="O41" i="1"/>
  <c r="L41" i="1"/>
  <c r="K41" i="1"/>
  <c r="J41" i="1"/>
  <c r="I41" i="1"/>
  <c r="O40" i="1"/>
  <c r="N40" i="1"/>
  <c r="M40" i="1"/>
  <c r="L40" i="1"/>
  <c r="K40" i="1"/>
  <c r="J40" i="1"/>
  <c r="I40" i="1"/>
  <c r="O39" i="1"/>
  <c r="L39" i="1"/>
  <c r="K39" i="1"/>
  <c r="J39" i="1"/>
  <c r="I39" i="1"/>
  <c r="O38" i="1"/>
  <c r="N38" i="1"/>
  <c r="M38" i="1"/>
  <c r="L38" i="1"/>
  <c r="K38" i="1"/>
  <c r="J38" i="1"/>
  <c r="I38" i="1"/>
  <c r="O37" i="1"/>
  <c r="L37" i="1"/>
  <c r="K37" i="1"/>
  <c r="J37" i="1"/>
  <c r="I37" i="1"/>
  <c r="O36" i="1"/>
  <c r="N36" i="1"/>
  <c r="M36" i="1"/>
  <c r="L36" i="1"/>
  <c r="K36" i="1"/>
  <c r="J36" i="1"/>
  <c r="I36" i="1"/>
  <c r="O35" i="1"/>
  <c r="L35" i="1"/>
  <c r="K35" i="1"/>
  <c r="J35" i="1"/>
  <c r="I35" i="1"/>
  <c r="O34" i="1"/>
  <c r="N34" i="1"/>
  <c r="M34" i="1"/>
  <c r="L34" i="1"/>
  <c r="K34" i="1"/>
  <c r="J34" i="1"/>
  <c r="I34" i="1"/>
  <c r="O33" i="1"/>
  <c r="L33" i="1"/>
  <c r="K33" i="1"/>
  <c r="J33" i="1"/>
  <c r="I33" i="1"/>
  <c r="O32" i="1"/>
  <c r="N32" i="1"/>
  <c r="M32" i="1"/>
  <c r="L32" i="1"/>
  <c r="K32" i="1"/>
  <c r="J32" i="1"/>
  <c r="I32" i="1"/>
  <c r="O31" i="1"/>
  <c r="L31" i="1"/>
  <c r="K31" i="1"/>
  <c r="J31" i="1"/>
  <c r="I31" i="1"/>
  <c r="O30" i="1"/>
  <c r="N30" i="1"/>
  <c r="M30" i="1"/>
  <c r="L30" i="1"/>
  <c r="K30" i="1"/>
  <c r="J30" i="1"/>
  <c r="I30" i="1"/>
  <c r="O29" i="1"/>
  <c r="L29" i="1"/>
  <c r="K29" i="1"/>
  <c r="J29" i="1"/>
  <c r="I29" i="1"/>
  <c r="O28" i="1"/>
  <c r="N28" i="1"/>
  <c r="M28" i="1"/>
  <c r="L28" i="1"/>
  <c r="K28" i="1"/>
  <c r="J28" i="1"/>
  <c r="I28" i="1"/>
  <c r="O27" i="1"/>
  <c r="L27" i="1"/>
  <c r="K27" i="1"/>
  <c r="J27" i="1"/>
  <c r="I27" i="1"/>
  <c r="O26" i="1"/>
  <c r="N26" i="1"/>
  <c r="M26" i="1"/>
  <c r="L26" i="1"/>
  <c r="K26" i="1"/>
  <c r="J26" i="1"/>
  <c r="I26" i="1"/>
  <c r="O25" i="1"/>
  <c r="L25" i="1"/>
  <c r="K25" i="1"/>
  <c r="J25" i="1"/>
  <c r="I25" i="1"/>
  <c r="O24" i="1"/>
  <c r="N24" i="1"/>
  <c r="M24" i="1"/>
  <c r="L24" i="1"/>
  <c r="K24" i="1"/>
  <c r="J24" i="1"/>
  <c r="I24" i="1"/>
  <c r="O23" i="1"/>
  <c r="L23" i="1"/>
  <c r="K23" i="1"/>
  <c r="J23" i="1"/>
  <c r="I23" i="1"/>
  <c r="O22" i="1"/>
  <c r="N22" i="1"/>
  <c r="M22" i="1"/>
  <c r="L22" i="1"/>
  <c r="K22" i="1"/>
  <c r="J22" i="1"/>
  <c r="I22" i="1"/>
  <c r="O21" i="1"/>
  <c r="L21" i="1"/>
  <c r="K21" i="1"/>
  <c r="J21" i="1"/>
  <c r="I21" i="1"/>
  <c r="O20" i="1"/>
  <c r="N20" i="1"/>
  <c r="M20" i="1"/>
  <c r="L20" i="1"/>
  <c r="K20" i="1"/>
  <c r="J20" i="1"/>
  <c r="I20" i="1"/>
  <c r="O19" i="1"/>
  <c r="L19" i="1"/>
  <c r="K19" i="1"/>
  <c r="J19" i="1"/>
  <c r="I19" i="1"/>
  <c r="O18" i="1"/>
  <c r="N18" i="1"/>
  <c r="M18" i="1"/>
  <c r="L18" i="1"/>
  <c r="K18" i="1"/>
  <c r="J18" i="1"/>
  <c r="I18" i="1"/>
  <c r="O17" i="1"/>
  <c r="L17" i="1"/>
  <c r="K17" i="1"/>
  <c r="J17" i="1"/>
  <c r="I17" i="1"/>
  <c r="O16" i="1"/>
  <c r="N16" i="1"/>
  <c r="M16" i="1"/>
  <c r="L16" i="1"/>
  <c r="K16" i="1"/>
  <c r="J16" i="1"/>
  <c r="I16" i="1"/>
  <c r="O15" i="1"/>
  <c r="L15" i="1"/>
  <c r="K15" i="1"/>
  <c r="J15" i="1"/>
  <c r="I15" i="1"/>
  <c r="O14" i="1"/>
  <c r="N14" i="1"/>
  <c r="M14" i="1"/>
  <c r="L14" i="1"/>
  <c r="K14" i="1"/>
  <c r="J14" i="1"/>
  <c r="I14" i="1"/>
  <c r="O13" i="1"/>
  <c r="L13" i="1"/>
  <c r="K13" i="1"/>
  <c r="J13" i="1"/>
  <c r="I13" i="1"/>
  <c r="O12" i="1"/>
  <c r="N12" i="1"/>
  <c r="M12" i="1"/>
  <c r="L12" i="1"/>
  <c r="K12" i="1"/>
  <c r="J12" i="1"/>
  <c r="I12" i="1"/>
  <c r="O11" i="1"/>
  <c r="L11" i="1"/>
  <c r="K11" i="1"/>
  <c r="J11" i="1"/>
  <c r="I11" i="1"/>
  <c r="O10" i="1"/>
  <c r="N10" i="1"/>
  <c r="M10" i="1"/>
  <c r="L10" i="1"/>
  <c r="K10" i="1"/>
  <c r="J10" i="1"/>
  <c r="I10" i="1"/>
  <c r="O9" i="1"/>
  <c r="L9" i="1"/>
  <c r="K9" i="1"/>
  <c r="J9" i="1"/>
  <c r="I9" i="1"/>
  <c r="G9" i="1"/>
  <c r="E9" i="1"/>
  <c r="B9" i="1"/>
  <c r="A9" i="1"/>
  <c r="D8" i="1" s="1"/>
  <c r="O8" i="1"/>
  <c r="N8" i="1"/>
  <c r="M8" i="1"/>
  <c r="L8" i="1"/>
  <c r="K8" i="1"/>
  <c r="J8" i="1"/>
  <c r="I8" i="1"/>
  <c r="F8" i="1"/>
  <c r="E8" i="1"/>
  <c r="B8" i="1"/>
  <c r="O7" i="1"/>
  <c r="L7" i="1"/>
  <c r="K7" i="1"/>
  <c r="J7" i="1"/>
  <c r="I7" i="1"/>
  <c r="G7" i="1"/>
  <c r="E7" i="1"/>
  <c r="B7" i="1"/>
  <c r="A7" i="1"/>
  <c r="C6" i="1" s="1"/>
  <c r="O6" i="1"/>
  <c r="N6" i="1"/>
  <c r="M6" i="1"/>
  <c r="L6" i="1"/>
  <c r="K6" i="1"/>
  <c r="J6" i="1"/>
  <c r="I6" i="1"/>
  <c r="F6" i="1"/>
  <c r="E6" i="1"/>
  <c r="B6" i="1"/>
  <c r="A2" i="1"/>
  <c r="N3" i="1"/>
  <c r="K3" i="1"/>
  <c r="F3" i="1"/>
  <c r="E3" i="1"/>
  <c r="A3" i="1"/>
  <c r="N2" i="1"/>
  <c r="K2" i="1"/>
  <c r="E2" i="1"/>
  <c r="A1" i="1"/>
  <c r="C60" i="1" l="1"/>
  <c r="C68" i="1"/>
  <c r="D68" i="1"/>
  <c r="D64" i="1"/>
  <c r="C64" i="1"/>
  <c r="D60" i="1"/>
  <c r="D66" i="1"/>
  <c r="A66" i="1"/>
  <c r="C62" i="1"/>
  <c r="A56" i="1"/>
  <c r="D62" i="1"/>
  <c r="A48" i="1"/>
  <c r="C56" i="1"/>
  <c r="C58" i="1"/>
  <c r="D58" i="1"/>
  <c r="C52" i="1"/>
  <c r="D52" i="1"/>
  <c r="A28" i="1"/>
  <c r="C54" i="1"/>
  <c r="D54" i="1"/>
  <c r="C50" i="1"/>
  <c r="D50" i="1"/>
  <c r="C48" i="1"/>
  <c r="C44" i="1"/>
  <c r="A44" i="1"/>
  <c r="D46" i="1"/>
  <c r="C46" i="1"/>
  <c r="C40" i="1"/>
  <c r="D42" i="1"/>
  <c r="D40" i="1"/>
  <c r="A42" i="1"/>
  <c r="C38" i="1"/>
  <c r="D36" i="1"/>
  <c r="A38" i="1"/>
  <c r="C36" i="1"/>
  <c r="C28" i="1"/>
  <c r="C32" i="1"/>
  <c r="C34" i="1"/>
  <c r="D34" i="1"/>
  <c r="C24" i="1"/>
  <c r="D32" i="1"/>
  <c r="A24" i="1"/>
  <c r="D30" i="1"/>
  <c r="C30" i="1"/>
  <c r="C26" i="1"/>
  <c r="D26" i="1"/>
  <c r="C22" i="1"/>
  <c r="D22" i="1"/>
  <c r="C16" i="1"/>
  <c r="A16" i="1"/>
  <c r="C20" i="1"/>
  <c r="C18" i="1"/>
  <c r="D20" i="1"/>
  <c r="D18" i="1"/>
  <c r="C14" i="1"/>
  <c r="D14" i="1"/>
  <c r="C12" i="1"/>
  <c r="A12" i="1"/>
  <c r="C10" i="1"/>
  <c r="D10" i="1"/>
  <c r="A8" i="1"/>
  <c r="D6" i="1"/>
  <c r="A6" i="1"/>
  <c r="C8" i="1"/>
</calcChain>
</file>

<file path=xl/sharedStrings.xml><?xml version="1.0" encoding="utf-8"?>
<sst xmlns="http://schemas.openxmlformats.org/spreadsheetml/2006/main" count="59861" uniqueCount="17263">
  <si>
    <t>Debrief Data</t>
  </si>
  <si>
    <t>Release Validity</t>
  </si>
  <si>
    <t>MSN LD</t>
  </si>
  <si>
    <t>Tail Number</t>
  </si>
  <si>
    <t>TGP Type</t>
  </si>
  <si>
    <t>DTC Sortie</t>
  </si>
  <si>
    <t>MSN WSO</t>
  </si>
  <si>
    <t>TGP Serial Number</t>
  </si>
  <si>
    <t>DTC MSN</t>
  </si>
  <si>
    <t>Fill Ins</t>
  </si>
  <si>
    <t>TGT</t>
  </si>
  <si>
    <t>Not being output</t>
  </si>
  <si>
    <t>RELEASE #</t>
  </si>
  <si>
    <t>TOT</t>
  </si>
  <si>
    <t>Call Sign</t>
  </si>
  <si>
    <t>Pod #</t>
  </si>
  <si>
    <t>Wpn Type</t>
  </si>
  <si>
    <t>Target Name / JDPI</t>
  </si>
  <si>
    <t>Prime Nav</t>
  </si>
  <si>
    <t>Aiding</t>
  </si>
  <si>
    <t>GPS FOM</t>
  </si>
  <si>
    <t>TRK</t>
  </si>
  <si>
    <t>HDG</t>
  </si>
  <si>
    <t>LS</t>
  </si>
  <si>
    <t>LAR Type</t>
  </si>
  <si>
    <t>M LOC</t>
  </si>
  <si>
    <t>FCI</t>
  </si>
  <si>
    <t>Lat</t>
  </si>
  <si>
    <t>TGT Impact Point LAT</t>
  </si>
  <si>
    <t>DTC Mission</t>
  </si>
  <si>
    <t>OAS Dest</t>
  </si>
  <si>
    <t>TOR</t>
  </si>
  <si>
    <t>TGT BULL</t>
  </si>
  <si>
    <t>TGT LAT LONG</t>
  </si>
  <si>
    <t>ELEV</t>
  </si>
  <si>
    <t>X-Hair</t>
  </si>
  <si>
    <t>Buffers</t>
  </si>
  <si>
    <t>ALT</t>
  </si>
  <si>
    <t xml:space="preserve">  IAS            TAS            Mach            GS</t>
  </si>
  <si>
    <t>FUZE</t>
  </si>
  <si>
    <t>DBRIC</t>
  </si>
  <si>
    <t>Date</t>
  </si>
  <si>
    <t>Long</t>
  </si>
  <si>
    <t>TGT Impact Point LONG</t>
  </si>
  <si>
    <t>Callsign</t>
  </si>
  <si>
    <t>Elev</t>
  </si>
  <si>
    <t>TGT Alt Ref</t>
  </si>
  <si>
    <t>Prime BE</t>
  </si>
  <si>
    <t>Manual</t>
  </si>
  <si>
    <t>Mission #</t>
  </si>
  <si>
    <t>TGT Impact Point Alt</t>
  </si>
  <si>
    <t>BE Coordinates</t>
  </si>
  <si>
    <t>Mission Lead</t>
  </si>
  <si>
    <t>Azimuth</t>
  </si>
  <si>
    <t>Impact Azimuth</t>
  </si>
  <si>
    <t>Only Gravity</t>
  </si>
  <si>
    <t>Mission WSO</t>
  </si>
  <si>
    <t>IA</t>
  </si>
  <si>
    <t>Impact Angle</t>
  </si>
  <si>
    <t>TGP</t>
  </si>
  <si>
    <t>Laser Code</t>
  </si>
  <si>
    <t>Laser Code 1/2/3/4</t>
  </si>
  <si>
    <t>TGT Pod or Wpn Code?</t>
  </si>
  <si>
    <t>TGP Serial</t>
  </si>
  <si>
    <t>Track</t>
  </si>
  <si>
    <t>TGT GND Track</t>
  </si>
  <si>
    <t>GS</t>
  </si>
  <si>
    <t>TGT GND Speed</t>
  </si>
  <si>
    <t>Pattern Type</t>
  </si>
  <si>
    <t>ACMI Pod #</t>
  </si>
  <si>
    <t>Pattern Radius</t>
  </si>
  <si>
    <t>BE Name</t>
  </si>
  <si>
    <t>Function Imp</t>
  </si>
  <si>
    <t>Func at Impact</t>
  </si>
  <si>
    <t>BE Latitude</t>
  </si>
  <si>
    <t>Function Delay</t>
  </si>
  <si>
    <t>Func on Time Aft Impact</t>
  </si>
  <si>
    <t>BE Longitude</t>
  </si>
  <si>
    <t>Function Prox</t>
  </si>
  <si>
    <t>Func on Proximity</t>
  </si>
  <si>
    <t>Function Void</t>
  </si>
  <si>
    <t>Function on Void</t>
  </si>
  <si>
    <t>Void Count</t>
  </si>
  <si>
    <t>Void Number</t>
  </si>
  <si>
    <t>TQV</t>
  </si>
  <si>
    <t>Dev ID</t>
  </si>
  <si>
    <t>GPS Rx</t>
  </si>
  <si>
    <t>GPS Config</t>
  </si>
  <si>
    <t>WPN Name</t>
  </si>
  <si>
    <t>Store Description</t>
  </si>
  <si>
    <t>IR Status</t>
  </si>
  <si>
    <t>IZ Status</t>
  </si>
  <si>
    <t>Pod</t>
  </si>
  <si>
    <t>Mode</t>
  </si>
  <si>
    <t>TGP Mode</t>
  </si>
  <si>
    <t xml:space="preserve">  </t>
  </si>
  <si>
    <t>TGP LOS Latitude</t>
  </si>
  <si>
    <t>TGP LOS Longitude</t>
  </si>
  <si>
    <t>TGP LOS Elev</t>
  </si>
  <si>
    <t>MLTL</t>
  </si>
  <si>
    <t>MLTL Value</t>
  </si>
  <si>
    <t>MTQV</t>
  </si>
  <si>
    <t>Mission Notes</t>
  </si>
  <si>
    <t>Debrief Focal Point (DFP)</t>
  </si>
  <si>
    <t>DFP</t>
  </si>
  <si>
    <t>RC</t>
  </si>
  <si>
    <t>CF 1</t>
  </si>
  <si>
    <t>IF</t>
  </si>
  <si>
    <t>CF 2</t>
  </si>
  <si>
    <t>LL</t>
  </si>
  <si>
    <t>CF 3</t>
  </si>
  <si>
    <t>LP</t>
  </si>
  <si>
    <t>Record Number</t>
  </si>
  <si>
    <t>Tail</t>
  </si>
  <si>
    <t>wpn</t>
  </si>
  <si>
    <t>Dest</t>
  </si>
  <si>
    <t>BULL</t>
  </si>
  <si>
    <t>TOF</t>
  </si>
  <si>
    <t>WPN Type</t>
  </si>
  <si>
    <t>TGT Name</t>
  </si>
  <si>
    <t>TGT LAT</t>
  </si>
  <si>
    <t>TGT LONG</t>
  </si>
  <si>
    <t>TGT ELEV</t>
  </si>
  <si>
    <t>PrimeNav</t>
  </si>
  <si>
    <t>XHair</t>
  </si>
  <si>
    <t>PrimeNavAiding</t>
  </si>
  <si>
    <t>FOM</t>
  </si>
  <si>
    <t>GTRK</t>
  </si>
  <si>
    <t>IAS</t>
  </si>
  <si>
    <t>MHDG</t>
  </si>
  <si>
    <t>TAS</t>
  </si>
  <si>
    <t>LARstatus</t>
  </si>
  <si>
    <t>Delay</t>
  </si>
  <si>
    <t>Mach</t>
  </si>
  <si>
    <t>Release LAT</t>
  </si>
  <si>
    <t>Release LONG</t>
  </si>
  <si>
    <t>Release Bull</t>
  </si>
  <si>
    <t>9020</t>
  </si>
  <si>
    <t>0009</t>
  </si>
  <si>
    <t>JASSM</t>
  </si>
  <si>
    <t>D5</t>
  </si>
  <si>
    <t>0:31:31</t>
  </si>
  <si>
    <t>158B</t>
  </si>
  <si>
    <t>INU1</t>
  </si>
  <si>
    <t>FX23</t>
  </si>
  <si>
    <t>GPS</t>
  </si>
  <si>
    <t>1</t>
  </si>
  <si>
    <t>34266</t>
  </si>
  <si>
    <t>R2</t>
  </si>
  <si>
    <t>ZONE</t>
  </si>
  <si>
    <t>N 52 00.1012</t>
  </si>
  <si>
    <t>E 164 09.1379</t>
  </si>
  <si>
    <t>306/3379</t>
  </si>
  <si>
    <t>9028</t>
  </si>
  <si>
    <t>D6</t>
  </si>
  <si>
    <t>34258</t>
  </si>
  <si>
    <t>L7</t>
  </si>
  <si>
    <t>N 51 59.8329</t>
  </si>
  <si>
    <t>E 164 07.8827</t>
  </si>
  <si>
    <t>306/3380</t>
  </si>
  <si>
    <t>9041</t>
  </si>
  <si>
    <t>D4</t>
  </si>
  <si>
    <t>34262</t>
  </si>
  <si>
    <t>L2</t>
  </si>
  <si>
    <t>N 51 58.0421</t>
  </si>
  <si>
    <t>E 163 59.7089</t>
  </si>
  <si>
    <t>306/3385</t>
  </si>
  <si>
    <t>9050</t>
  </si>
  <si>
    <t>D9</t>
  </si>
  <si>
    <t>34252</t>
  </si>
  <si>
    <t>L3</t>
  </si>
  <si>
    <t>N 51 57.5189</t>
  </si>
  <si>
    <t>E 163 57.3129</t>
  </si>
  <si>
    <t>306/3386</t>
  </si>
  <si>
    <t>9059</t>
  </si>
  <si>
    <t>D7</t>
  </si>
  <si>
    <t>34246</t>
  </si>
  <si>
    <t>R7</t>
  </si>
  <si>
    <t>N 51 56.7117</t>
  </si>
  <si>
    <t>E 163 53.6243</t>
  </si>
  <si>
    <t>306/3389</t>
  </si>
  <si>
    <t>9068</t>
  </si>
  <si>
    <t>D8</t>
  </si>
  <si>
    <t>34248</t>
  </si>
  <si>
    <t>L1</t>
  </si>
  <si>
    <t>N 51 56.3921</t>
  </si>
  <si>
    <t>E 163 52.1686</t>
  </si>
  <si>
    <t>306/3390</t>
  </si>
  <si>
    <t>9078</t>
  </si>
  <si>
    <t>D1</t>
  </si>
  <si>
    <t>34260</t>
  </si>
  <si>
    <t>R3</t>
  </si>
  <si>
    <t>N 51 55.8735</t>
  </si>
  <si>
    <t>E 163 49.8111</t>
  </si>
  <si>
    <t>306/3391</t>
  </si>
  <si>
    <t>9088</t>
  </si>
  <si>
    <t>D2</t>
  </si>
  <si>
    <t>R1</t>
  </si>
  <si>
    <t>N 51 55.5881</t>
  </si>
  <si>
    <t>E 163 48.5092</t>
  </si>
  <si>
    <t>306/3392</t>
  </si>
  <si>
    <t>9097</t>
  </si>
  <si>
    <t>D3</t>
  </si>
  <si>
    <t>L6</t>
  </si>
  <si>
    <t>N 51 55.2445</t>
  </si>
  <si>
    <t>E 163 46.9263</t>
  </si>
  <si>
    <t>306/3393</t>
  </si>
  <si>
    <t>9193</t>
  </si>
  <si>
    <t>0:23:23</t>
  </si>
  <si>
    <t>R8</t>
  </si>
  <si>
    <t>RANGE</t>
  </si>
  <si>
    <t>N 51 39.3686</t>
  </si>
  <si>
    <t>E 162 33.8361</t>
  </si>
  <si>
    <t>306/3439</t>
  </si>
  <si>
    <t>Minor Frame</t>
  </si>
  <si>
    <t>Time (UTC)</t>
  </si>
  <si>
    <t>Recording Length</t>
  </si>
  <si>
    <t>Tail Year</t>
  </si>
  <si>
    <t>Present Latitude</t>
  </si>
  <si>
    <t>Present Longitude</t>
  </si>
  <si>
    <t>Present Altitude</t>
  </si>
  <si>
    <t>Present Heading</t>
  </si>
  <si>
    <t>TAS N</t>
  </si>
  <si>
    <t>TAS E</t>
  </si>
  <si>
    <t>Present Ground Speed</t>
  </si>
  <si>
    <t>Present Ground Track</t>
  </si>
  <si>
    <t>Wind Velocity N</t>
  </si>
  <si>
    <t>Wind Velocity E</t>
  </si>
  <si>
    <t>ETA to Destination</t>
  </si>
  <si>
    <t>Destination Type</t>
  </si>
  <si>
    <t>Destination Number</t>
  </si>
  <si>
    <t>Destination Latitude</t>
  </si>
  <si>
    <t>Destination Longitude</t>
  </si>
  <si>
    <t>Destination Altitude</t>
  </si>
  <si>
    <t>Prime INU Aiding Mode</t>
  </si>
  <si>
    <t>Last Kalman Cycle Mode</t>
  </si>
  <si>
    <t>ALTN Velocity Reference</t>
  </si>
  <si>
    <t>ALTN Attitude Reference</t>
  </si>
  <si>
    <t>Static Pressure</t>
  </si>
  <si>
    <t>Differential Pressure</t>
  </si>
  <si>
    <t>Free Air Temperature</t>
  </si>
  <si>
    <t>Pitch Rate</t>
  </si>
  <si>
    <t>Roll Rate</t>
  </si>
  <si>
    <t>Pitch Angle</t>
  </si>
  <si>
    <t>Roll Angle</t>
  </si>
  <si>
    <t>Prime INU Z Velocity</t>
  </si>
  <si>
    <t>Prime INU Yaw Angle</t>
  </si>
  <si>
    <t>Radar Altitude</t>
  </si>
  <si>
    <t>ALTN Heading Reference</t>
  </si>
  <si>
    <t>Steering Mode</t>
  </si>
  <si>
    <t>Type of Request</t>
  </si>
  <si>
    <t>Prime Data Source</t>
  </si>
  <si>
    <t>Primary SMO ID</t>
  </si>
  <si>
    <t>Type of Radar GPI</t>
  </si>
  <si>
    <t>GPI Mnemonic</t>
  </si>
  <si>
    <t>GPI Display Number</t>
  </si>
  <si>
    <t>GPI Display String</t>
  </si>
  <si>
    <t>GPI Sequencing Inhibited</t>
  </si>
  <si>
    <t>SPPA Distance North</t>
  </si>
  <si>
    <t>SPPA Distance East</t>
  </si>
  <si>
    <t>Indicated air Speed</t>
  </si>
  <si>
    <t>Mach Value</t>
  </si>
  <si>
    <t>Magnetic Heading</t>
  </si>
  <si>
    <t>Vertical Velocity</t>
  </si>
  <si>
    <t>FCIraw</t>
  </si>
  <si>
    <t>TASraw</t>
  </si>
  <si>
    <t>LAT</t>
  </si>
  <si>
    <t>LONG</t>
  </si>
  <si>
    <t>THDG</t>
  </si>
  <si>
    <t>Temp</t>
  </si>
  <si>
    <t>WindDir</t>
  </si>
  <si>
    <t>WindSpeed</t>
  </si>
  <si>
    <t>8399</t>
  </si>
  <si>
    <t>01880243</t>
  </si>
  <si>
    <t>118 (16-bit words)</t>
  </si>
  <si>
    <t>9</t>
  </si>
  <si>
    <t>60</t>
  </si>
  <si>
    <t>02/03/20</t>
  </si>
  <si>
    <t>N/A</t>
  </si>
  <si>
    <t>N 054:15.7521</t>
  </si>
  <si>
    <t>E 178:25.2088</t>
  </si>
  <si>
    <t>+ 34620.00000  feet</t>
  </si>
  <si>
    <t>- 119.3124390  deg</t>
  </si>
  <si>
    <t>- 0374.832825  ft/sec</t>
  </si>
  <si>
    <t>- 0663.442932  ft/sec</t>
  </si>
  <si>
    <t>453.4517212  knots</t>
  </si>
  <si>
    <t>- 118.5984116  deg</t>
  </si>
  <si>
    <t>+ 0012.995572  ft/sec</t>
  </si>
  <si>
    <t>- 0012.768224  ft/sec</t>
  </si>
  <si>
    <t>19:33:46.593</t>
  </si>
  <si>
    <t>17</t>
  </si>
  <si>
    <t>N 054:13.6250</t>
  </si>
  <si>
    <t>E 178:18.1583</t>
  </si>
  <si>
    <t>+     0  feet</t>
  </si>
  <si>
    <t>GPS Inertial</t>
  </si>
  <si>
    <t>AHRS</t>
  </si>
  <si>
    <t>06.81250000  in Hg</t>
  </si>
  <si>
    <t>03.13671875  in Hg</t>
  </si>
  <si>
    <t>419.2389526  deg R</t>
  </si>
  <si>
    <t>+ 00.18625328  deg/sec</t>
  </si>
  <si>
    <t>+ 00.42032471  deg/sec</t>
  </si>
  <si>
    <t>+ 000.0164795  deg</t>
  </si>
  <si>
    <t>- 008.5748014  deg</t>
  </si>
  <si>
    <t>+ 004.9585443  ft/sec</t>
  </si>
  <si>
    <t>- 087.6763687  deg</t>
  </si>
  <si>
    <t>5000  feet</t>
  </si>
  <si>
    <t>Slaved</t>
  </si>
  <si>
    <t>Direct</t>
  </si>
  <si>
    <t>Periodic</t>
  </si>
  <si>
    <t>INU 1</t>
  </si>
  <si>
    <t>Fixpoint</t>
  </si>
  <si>
    <t>FXPT</t>
  </si>
  <si>
    <t>23</t>
  </si>
  <si>
    <t>0x000000CC</t>
  </si>
  <si>
    <t>True</t>
  </si>
  <si>
    <t>+ 000.0000000  feet</t>
  </si>
  <si>
    <t>0424.266113  ft/sec</t>
  </si>
  <si>
    <t>0.758</t>
  </si>
  <si>
    <t>- 121.3484497  deg</t>
  </si>
  <si>
    <t>+ 001.3376346  deg</t>
  </si>
  <si>
    <t>+ 0760.544128  ft/sec</t>
  </si>
  <si>
    <t>N 54 15.7521</t>
  </si>
  <si>
    <t>E 178 25.2088</t>
  </si>
  <si>
    <t>34620</t>
  </si>
  <si>
    <t>8400</t>
  </si>
  <si>
    <t>01880887</t>
  </si>
  <si>
    <t>N 054:15.1416</t>
  </si>
  <si>
    <t>E 178:23.3315</t>
  </si>
  <si>
    <t>+ 34622.00000  feet</t>
  </si>
  <si>
    <t>- 120.2269821  deg</t>
  </si>
  <si>
    <t>- 0384.482910  ft/sec</t>
  </si>
  <si>
    <t>- 0649.580811  ft/sec</t>
  </si>
  <si>
    <t>449.2447815  knots</t>
  </si>
  <si>
    <t>- 119.3344574  deg</t>
  </si>
  <si>
    <t>+ 0016.316574  ft/sec</t>
  </si>
  <si>
    <t>- 0014.629436  ft/sec</t>
  </si>
  <si>
    <t>19:33:47.184</t>
  </si>
  <si>
    <t>06.80859375  in Hg</t>
  </si>
  <si>
    <t>03.06640625  in Hg</t>
  </si>
  <si>
    <t>419.7518921  deg R</t>
  </si>
  <si>
    <t>- 00.42776480  deg/sec</t>
  </si>
  <si>
    <t>- 01.70666695  deg/sec</t>
  </si>
  <si>
    <t>- 000.4896607  deg</t>
  </si>
  <si>
    <t>- 007.2006598  deg</t>
  </si>
  <si>
    <t>+ 001.0031748  ft/sec</t>
  </si>
  <si>
    <t>- 088.5655136  deg</t>
  </si>
  <si>
    <t>0419.618713  ft/sec</t>
  </si>
  <si>
    <t>0.750</t>
  </si>
  <si>
    <t>- 122.2496490  deg</t>
  </si>
  <si>
    <t>+ 002.7049327  deg</t>
  </si>
  <si>
    <t>+ 0753.735291  ft/sec</t>
  </si>
  <si>
    <t>N 54 15.1416</t>
  </si>
  <si>
    <t>E 178 23.3315</t>
  </si>
  <si>
    <t>34622</t>
  </si>
  <si>
    <t>8401</t>
  </si>
  <si>
    <t>01881531</t>
  </si>
  <si>
    <t>N 054:14.5059</t>
  </si>
  <si>
    <t>E 178:21.5044</t>
  </si>
  <si>
    <t>+ 34614.00000  feet</t>
  </si>
  <si>
    <t>- 123.1528473  deg</t>
  </si>
  <si>
    <t>- 0404.243347  ft/sec</t>
  </si>
  <si>
    <t>- 0625.991821  ft/sec</t>
  </si>
  <si>
    <t>443.2010498  knots</t>
  </si>
  <si>
    <t>- 121.4184265  deg</t>
  </si>
  <si>
    <t>+ 0012.847604  ft/sec</t>
  </si>
  <si>
    <t>- 0013.548870  ft/sec</t>
  </si>
  <si>
    <t>19:33:48.543</t>
  </si>
  <si>
    <t>02.96875000  in Hg</t>
  </si>
  <si>
    <t>420.6072693  deg R</t>
  </si>
  <si>
    <t>- 00.21243539  deg/sec</t>
  </si>
  <si>
    <t>+ 00.09003340  deg/sec</t>
  </si>
  <si>
    <t>- 000.7814647  deg</t>
  </si>
  <si>
    <t>+ 001.0327148  deg</t>
  </si>
  <si>
    <t>- 000.8447121  ft/sec</t>
  </si>
  <si>
    <t>- 091.4666748  deg</t>
  </si>
  <si>
    <t>0413.066925  ft/sec</t>
  </si>
  <si>
    <t>0.740</t>
  </si>
  <si>
    <t>- 125.1625595  deg</t>
  </si>
  <si>
    <t>+ 007.1914449  deg</t>
  </si>
  <si>
    <t>+ 0743.918640  ft/sec</t>
  </si>
  <si>
    <t>N 54 14.5059</t>
  </si>
  <si>
    <t>E 178 21.5044</t>
  </si>
  <si>
    <t>34614</t>
  </si>
  <si>
    <t>8402</t>
  </si>
  <si>
    <t>01882171</t>
  </si>
  <si>
    <t>N 054:13.8779</t>
  </si>
  <si>
    <t>E 178:19.7255</t>
  </si>
  <si>
    <t>+ 34598.00000  feet</t>
  </si>
  <si>
    <t>- 121.9748688  deg</t>
  </si>
  <si>
    <t>- 0389.531891  ft/sec</t>
  </si>
  <si>
    <t>- 0620.309082  ft/sec</t>
  </si>
  <si>
    <t>435.6719055  knots</t>
  </si>
  <si>
    <t>- 120.0060425  deg</t>
  </si>
  <si>
    <t>+ 0014.659534  ft/sec</t>
  </si>
  <si>
    <t>- 0014.091591  ft/sec</t>
  </si>
  <si>
    <t>19:33:51.997</t>
  </si>
  <si>
    <t>06.80468750  in Hg</t>
  </si>
  <si>
    <t>02.84765625  in Hg</t>
  </si>
  <si>
    <t>421.7126160  deg R</t>
  </si>
  <si>
    <t>+ 00.88397855  deg/sec</t>
  </si>
  <si>
    <t>+ 01.64171422  deg/sec</t>
  </si>
  <si>
    <t>- 000.0833588  deg</t>
  </si>
  <si>
    <t>+ 009.8583069  deg</t>
  </si>
  <si>
    <t>- 004.0461879  ft/sec</t>
  </si>
  <si>
    <t>- 090.2646332  deg</t>
  </si>
  <si>
    <t>0404.778412  ft/sec</t>
  </si>
  <si>
    <t>0.727</t>
  </si>
  <si>
    <t>- 123.9719391  deg</t>
  </si>
  <si>
    <t>+ 014.1377392  deg</t>
  </si>
  <si>
    <t>+ 0731.587524  ft/sec</t>
  </si>
  <si>
    <t>N 54 13.8779</t>
  </si>
  <si>
    <t>E 178 19.7255</t>
  </si>
  <si>
    <t>34598</t>
  </si>
  <si>
    <t>8403</t>
  </si>
  <si>
    <t>01882305</t>
  </si>
  <si>
    <t>N 054:13.7521</t>
  </si>
  <si>
    <t>E 178:19.3450</t>
  </si>
  <si>
    <t>+ 34594.00000  feet</t>
  </si>
  <si>
    <t>- 120.5560226  deg</t>
  </si>
  <si>
    <t>- 0381.258331  ft/sec</t>
  </si>
  <si>
    <t>- 0623.705627  ft/sec</t>
  </si>
  <si>
    <t>434.4554443  knots</t>
  </si>
  <si>
    <t>- 118.7368164  deg</t>
  </si>
  <si>
    <t>+ 0015.941490  ft/sec</t>
  </si>
  <si>
    <t>- 0013.987012  ft/sec</t>
  </si>
  <si>
    <t>19:33:52.114</t>
  </si>
  <si>
    <t>18</t>
  </si>
  <si>
    <t>N 053:00.0733</t>
  </si>
  <si>
    <t>E 169:53.5650</t>
  </si>
  <si>
    <t>06.81640625  in Hg</t>
  </si>
  <si>
    <t>02.80859375  in Hg</t>
  </si>
  <si>
    <t>422.1132507  deg R</t>
  </si>
  <si>
    <t>- 00.47220418  deg/sec</t>
  </si>
  <si>
    <t>+ 02.12855148  deg/sec</t>
  </si>
  <si>
    <t>+ 000.8236710  deg</t>
  </si>
  <si>
    <t>+ 015.7720890  deg</t>
  </si>
  <si>
    <t>- 000.0286888  ft/sec</t>
  </si>
  <si>
    <t>- 088.8406372  deg</t>
  </si>
  <si>
    <t>Destination Change Request</t>
  </si>
  <si>
    <t>0402.064209  ft/sec</t>
  </si>
  <si>
    <t>0.722</t>
  </si>
  <si>
    <t>- 122.5505447  deg</t>
  </si>
  <si>
    <t>+ 012.9553909  deg</t>
  </si>
  <si>
    <t>+ 0726.941284  ft/sec</t>
  </si>
  <si>
    <t>N 54 13.7521</t>
  </si>
  <si>
    <t>E 178 19.3450</t>
  </si>
  <si>
    <t>34594</t>
  </si>
  <si>
    <t>8405</t>
  </si>
  <si>
    <t>01882815</t>
  </si>
  <si>
    <t>N 054:13.3399</t>
  </si>
  <si>
    <t>E 178:17.8807</t>
  </si>
  <si>
    <t>+ 34588.00000  feet</t>
  </si>
  <si>
    <t>- 113.9668274  deg</t>
  </si>
  <si>
    <t>- 0305.308258  ft/sec</t>
  </si>
  <si>
    <t>- 0655.262634  ft/sec</t>
  </si>
  <si>
    <t>432.0002136  knots</t>
  </si>
  <si>
    <t>- 112.5345840  deg</t>
  </si>
  <si>
    <t>+ 0010.674049  ft/sec</t>
  </si>
  <si>
    <t>- 0013.043288  ft/sec</t>
  </si>
  <si>
    <t>20:16:38.898</t>
  </si>
  <si>
    <t>No Update</t>
  </si>
  <si>
    <t>02.75781250  in Hg</t>
  </si>
  <si>
    <t>422.4106445  deg R</t>
  </si>
  <si>
    <t>+ 00.25416189  deg/sec</t>
  </si>
  <si>
    <t>- 01.43535793  deg/sec</t>
  </si>
  <si>
    <t>+ 000.7678894  deg</t>
  </si>
  <si>
    <t>+ 015.9006767  deg</t>
  </si>
  <si>
    <t>+ 000.4300331  ft/sec</t>
  </si>
  <si>
    <t>- 082.2316513  deg</t>
  </si>
  <si>
    <t>0398.505096  ft/sec</t>
  </si>
  <si>
    <t>0.716</t>
  </si>
  <si>
    <t>- 115.9507675  deg</t>
  </si>
  <si>
    <t>+ 012.2309971  deg</t>
  </si>
  <si>
    <t>+ 0721.359009  ft/sec</t>
  </si>
  <si>
    <t>N 54 13.3399</t>
  </si>
  <si>
    <t>E 178 17.8807</t>
  </si>
  <si>
    <t>34588</t>
  </si>
  <si>
    <t>8406</t>
  </si>
  <si>
    <t>01883459</t>
  </si>
  <si>
    <t>N 054:12.9050</t>
  </si>
  <si>
    <t>E 178:15.9825</t>
  </si>
  <si>
    <t>+ 34580.00000  feet</t>
  </si>
  <si>
    <t>- 113.1724548  deg</t>
  </si>
  <si>
    <t>- 0273.619629  ft/sec</t>
  </si>
  <si>
    <t>- 0658.459045  ft/sec</t>
  </si>
  <si>
    <t>425.5717773  knots</t>
  </si>
  <si>
    <t>- 111.5193787  deg</t>
  </si>
  <si>
    <t>+ 0009.886513  ft/sec</t>
  </si>
  <si>
    <t>- 0011.765347  ft/sec</t>
  </si>
  <si>
    <t>20:17:17.858</t>
  </si>
  <si>
    <t>02.66406250  in Hg</t>
  </si>
  <si>
    <t>423.1708374  deg R</t>
  </si>
  <si>
    <t>+ 00.08979476  deg/sec</t>
  </si>
  <si>
    <t>+ 00.59781039  deg/sec</t>
  </si>
  <si>
    <t>+ 000.3021240  deg</t>
  </si>
  <si>
    <t>+ 000.3573852  deg</t>
  </si>
  <si>
    <t>- 004.0814476  ft/sec</t>
  </si>
  <si>
    <t>- 081.4115982  deg</t>
  </si>
  <si>
    <t>0391.840515  ft/sec</t>
  </si>
  <si>
    <t>0.705</t>
  </si>
  <si>
    <t>- 115.1426163  deg</t>
  </si>
  <si>
    <t>+ 011.1856203  deg</t>
  </si>
  <si>
    <t>+ 0711.201599  ft/sec</t>
  </si>
  <si>
    <t>N 54 12.9050</t>
  </si>
  <si>
    <t>E 178 15.9825</t>
  </si>
  <si>
    <t>34580</t>
  </si>
  <si>
    <t>8407</t>
  </si>
  <si>
    <t>01884103</t>
  </si>
  <si>
    <t>N 054:12.4875</t>
  </si>
  <si>
    <t>E 178:14.1100</t>
  </si>
  <si>
    <t>+ 34566.00000  feet</t>
  </si>
  <si>
    <t>- 111.6146927  deg</t>
  </si>
  <si>
    <t>- 0257.706055  ft/sec</t>
  </si>
  <si>
    <t>- 0650.571594  ft/sec</t>
  </si>
  <si>
    <t>417.7084961  knots</t>
  </si>
  <si>
    <t>- 109.5759277  deg</t>
  </si>
  <si>
    <t>+ 0019.121202  ft/sec</t>
  </si>
  <si>
    <t>- 0013.779655  ft/sec</t>
  </si>
  <si>
    <t>20:18:06.768</t>
  </si>
  <si>
    <t>02.56250000  in Hg</t>
  </si>
  <si>
    <t>423.9454041  deg R</t>
  </si>
  <si>
    <t>- 00.04394178  deg/sec</t>
  </si>
  <si>
    <t>- 01.00592566  deg/sec</t>
  </si>
  <si>
    <t>+ 000.5218506  deg</t>
  </si>
  <si>
    <t>+ 004.7755375  deg</t>
  </si>
  <si>
    <t>- 002.3336363  ft/sec</t>
  </si>
  <si>
    <t>- 079.8285294  deg</t>
  </si>
  <si>
    <t>0384.476715  ft/sec</t>
  </si>
  <si>
    <t>0.693</t>
  </si>
  <si>
    <t>- 113.5712662  deg</t>
  </si>
  <si>
    <t>+ 009.2699385  deg</t>
  </si>
  <si>
    <t>+ 0699.631592  ft/sec</t>
  </si>
  <si>
    <t>N 54 12.4875</t>
  </si>
  <si>
    <t>E 178 14.1100</t>
  </si>
  <si>
    <t>34566</t>
  </si>
  <si>
    <t>8408</t>
  </si>
  <si>
    <t>01884747</t>
  </si>
  <si>
    <t>N 054:12.1209</t>
  </si>
  <si>
    <t>E 178:12.2369</t>
  </si>
  <si>
    <t>+ 34542.00000  feet</t>
  </si>
  <si>
    <t>- 108.9092255  deg</t>
  </si>
  <si>
    <t>- 0226.202560  ft/sec</t>
  </si>
  <si>
    <t>- 0657.932800  ft/sec</t>
  </si>
  <si>
    <t>414.0822144  knots</t>
  </si>
  <si>
    <t>- 107.2815170  deg</t>
  </si>
  <si>
    <t>+ 0016.313511  ft/sec</t>
  </si>
  <si>
    <t>- 0009.039254  ft/sec</t>
  </si>
  <si>
    <t>20:18:30.148</t>
  </si>
  <si>
    <t>02.53906250  in Hg</t>
  </si>
  <si>
    <t>423.7847595  deg R</t>
  </si>
  <si>
    <t>+ 00.17803816  deg/sec</t>
  </si>
  <si>
    <t>- 00.11943010  deg/sec</t>
  </si>
  <si>
    <t>+ 000.7403961  deg</t>
  </si>
  <si>
    <t>+ 004.7692475  deg</t>
  </si>
  <si>
    <t>- 000.9128223  ft/sec</t>
  </si>
  <si>
    <t>- 077.0977402  deg</t>
  </si>
  <si>
    <t>0382.755249  ft/sec</t>
  </si>
  <si>
    <t>0.690</t>
  </si>
  <si>
    <t>- 110.8514481  deg</t>
  </si>
  <si>
    <t>+ 006.9679742  deg</t>
  </si>
  <si>
    <t>+ 0696.454224  ft/sec</t>
  </si>
  <si>
    <t>N 54 12.1209</t>
  </si>
  <si>
    <t>E 178 12.2369</t>
  </si>
  <si>
    <t>34542</t>
  </si>
  <si>
    <t>8411</t>
  </si>
  <si>
    <t>01885283</t>
  </si>
  <si>
    <t>N 054:11.8527</t>
  </si>
  <si>
    <t>E 178:10.6693</t>
  </si>
  <si>
    <t>+ 34540.00000  feet</t>
  </si>
  <si>
    <t>- 106.8747940  deg</t>
  </si>
  <si>
    <t>- 0203.255341  ft/sec</t>
  </si>
  <si>
    <t>- 0663.739319  ft/sec</t>
  </si>
  <si>
    <t>411.8229065  knots</t>
  </si>
  <si>
    <t>- 105.1270218  deg</t>
  </si>
  <si>
    <t>+ 0017.213428  ft/sec</t>
  </si>
  <si>
    <t>- 0006.584130  ft/sec</t>
  </si>
  <si>
    <t>20:18:44.718</t>
  </si>
  <si>
    <t>02.52734375  in Hg</t>
  </si>
  <si>
    <t>423.4752502  deg R</t>
  </si>
  <si>
    <t>- 00.15060285  deg/sec</t>
  </si>
  <si>
    <t>+ 00.44138089  deg/sec</t>
  </si>
  <si>
    <t>+ 000.9448242  deg</t>
  </si>
  <si>
    <t>+ 007.1360598  deg</t>
  </si>
  <si>
    <t>+ 000.3069891  ft/sec</t>
  </si>
  <si>
    <t>- 075.0421143  deg</t>
  </si>
  <si>
    <t>SMO Request</t>
  </si>
  <si>
    <t>0381.891327  ft/sec</t>
  </si>
  <si>
    <t>0.689</t>
  </si>
  <si>
    <t>- 108.8059616  deg</t>
  </si>
  <si>
    <t>+ 004.8110428  deg</t>
  </si>
  <si>
    <t>+ 0694.760742  ft/sec</t>
  </si>
  <si>
    <t>N 54 11.8527</t>
  </si>
  <si>
    <t>E 178 10.6693</t>
  </si>
  <si>
    <t>34540</t>
  </si>
  <si>
    <t>8412</t>
  </si>
  <si>
    <t>01885391</t>
  </si>
  <si>
    <t>N 054:11.8034</t>
  </si>
  <si>
    <t>E 178:10.3523</t>
  </si>
  <si>
    <t>- 106.3466797  deg</t>
  </si>
  <si>
    <t>- 0196.713699  ft/sec</t>
  </si>
  <si>
    <t>- 0665.384644  ft/sec</t>
  </si>
  <si>
    <t>411.4656982  knots</t>
  </si>
  <si>
    <t>- 104.5503464  deg</t>
  </si>
  <si>
    <t>+ 0018.649063  ft/sec</t>
  </si>
  <si>
    <t>- 0006.144999  ft/sec</t>
  </si>
  <si>
    <t>20:18:47.019</t>
  </si>
  <si>
    <t>06.82031250  in Hg</t>
  </si>
  <si>
    <t>02.52343750  in Hg</t>
  </si>
  <si>
    <t>423.5097961  deg R</t>
  </si>
  <si>
    <t>+ 00.14365946  deg/sec</t>
  </si>
  <si>
    <t>+ 00.73298234  deg/sec</t>
  </si>
  <si>
    <t>+ 000.8564920  deg</t>
  </si>
  <si>
    <t>+ 007.7719440  deg</t>
  </si>
  <si>
    <t>- 000.4201619  ft/sec</t>
  </si>
  <si>
    <t>- 074.5097198  deg</t>
  </si>
  <si>
    <t>0381.602875  ft/sec</t>
  </si>
  <si>
    <t>0.688</t>
  </si>
  <si>
    <t>- 108.2750702  deg</t>
  </si>
  <si>
    <t>+ 004.2553554  deg</t>
  </si>
  <si>
    <t>+ 0694.130371  ft/sec</t>
  </si>
  <si>
    <t>N 54 11.8034</t>
  </si>
  <si>
    <t>E 178 10.3523</t>
  </si>
  <si>
    <t>8413</t>
  </si>
  <si>
    <t>01886031</t>
  </si>
  <si>
    <t>N 054:11.5598</t>
  </si>
  <si>
    <t>E 178:08.4578</t>
  </si>
  <si>
    <t>+ 34528.00000  feet</t>
  </si>
  <si>
    <t>- 101.8243790  deg</t>
  </si>
  <si>
    <t>- 0141.871231  ft/sec</t>
  </si>
  <si>
    <t>- 0672.569824  ft/sec</t>
  </si>
  <si>
    <t>410.4111023  knots</t>
  </si>
  <si>
    <t>- 100.0932999  deg</t>
  </si>
  <si>
    <t>+ 0015.314275  ft/sec</t>
  </si>
  <si>
    <t>- 0008.610847  ft/sec</t>
  </si>
  <si>
    <t>20:18:53.947</t>
  </si>
  <si>
    <t>02.47265625  in Hg</t>
  </si>
  <si>
    <t>423.6795044  deg R</t>
  </si>
  <si>
    <t>- 00.15588513  deg/sec</t>
  </si>
  <si>
    <t>+ 00.42360485  deg/sec</t>
  </si>
  <si>
    <t>+ 000.9237261  deg</t>
  </si>
  <si>
    <t>+ 010.6059875  deg</t>
  </si>
  <si>
    <t>- 000.9491774  ft/sec</t>
  </si>
  <si>
    <t>- 069.9618149  deg</t>
  </si>
  <si>
    <t>0377.831085  ft/sec</t>
  </si>
  <si>
    <t>0.682</t>
  </si>
  <si>
    <t>- 103.7386627  deg</t>
  </si>
  <si>
    <t>- 000.2106955  deg</t>
  </si>
  <si>
    <t>+ 0688.150696  ft/sec</t>
  </si>
  <si>
    <t>N 54 11.5598</t>
  </si>
  <si>
    <t>E 178 08.4578</t>
  </si>
  <si>
    <t>34528</t>
  </si>
  <si>
    <t>8414</t>
  </si>
  <si>
    <t>01886671</t>
  </si>
  <si>
    <t>N 054:11.4067</t>
  </si>
  <si>
    <t>E 178:06.5370</t>
  </si>
  <si>
    <t>+ 34522.00000  feet</t>
  </si>
  <si>
    <t>- 097.3839340  deg</t>
  </si>
  <si>
    <t>- 0086.812096  ft/sec</t>
  </si>
  <si>
    <t>- 0679.205200  ft/sec</t>
  </si>
  <si>
    <t>411.0682983  knots</t>
  </si>
  <si>
    <t>- 095.3866272  deg</t>
  </si>
  <si>
    <t>+ 0015.886317  ft/sec</t>
  </si>
  <si>
    <t>- 0010.795046  ft/sec</t>
  </si>
  <si>
    <t>20:18:49.868</t>
  </si>
  <si>
    <t>02.44531250  in Hg</t>
  </si>
  <si>
    <t>423.6947632  deg R</t>
  </si>
  <si>
    <t>- 00.32736424  deg/sec</t>
  </si>
  <si>
    <t>+ 00.40121371  deg/sec</t>
  </si>
  <si>
    <t>+ 000.9177684  deg</t>
  </si>
  <si>
    <t>+ 012.1390724  deg</t>
  </si>
  <si>
    <t>+ 000.7623125  ft/sec</t>
  </si>
  <si>
    <t>- 065.4954071  deg</t>
  </si>
  <si>
    <t>0375.782959  ft/sec</t>
  </si>
  <si>
    <t>0.678</t>
  </si>
  <si>
    <t>- 099.2837753  deg</t>
  </si>
  <si>
    <t>- 004.9496036  deg</t>
  </si>
  <si>
    <t>+ 0684.560181  ft/sec</t>
  </si>
  <si>
    <t>N 54 11.4067</t>
  </si>
  <si>
    <t>E 178 06.5370</t>
  </si>
  <si>
    <t>34522</t>
  </si>
  <si>
    <t>8415</t>
  </si>
  <si>
    <t>01887315</t>
  </si>
  <si>
    <t>N 054:11.3211</t>
  </si>
  <si>
    <t>E 178:04.5886</t>
  </si>
  <si>
    <t>+ 34510.00000  feet</t>
  </si>
  <si>
    <t>- 096.2178421  deg</t>
  </si>
  <si>
    <t>- 0072.211075  ft/sec</t>
  </si>
  <si>
    <t>- 0679.588257  ft/sec</t>
  </si>
  <si>
    <t>411.6943054  knots</t>
  </si>
  <si>
    <t>- 094.2314529  deg</t>
  </si>
  <si>
    <t>+ 0021.113470  ft/sec</t>
  </si>
  <si>
    <t>- 0013.257656  ft/sec</t>
  </si>
  <si>
    <t>20:18:46.057</t>
  </si>
  <si>
    <t>06.79296875  in Hg</t>
  </si>
  <si>
    <t>02.43359375  in Hg</t>
  </si>
  <si>
    <t>423.5082092  deg R</t>
  </si>
  <si>
    <t>- 00.02208592  deg/sec</t>
  </si>
  <si>
    <t>+ 00.24316208  deg/sec</t>
  </si>
  <si>
    <t>+ 000.7745361  deg</t>
  </si>
  <si>
    <t>- 000.4666168  deg</t>
  </si>
  <si>
    <t>- 002.5402355  ft/sec</t>
  </si>
  <si>
    <t>- 064.3029785  deg</t>
  </si>
  <si>
    <t>0374.901428  ft/sec</t>
  </si>
  <si>
    <t>- 098.1029968  deg</t>
  </si>
  <si>
    <t>- 006.1889544  deg</t>
  </si>
  <si>
    <t>+ 0684.167603  ft/sec</t>
  </si>
  <si>
    <t>N 54 11.3211</t>
  </si>
  <si>
    <t>E 178 04.5886</t>
  </si>
  <si>
    <t>34510</t>
  </si>
  <si>
    <t>8416</t>
  </si>
  <si>
    <t>01887959</t>
  </si>
  <si>
    <t>N 054:11.2410</t>
  </si>
  <si>
    <t>E 178:02.6371</t>
  </si>
  <si>
    <t>+ 34508.00000  feet</t>
  </si>
  <si>
    <t>- 095.6729279  deg</t>
  </si>
  <si>
    <t>- 0069.088623  ft/sec</t>
  </si>
  <si>
    <t>- 0681.308167  ft/sec</t>
  </si>
  <si>
    <t>411.9749756  knots</t>
  </si>
  <si>
    <t>- 093.3002777  deg</t>
  </si>
  <si>
    <t>+ 0027.099106  ft/sec</t>
  </si>
  <si>
    <t>- 0012.747746  ft/sec</t>
  </si>
  <si>
    <t>20:18:44.279</t>
  </si>
  <si>
    <t>06.82421875  in Hg</t>
  </si>
  <si>
    <t>02.45312500  in Hg</t>
  </si>
  <si>
    <t>423.2828674  deg R</t>
  </si>
  <si>
    <t>+ 00.16259159  deg/sec</t>
  </si>
  <si>
    <t>- 02.28503060  deg/sec</t>
  </si>
  <si>
    <t>+ 001.2249756  deg</t>
  </si>
  <si>
    <t>+ 002.2705169  deg</t>
  </si>
  <si>
    <t>+ 000.3283668  ft/sec</t>
  </si>
  <si>
    <t>- 063.7316895  deg</t>
  </si>
  <si>
    <t>0376.369385  ft/sec</t>
  </si>
  <si>
    <t>0.679</t>
  </si>
  <si>
    <t>- 097.5433655  deg</t>
  </si>
  <si>
    <t>- 007.1635990  deg</t>
  </si>
  <si>
    <t>+ 0685.032166  ft/sec</t>
  </si>
  <si>
    <t>N 54 11.2410</t>
  </si>
  <si>
    <t>E 178 02.6371</t>
  </si>
  <si>
    <t>34508</t>
  </si>
  <si>
    <t>8417</t>
  </si>
  <si>
    <t>01888603</t>
  </si>
  <si>
    <t>N 054:11.1658</t>
  </si>
  <si>
    <t>E 178:00.6850</t>
  </si>
  <si>
    <t>+ 34516.00000  feet</t>
  </si>
  <si>
    <t>- 096.5617371  deg</t>
  </si>
  <si>
    <t>- 0076.771973  ft/sec</t>
  </si>
  <si>
    <t>- 0682.903931  ft/sec</t>
  </si>
  <si>
    <t>411.8201599  knots</t>
  </si>
  <si>
    <t>- 094.4583893  deg</t>
  </si>
  <si>
    <t>+ 0024.163036  ft/sec</t>
  </si>
  <si>
    <t>- 0010.188109  ft/sec</t>
  </si>
  <si>
    <t>20:18:45.522</t>
  </si>
  <si>
    <t>02.48437500  in Hg</t>
  </si>
  <si>
    <t>422.7911987  deg R</t>
  </si>
  <si>
    <t>+ 00.01480141  deg/sec</t>
  </si>
  <si>
    <t>+ 00.11506324  deg/sec</t>
  </si>
  <si>
    <t>+ 000.8497014  deg</t>
  </si>
  <si>
    <t>- 002.5855412  deg</t>
  </si>
  <si>
    <t>+ 000.6907724  ft/sec</t>
  </si>
  <si>
    <t>- 064.5941162  deg</t>
  </si>
  <si>
    <t>0378.705139  ft/sec</t>
  </si>
  <si>
    <t>0.683</t>
  </si>
  <si>
    <t>- 098.4174423  deg</t>
  </si>
  <si>
    <t>- 006.0649896  deg</t>
  </si>
  <si>
    <t>+ 0688.888123  ft/sec</t>
  </si>
  <si>
    <t>N 54 11.1658</t>
  </si>
  <si>
    <t>E 178 00.6850</t>
  </si>
  <si>
    <t>34516</t>
  </si>
  <si>
    <t>8418</t>
  </si>
  <si>
    <t>01889243</t>
  </si>
  <si>
    <t>N 054:11.0623</t>
  </si>
  <si>
    <t>E 177:58.7503</t>
  </si>
  <si>
    <t>+ 34530.00000  feet</t>
  </si>
  <si>
    <t>- 098.1551666  deg</t>
  </si>
  <si>
    <t>- 0097.413940  ft/sec</t>
  </si>
  <si>
    <t>- 0682.281372  ft/sec</t>
  </si>
  <si>
    <t>411.0699768  knots</t>
  </si>
  <si>
    <t>- 096.6199265  deg</t>
  </si>
  <si>
    <t>+ 0023.308470  ft/sec</t>
  </si>
  <si>
    <t>- 0007.872868  ft/sec</t>
  </si>
  <si>
    <t>20:18:50.315</t>
  </si>
  <si>
    <t>02.48828125  in Hg</t>
  </si>
  <si>
    <t>422.6947937  deg R</t>
  </si>
  <si>
    <t>+ 00.08281743  deg/sec</t>
  </si>
  <si>
    <t>- 00.41429964  deg/sec</t>
  </si>
  <si>
    <t>+ 000.9777832  deg</t>
  </si>
  <si>
    <t>- 010.9935513  deg</t>
  </si>
  <si>
    <t>+ 001.3079283  ft/sec</t>
  </si>
  <si>
    <t>- 066.1613998  deg</t>
  </si>
  <si>
    <t>0378.996033  ft/sec</t>
  </si>
  <si>
    <t>0.684</t>
  </si>
  <si>
    <t>- 099.9962158  deg</t>
  </si>
  <si>
    <t>- 003.9499006  deg</t>
  </si>
  <si>
    <t>+ 0689.294983  ft/sec</t>
  </si>
  <si>
    <t>N 54 11.0623</t>
  </si>
  <si>
    <t>E 177 58.7503</t>
  </si>
  <si>
    <t>34530</t>
  </si>
  <si>
    <t>8419</t>
  </si>
  <si>
    <t>01889883</t>
  </si>
  <si>
    <t>N 054:10.9029</t>
  </si>
  <si>
    <t>E 177:56.8330</t>
  </si>
  <si>
    <t>+ 34546.00000  feet</t>
  </si>
  <si>
    <t>- 101.1089935  deg</t>
  </si>
  <si>
    <t>- 0129.200485  ft/sec</t>
  </si>
  <si>
    <t>- 0675.659241  ft/sec</t>
  </si>
  <si>
    <t>409.9003601  knots</t>
  </si>
  <si>
    <t>- 099.0577316  deg</t>
  </si>
  <si>
    <t>+ 0021.219217  ft/sec</t>
  </si>
  <si>
    <t>- 0007.477789  ft/sec</t>
  </si>
  <si>
    <t>20:18:57.909</t>
  </si>
  <si>
    <t>422.4802246  deg R</t>
  </si>
  <si>
    <t>+ 00.10311172  deg/sec</t>
  </si>
  <si>
    <t>+ 00.44441578  deg/sec</t>
  </si>
  <si>
    <t>+ 000.3478546  deg</t>
  </si>
  <si>
    <t>- 001.4703828  deg</t>
  </si>
  <si>
    <t>- 001.2968577  ft/sec</t>
  </si>
  <si>
    <t>- 069.0893097  deg</t>
  </si>
  <si>
    <t>- 102.9356079  deg</t>
  </si>
  <si>
    <t>- 001.5475699  deg</t>
  </si>
  <si>
    <t>+ 0689.474304  ft/sec</t>
  </si>
  <si>
    <t>N 54 10.9029</t>
  </si>
  <si>
    <t>E 177 56.8330</t>
  </si>
  <si>
    <t>34546</t>
  </si>
  <si>
    <t>8420</t>
  </si>
  <si>
    <t>01890527</t>
  </si>
  <si>
    <t>N 054:10.7141</t>
  </si>
  <si>
    <t>E 177:54.9114</t>
  </si>
  <si>
    <t>- 101.8363037  deg</t>
  </si>
  <si>
    <t>- 0140.703934  ft/sec</t>
  </si>
  <si>
    <t>- 0674.977417  ft/sec</t>
  </si>
  <si>
    <t>410.5036926  knots</t>
  </si>
  <si>
    <t>- 100.1436081  deg</t>
  </si>
  <si>
    <t>+ 0020.392241  ft/sec</t>
  </si>
  <si>
    <t>- 0007.297558  ft/sec</t>
  </si>
  <si>
    <t>20:18:54.071</t>
  </si>
  <si>
    <t>02.50390625  in Hg</t>
  </si>
  <si>
    <t>422.2218018  deg R</t>
  </si>
  <si>
    <t>+ 00.05019024  deg/sec</t>
  </si>
  <si>
    <t>+ 00.48109645  deg/sec</t>
  </si>
  <si>
    <t>+ 000.7360840  deg</t>
  </si>
  <si>
    <t>- 002.8130796  deg</t>
  </si>
  <si>
    <t>- 000.8091580  ft/sec</t>
  </si>
  <si>
    <t>- 069.7906494  deg</t>
  </si>
  <si>
    <t>0380.157043  ft/sec</t>
  </si>
  <si>
    <t>0.686</t>
  </si>
  <si>
    <t>- 103.6485901  deg</t>
  </si>
  <si>
    <t>- 000.4984401  deg</t>
  </si>
  <si>
    <t>+ 0690.667053  ft/sec</t>
  </si>
  <si>
    <t>N 54 10.7141</t>
  </si>
  <si>
    <t>E 177 54.9114</t>
  </si>
  <si>
    <t>8421</t>
  </si>
  <si>
    <t>01891167</t>
  </si>
  <si>
    <t>N 054:10.5091</t>
  </si>
  <si>
    <t>E 177:53.0046</t>
  </si>
  <si>
    <t>+ 34526.00000  feet</t>
  </si>
  <si>
    <t>- 102.1477127  deg</t>
  </si>
  <si>
    <t>- 0144.878021  ft/sec</t>
  </si>
  <si>
    <t>- 0675.878784  ft/sec</t>
  </si>
  <si>
    <t>411.0992737  knots</t>
  </si>
  <si>
    <t>- 100.4175873  deg</t>
  </si>
  <si>
    <t>+ 0018.742659  ft/sec</t>
  </si>
  <si>
    <t>- 0006.264304  ft/sec</t>
  </si>
  <si>
    <t>20:18:50.438</t>
  </si>
  <si>
    <t>02.50781250  in Hg</t>
  </si>
  <si>
    <t>422.0313416  deg R</t>
  </si>
  <si>
    <t>- 00.19831811  deg/sec</t>
  </si>
  <si>
    <t>+ 00.53876454  deg/sec</t>
  </si>
  <si>
    <t>+ 000.6786529  deg</t>
  </si>
  <si>
    <t>+ 001.2824067  deg</t>
  </si>
  <si>
    <t>+ 000.1721335  ft/sec</t>
  </si>
  <si>
    <t>- 070.0762939  deg</t>
  </si>
  <si>
    <t>0380.446686  ft/sec</t>
  </si>
  <si>
    <t>- 103.9457397  deg</t>
  </si>
  <si>
    <t>- 000.2396844  deg</t>
  </si>
  <si>
    <t>+ 0691.170837  ft/sec</t>
  </si>
  <si>
    <t>N 54 10.5091</t>
  </si>
  <si>
    <t>E 177 53.0046</t>
  </si>
  <si>
    <t>34526</t>
  </si>
  <si>
    <t>8422</t>
  </si>
  <si>
    <t>01891811</t>
  </si>
  <si>
    <t>N 054:10.3043</t>
  </si>
  <si>
    <t>E 177:51.0816</t>
  </si>
  <si>
    <t>+ 34524.00000  feet</t>
  </si>
  <si>
    <t>- 102.1054916  deg</t>
  </si>
  <si>
    <t>- 0144.164261  ft/sec</t>
  </si>
  <si>
    <t>- 0677.882507  ft/sec</t>
  </si>
  <si>
    <t>411.9941711  knots</t>
  </si>
  <si>
    <t>- 100.6251984  deg</t>
  </si>
  <si>
    <t>+ 0017.634367  ft/sec</t>
  </si>
  <si>
    <t>- 0005.696204  ft/sec</t>
  </si>
  <si>
    <t>20:18:44.993</t>
  </si>
  <si>
    <t>02.53125000  in Hg</t>
  </si>
  <si>
    <t>421.6013184  deg R</t>
  </si>
  <si>
    <t>+ 00.03605307  deg/sec</t>
  </si>
  <si>
    <t>+ 00.25355470  deg/sec</t>
  </si>
  <si>
    <t>+ 000.6756592  deg</t>
  </si>
  <si>
    <t>- 002.7378914  deg</t>
  </si>
  <si>
    <t>- 000.3509496  ft/sec</t>
  </si>
  <si>
    <t>- 070.0080795  deg</t>
  </si>
  <si>
    <t>0382.179535  ft/sec</t>
  </si>
  <si>
    <t>- 103.8892212  deg</t>
  </si>
  <si>
    <t>- 000.0643745  deg</t>
  </si>
  <si>
    <t>+ 0693.523193  ft/sec</t>
  </si>
  <si>
    <t>N 54 10.3043</t>
  </si>
  <si>
    <t>E 177 51.0816</t>
  </si>
  <si>
    <t>34524</t>
  </si>
  <si>
    <t>8423</t>
  </si>
  <si>
    <t>01892451</t>
  </si>
  <si>
    <t>N 054:10.0843</t>
  </si>
  <si>
    <t>E 177:49.1722</t>
  </si>
  <si>
    <t>- 103.1443253  deg</t>
  </si>
  <si>
    <t>- 0156.947113  ft/sec</t>
  </si>
  <si>
    <t>- 0675.751404  ft/sec</t>
  </si>
  <si>
    <t>412.7017517  knots</t>
  </si>
  <si>
    <t>- 101.4901581  deg</t>
  </si>
  <si>
    <t>+ 0018.611694  ft/sec</t>
  </si>
  <si>
    <t>- 0006.828616  ft/sec</t>
  </si>
  <si>
    <t>20:18:40.695</t>
  </si>
  <si>
    <t>02.54296875  in Hg</t>
  </si>
  <si>
    <t>421.3069153  deg R</t>
  </si>
  <si>
    <t>- 00.03635857  deg/sec</t>
  </si>
  <si>
    <t>+ 00.57068306  deg/sec</t>
  </si>
  <si>
    <t>+ 000.7658133  deg</t>
  </si>
  <si>
    <t>- 000.3748325  deg</t>
  </si>
  <si>
    <t>+ 000.9588122  ft/sec</t>
  </si>
  <si>
    <t>- 071.0211182  deg</t>
  </si>
  <si>
    <t>0383.042755  ft/sec</t>
  </si>
  <si>
    <t>0.691</t>
  </si>
  <si>
    <t>- 104.9137955  deg</t>
  </si>
  <si>
    <t>+ 000.7764574  deg</t>
  </si>
  <si>
    <t>+ 0695.070740  ft/sec</t>
  </si>
  <si>
    <t>N 54 10.0843</t>
  </si>
  <si>
    <t>E 177 49.1722</t>
  </si>
  <si>
    <t>8424</t>
  </si>
  <si>
    <t>01893095</t>
  </si>
  <si>
    <t>N 054:09.8539</t>
  </si>
  <si>
    <t>E 177:47.2505</t>
  </si>
  <si>
    <t>- 103.0878983  deg</t>
  </si>
  <si>
    <t>- 0156.700668  ft/sec</t>
  </si>
  <si>
    <t>- 0677.190002  ft/sec</t>
  </si>
  <si>
    <t>413.5649109  knots</t>
  </si>
  <si>
    <t>- 101.5194626  deg</t>
  </si>
  <si>
    <t>+ 0016.528957  ft/sec</t>
  </si>
  <si>
    <t>- 0006.325476  ft/sec</t>
  </si>
  <si>
    <t>20:18:35.428</t>
  </si>
  <si>
    <t>421.1769409  deg R</t>
  </si>
  <si>
    <t>- 00.03931854  deg/sec</t>
  </si>
  <si>
    <t>- 00.01526106  deg/sec</t>
  </si>
  <si>
    <t>+ 000.5916962  deg</t>
  </si>
  <si>
    <t>+ 001.0876465  deg</t>
  </si>
  <si>
    <t>+ 001.1375890  ft/sec</t>
  </si>
  <si>
    <t>- 070.9387207  deg</t>
  </si>
  <si>
    <t>- 104.8431168  deg</t>
  </si>
  <si>
    <t>+ 000.7869862  deg</t>
  </si>
  <si>
    <t>+ 0694.963501  ft/sec</t>
  </si>
  <si>
    <t>N 54 09.8539</t>
  </si>
  <si>
    <t>E 177 47.2505</t>
  </si>
  <si>
    <t>8425</t>
  </si>
  <si>
    <t>01893735</t>
  </si>
  <si>
    <t>N 054:09.6271</t>
  </si>
  <si>
    <t>E 177:45.3345</t>
  </si>
  <si>
    <t>+ 34538.00000  feet</t>
  </si>
  <si>
    <t>- 102.7497177  deg</t>
  </si>
  <si>
    <t>- 0153.697311  ft/sec</t>
  </si>
  <si>
    <t>- 0679.018860  ft/sec</t>
  </si>
  <si>
    <t>415.1483154  knots</t>
  </si>
  <si>
    <t>- 101.4572449  deg</t>
  </si>
  <si>
    <t>+ 0015.063006  ft/sec</t>
  </si>
  <si>
    <t>- 0007.424856  ft/sec</t>
  </si>
  <si>
    <t>20:18:25.918</t>
  </si>
  <si>
    <t>02.56640625  in Hg</t>
  </si>
  <si>
    <t>420.8526917  deg R</t>
  </si>
  <si>
    <t>- 00.02311246  deg/sec</t>
  </si>
  <si>
    <t>- 00.09293862  deg/sec</t>
  </si>
  <si>
    <t>+ 000.5767822  deg</t>
  </si>
  <si>
    <t>- 000.9982453  deg</t>
  </si>
  <si>
    <t>- 000.7580627  ft/sec</t>
  </si>
  <si>
    <t>- 070.5746689  deg</t>
  </si>
  <si>
    <t>0384.762787  ft/sec</t>
  </si>
  <si>
    <t>- 104.4906616  deg</t>
  </si>
  <si>
    <t>+ 000.6957346  deg</t>
  </si>
  <si>
    <t>+ 0697.370789  ft/sec</t>
  </si>
  <si>
    <t>N 54 09.6271</t>
  </si>
  <si>
    <t>E 177 45.3345</t>
  </si>
  <si>
    <t>34538</t>
  </si>
  <si>
    <t>8426</t>
  </si>
  <si>
    <t>01894379</t>
  </si>
  <si>
    <t>N 054:09.3949</t>
  </si>
  <si>
    <t>E 177:43.3991</t>
  </si>
  <si>
    <t>+ 34536.00000  feet</t>
  </si>
  <si>
    <t>- 102.9319916  deg</t>
  </si>
  <si>
    <t>- 0157.008560  ft/sec</t>
  </si>
  <si>
    <t>- 0681.600891  ft/sec</t>
  </si>
  <si>
    <t>417.2171631  knots</t>
  </si>
  <si>
    <t>- 101.5915833  deg</t>
  </si>
  <si>
    <t>+ 0015.843469  ft/sec</t>
  </si>
  <si>
    <t>- 0007.787888  ft/sec</t>
  </si>
  <si>
    <t>20:18:13.689</t>
  </si>
  <si>
    <t>02.59375000  in Hg</t>
  </si>
  <si>
    <t>420.4882507  deg R</t>
  </si>
  <si>
    <t>+ 00.02194905  deg/sec</t>
  </si>
  <si>
    <t>- 00.17762770  deg/sec</t>
  </si>
  <si>
    <t>+ 000.5548096  deg</t>
  </si>
  <si>
    <t>- 000.6144379  deg</t>
  </si>
  <si>
    <t>- 000.4953328  ft/sec</t>
  </si>
  <si>
    <t>- 070.7307739  deg</t>
  </si>
  <si>
    <t>0386.758911  ft/sec</t>
  </si>
  <si>
    <t>0.697</t>
  </si>
  <si>
    <t>- 104.6578598  deg</t>
  </si>
  <si>
    <t>+ 000.8091716  deg</t>
  </si>
  <si>
    <t>+ 0700.731689  ft/sec</t>
  </si>
  <si>
    <t>N 54 09.3949</t>
  </si>
  <si>
    <t>E 177 43.3991</t>
  </si>
  <si>
    <t>34536</t>
  </si>
  <si>
    <t>8429</t>
  </si>
  <si>
    <t>01894571</t>
  </si>
  <si>
    <t>N 054:09.3250</t>
  </si>
  <si>
    <t>E 177:42.8204</t>
  </si>
  <si>
    <t>- 102.9060516  deg</t>
  </si>
  <si>
    <t>- 0156.810272  ft/sec</t>
  </si>
  <si>
    <t>- 0682.502869  ft/sec</t>
  </si>
  <si>
    <t>417.8428345  knots</t>
  </si>
  <si>
    <t>- 101.6651154  deg</t>
  </si>
  <si>
    <t>+ 0014.694884  ft/sec</t>
  </si>
  <si>
    <t>- 0007.808552  ft/sec</t>
  </si>
  <si>
    <t>20:18:10.002</t>
  </si>
  <si>
    <t>02.60546875  in Hg</t>
  </si>
  <si>
    <t>420.3649902  deg R</t>
  </si>
  <si>
    <t>+ 00.02165759  deg/sec</t>
  </si>
  <si>
    <t>+ 00.23377059  deg/sec</t>
  </si>
  <si>
    <t>+ 000.5877686  deg</t>
  </si>
  <si>
    <t>- 000.6317139  deg</t>
  </si>
  <si>
    <t>- 000.2066719  ft/sec</t>
  </si>
  <si>
    <t>- 070.6970215  deg</t>
  </si>
  <si>
    <t>0387.610931  ft/sec</t>
  </si>
  <si>
    <t>0.698</t>
  </si>
  <si>
    <t>- 104.6276169  deg</t>
  </si>
  <si>
    <t>+ 000.8759279  deg</t>
  </si>
  <si>
    <t>+ 0701.679565  ft/sec</t>
  </si>
  <si>
    <t>N 54 09.3250</t>
  </si>
  <si>
    <t>E 177 42.8204</t>
  </si>
  <si>
    <t>8430</t>
  </si>
  <si>
    <t>01895023</t>
  </si>
  <si>
    <t>N 054:09.1601</t>
  </si>
  <si>
    <t>E 177:41.4548</t>
  </si>
  <si>
    <t>- 102.8970337  deg</t>
  </si>
  <si>
    <t>- 0157.497986  ft/sec</t>
  </si>
  <si>
    <t>- 0685.808289  ft/sec</t>
  </si>
  <si>
    <t>419.2062073  knots</t>
  </si>
  <si>
    <t>- 101.5727692  deg</t>
  </si>
  <si>
    <t>+ 0015.554331  ft/sec</t>
  </si>
  <si>
    <t>- 0006.899286  ft/sec</t>
  </si>
  <si>
    <t>20:18:01.954</t>
  </si>
  <si>
    <t>02.63281250  in Hg</t>
  </si>
  <si>
    <t>420.0095520  deg R</t>
  </si>
  <si>
    <t>- 00.00034278  deg/sec</t>
  </si>
  <si>
    <t>- 00.39432755  deg/sec</t>
  </si>
  <si>
    <t>+ 000.5987549  deg</t>
  </si>
  <si>
    <t>- 000.2909729  deg</t>
  </si>
  <si>
    <t>+ 001.3890076  ft/sec</t>
  </si>
  <si>
    <t>- 070.6695557  deg</t>
  </si>
  <si>
    <t>0389.591034  ft/sec</t>
  </si>
  <si>
    <t>0.701</t>
  </si>
  <si>
    <t>- 104.6085052  deg</t>
  </si>
  <si>
    <t>+ 000.7670322  deg</t>
  </si>
  <si>
    <t>+ 0704.651917  ft/sec</t>
  </si>
  <si>
    <t>N 54 09.1601</t>
  </si>
  <si>
    <t>E 177 41.4548</t>
  </si>
  <si>
    <t>8431</t>
  </si>
  <si>
    <t>01895667</t>
  </si>
  <si>
    <t>N 054:08.9246</t>
  </si>
  <si>
    <t>E 177:39.5016</t>
  </si>
  <si>
    <t>+ 34556.00000  feet</t>
  </si>
  <si>
    <t>- 102.9124374  deg</t>
  </si>
  <si>
    <t>- 0158.478836  ft/sec</t>
  </si>
  <si>
    <t>- 0688.519287  ft/sec</t>
  </si>
  <si>
    <t>421.3088684  knots</t>
  </si>
  <si>
    <t>- 101.5572815  deg</t>
  </si>
  <si>
    <t>+ 0016.183386  ft/sec</t>
  </si>
  <si>
    <t>- 0007.540425  ft/sec</t>
  </si>
  <si>
    <t>20:17:49.876</t>
  </si>
  <si>
    <t>02.65625000  in Hg</t>
  </si>
  <si>
    <t>419.6739502  deg R</t>
  </si>
  <si>
    <t>- 00.04701911  deg/sec</t>
  </si>
  <si>
    <t>- 00.49325946  deg/sec</t>
  </si>
  <si>
    <t>+ 000.4174805  deg</t>
  </si>
  <si>
    <t>- 000.5230591  deg</t>
  </si>
  <si>
    <t>+ 001.1493417  ft/sec</t>
  </si>
  <si>
    <t>- 070.6585693  deg</t>
  </si>
  <si>
    <t>0391.279480  ft/sec</t>
  </si>
  <si>
    <t>- 104.6094437  deg</t>
  </si>
  <si>
    <t>+ 000.7290198  deg</t>
  </si>
  <si>
    <t>+ 0707.693909  ft/sec</t>
  </si>
  <si>
    <t>N 54 08.9246</t>
  </si>
  <si>
    <t>E 177 39.5016</t>
  </si>
  <si>
    <t>34556</t>
  </si>
  <si>
    <t>8432</t>
  </si>
  <si>
    <t>01896311</t>
  </si>
  <si>
    <t>N 054:08.6871</t>
  </si>
  <si>
    <t>E 177:37.5374</t>
  </si>
  <si>
    <t>+ 34560.00000  feet</t>
  </si>
  <si>
    <t>- 103.2740555  deg</t>
  </si>
  <si>
    <t>- 0164.325531  ft/sec</t>
  </si>
  <si>
    <t>- 0693.981628  ft/sec</t>
  </si>
  <si>
    <t>423.9546509  knots</t>
  </si>
  <si>
    <t>- 101.6195374  deg</t>
  </si>
  <si>
    <t>+ 0020.523085  ft/sec</t>
  </si>
  <si>
    <t>- 0006.280907  ft/sec</t>
  </si>
  <si>
    <t>20:17:34.701</t>
  </si>
  <si>
    <t>02.71093750  in Hg</t>
  </si>
  <si>
    <t>419.0889587  deg R</t>
  </si>
  <si>
    <t>+ 00.06042358  deg/sec</t>
  </si>
  <si>
    <t>- 00.66894370  deg/sec</t>
  </si>
  <si>
    <t>+ 000.3240967  deg</t>
  </si>
  <si>
    <t>- 000.7552002  deg</t>
  </si>
  <si>
    <t>- 000.3822400  ft/sec</t>
  </si>
  <si>
    <t>- 070.9936600  deg</t>
  </si>
  <si>
    <t>0395.188293  ft/sec</t>
  </si>
  <si>
    <t>0.711</t>
  </si>
  <si>
    <t>- 104.9565125  deg</t>
  </si>
  <si>
    <t>+ 000.7659689  deg</t>
  </si>
  <si>
    <t>+ 0713.445313  ft/sec</t>
  </si>
  <si>
    <t>N 54 08.6871</t>
  </si>
  <si>
    <t>E 177 37.5374</t>
  </si>
  <si>
    <t>34560</t>
  </si>
  <si>
    <t>8433</t>
  </si>
  <si>
    <t>01896951</t>
  </si>
  <si>
    <t>N 054:08.4487</t>
  </si>
  <si>
    <t>E 177:35.5741</t>
  </si>
  <si>
    <t>- 102.9723206  deg</t>
  </si>
  <si>
    <t>- 0162.326035  ft/sec</t>
  </si>
  <si>
    <t>- 0697.582092  ft/sec</t>
  </si>
  <si>
    <t>426.4758911  knots</t>
  </si>
  <si>
    <t>- 101.5747910  deg</t>
  </si>
  <si>
    <t>+ 0017.958530  ft/sec</t>
  </si>
  <si>
    <t>- 0006.951227  ft/sec</t>
  </si>
  <si>
    <t>20:17:20.563</t>
  </si>
  <si>
    <t>02.74218750  in Hg</t>
  </si>
  <si>
    <t>418.7730103  deg R</t>
  </si>
  <si>
    <t>+ 00.00032147  deg/sec</t>
  </si>
  <si>
    <t>- 00.60721964  deg/sec</t>
  </si>
  <si>
    <t>+ 000.3364221  deg</t>
  </si>
  <si>
    <t>- 000.4847376  deg</t>
  </si>
  <si>
    <t>+ 000.6426034  ft/sec</t>
  </si>
  <si>
    <t>- 070.6654053  deg</t>
  </si>
  <si>
    <t>0397.402893  ft/sec</t>
  </si>
  <si>
    <t>0.715</t>
  </si>
  <si>
    <t>- 104.6401596  deg</t>
  </si>
  <si>
    <t>+ 000.6993818  deg</t>
  </si>
  <si>
    <t>+ 0716.806396  ft/sec</t>
  </si>
  <si>
    <t>N 54 08.4487</t>
  </si>
  <si>
    <t>E 177 35.5741</t>
  </si>
  <si>
    <t>8434</t>
  </si>
  <si>
    <t>01897595</t>
  </si>
  <si>
    <t>N 054:08.2081</t>
  </si>
  <si>
    <t>E 177:33.5866</t>
  </si>
  <si>
    <t>- 103.1900864  deg</t>
  </si>
  <si>
    <t>- 0165.520233  ft/sec</t>
  </si>
  <si>
    <t>- 0701.092957  ft/sec</t>
  </si>
  <si>
    <t>429.0010986  knots</t>
  </si>
  <si>
    <t>- 101.6547470  deg</t>
  </si>
  <si>
    <t>+ 0019.806213  ft/sec</t>
  </si>
  <si>
    <t>- 0007.456592  ft/sec</t>
  </si>
  <si>
    <t>20:17:06.686</t>
  </si>
  <si>
    <t>06.80078125  in Hg</t>
  </si>
  <si>
    <t>02.77734375  in Hg</t>
  </si>
  <si>
    <t>418.3815002  deg R</t>
  </si>
  <si>
    <t>- 00.04370178  deg/sec</t>
  </si>
  <si>
    <t>- 00.56610394  deg/sec</t>
  </si>
  <si>
    <t>+ 000.1023102  deg</t>
  </si>
  <si>
    <t>- 001.0478210  deg</t>
  </si>
  <si>
    <t>+ 000.2103224  ft/sec</t>
  </si>
  <si>
    <t>- 070.8563232  deg</t>
  </si>
  <si>
    <t>0399.878143  ft/sec</t>
  </si>
  <si>
    <t>0.719</t>
  </si>
  <si>
    <t>- 104.8432159  deg</t>
  </si>
  <si>
    <t>+ 000.7568273  deg</t>
  </si>
  <si>
    <t>+ 0720.884521  ft/sec</t>
  </si>
  <si>
    <t>N 54 08.2081</t>
  </si>
  <si>
    <t>E 177 33.5866</t>
  </si>
  <si>
    <t>8435</t>
  </si>
  <si>
    <t>01898239</t>
  </si>
  <si>
    <t>N 054:07.9655</t>
  </si>
  <si>
    <t>E 177:31.5877</t>
  </si>
  <si>
    <t>- 103.0303192  deg</t>
  </si>
  <si>
    <t>- 0165.429764  ft/sec</t>
  </si>
  <si>
    <t>- 0705.598267  ft/sec</t>
  </si>
  <si>
    <t>431.6069946  knots</t>
  </si>
  <si>
    <t>- 101.6340866  deg</t>
  </si>
  <si>
    <t>+ 0019.274294  ft/sec</t>
  </si>
  <si>
    <t>- 0007.384376  ft/sec</t>
  </si>
  <si>
    <t>20:16:52.479</t>
  </si>
  <si>
    <t>02.82812500  in Hg</t>
  </si>
  <si>
    <t>417.8667297  deg R</t>
  </si>
  <si>
    <t>- 00.05418442  deg/sec</t>
  </si>
  <si>
    <t>- 00.37287241  deg/sec</t>
  </si>
  <si>
    <t>+ 000.1153564  deg</t>
  </si>
  <si>
    <t>- 001.2442291  deg</t>
  </si>
  <si>
    <t>+ 000.0088497  ft/sec</t>
  </si>
  <si>
    <t>0403.423859  ft/sec</t>
  </si>
  <si>
    <t>0.724</t>
  </si>
  <si>
    <t>- 104.6686478  deg</t>
  </si>
  <si>
    <t>+ 000.7097526  deg</t>
  </si>
  <si>
    <t>+ 0725.856079  ft/sec</t>
  </si>
  <si>
    <t>N 54 07.9655</t>
  </si>
  <si>
    <t>E 177 31.5877</t>
  </si>
  <si>
    <t>8437</t>
  </si>
  <si>
    <t>01898879</t>
  </si>
  <si>
    <t>N 054:07.7240</t>
  </si>
  <si>
    <t>E 177:29.5889</t>
  </si>
  <si>
    <t>+ 34564.00000  feet</t>
  </si>
  <si>
    <t>- 103.0792847  deg</t>
  </si>
  <si>
    <t>- 0166.424347  ft/sec</t>
  </si>
  <si>
    <t>- 0709.907837  ft/sec</t>
  </si>
  <si>
    <t>434.2085266  knots</t>
  </si>
  <si>
    <t>- 101.5466995  deg</t>
  </si>
  <si>
    <t>+ 0020.202259  ft/sec</t>
  </si>
  <si>
    <t>- 0007.559653  ft/sec</t>
  </si>
  <si>
    <t>20:16:38.554</t>
  </si>
  <si>
    <t>02.87109375  in Hg</t>
  </si>
  <si>
    <t>417.4564819  deg R</t>
  </si>
  <si>
    <t>- 00.11100859  deg/sec</t>
  </si>
  <si>
    <t>- 00.44927543  deg/sec</t>
  </si>
  <si>
    <t>+ 000.0054932  deg</t>
  </si>
  <si>
    <t>- 000.9284546  deg</t>
  </si>
  <si>
    <t>- 000.2788691  ft/sec</t>
  </si>
  <si>
    <t>- 070.6915283  deg</t>
  </si>
  <si>
    <t>0406.397308  ft/sec</t>
  </si>
  <si>
    <t>0.729</t>
  </si>
  <si>
    <t>- 104.7027283  deg</t>
  </si>
  <si>
    <t>+ 000.5991237  deg</t>
  </si>
  <si>
    <t>+ 0730.331909  ft/sec</t>
  </si>
  <si>
    <t>N 54 07.7240</t>
  </si>
  <si>
    <t>E 177 29.5889</t>
  </si>
  <si>
    <t>34564</t>
  </si>
  <si>
    <t>8438</t>
  </si>
  <si>
    <t>01899519</t>
  </si>
  <si>
    <t>N 054:07.4799</t>
  </si>
  <si>
    <t>E 177:27.5793</t>
  </si>
  <si>
    <t>- 103.2492447  deg</t>
  </si>
  <si>
    <t>- 0169.015274  ft/sec</t>
  </si>
  <si>
    <t>- 0711.925476  ft/sec</t>
  </si>
  <si>
    <t>436.5662231  knots</t>
  </si>
  <si>
    <t>- 101.7691956  deg</t>
  </si>
  <si>
    <t>+ 0019.640738  ft/sec</t>
  </si>
  <si>
    <t>- 0008.985763  ft/sec</t>
  </si>
  <si>
    <t>20:16:26.147</t>
  </si>
  <si>
    <t>02.89453125  in Hg</t>
  </si>
  <si>
    <t>417.2395630  deg R</t>
  </si>
  <si>
    <t>+ 00.15197380  deg/sec</t>
  </si>
  <si>
    <t>- 00.03161688  deg/sec</t>
  </si>
  <si>
    <t>+ 000.0988770  deg</t>
  </si>
  <si>
    <t>- 001.1948589  deg</t>
  </si>
  <si>
    <t>+ 000.5035526  ft/sec</t>
  </si>
  <si>
    <t>- 070.8343506  deg</t>
  </si>
  <si>
    <t>0408.009094  ft/sec</t>
  </si>
  <si>
    <t>0.732</t>
  </si>
  <si>
    <t>- 104.8577194  deg</t>
  </si>
  <si>
    <t>+ 000.7965051  deg</t>
  </si>
  <si>
    <t>+ 0732.940430  ft/sec</t>
  </si>
  <si>
    <t>N 54 07.4799</t>
  </si>
  <si>
    <t>E 177 27.5793</t>
  </si>
  <si>
    <t>8439</t>
  </si>
  <si>
    <t>01900163</t>
  </si>
  <si>
    <t>N 054:07.2328</t>
  </si>
  <si>
    <t>E 177:25.5463</t>
  </si>
  <si>
    <t>+ 34562.00000  feet</t>
  </si>
  <si>
    <t>- 103.1723328  deg</t>
  </si>
  <si>
    <t>- 0169.339432  ft/sec</t>
  </si>
  <si>
    <t>- 0719.276001  ft/sec</t>
  </si>
  <si>
    <t>439.2155151  knots</t>
  </si>
  <si>
    <t>- 101.6061172  deg</t>
  </si>
  <si>
    <t>+ 0020.704473  ft/sec</t>
  </si>
  <si>
    <t>- 0006.247085  ft/sec</t>
  </si>
  <si>
    <t>20:16:12.510</t>
  </si>
  <si>
    <t>02.95703125  in Hg</t>
  </si>
  <si>
    <t>416.6519470  deg R</t>
  </si>
  <si>
    <t>- 00.06616392  deg/sec</t>
  </si>
  <si>
    <t>- 00.31439489  deg/sec</t>
  </si>
  <si>
    <t>- 000.2087402  deg</t>
  </si>
  <si>
    <t>- 000.8530334  deg</t>
  </si>
  <si>
    <t>- 001.1013472  ft/sec</t>
  </si>
  <si>
    <t>- 070.7299805  deg</t>
  </si>
  <si>
    <t>0412.272919  ft/sec</t>
  </si>
  <si>
    <t>0.739</t>
  </si>
  <si>
    <t>- 104.7657700  deg</t>
  </si>
  <si>
    <t>+ 000.6125015  deg</t>
  </si>
  <si>
    <t>+ 0739.317566  ft/sec</t>
  </si>
  <si>
    <t>N 54 07.2328</t>
  </si>
  <si>
    <t>E 177 25.5463</t>
  </si>
  <si>
    <t>34562</t>
  </si>
  <si>
    <t>8440</t>
  </si>
  <si>
    <t>01900803</t>
  </si>
  <si>
    <t>N 054:06.9853</t>
  </si>
  <si>
    <t>E 177:23.5137</t>
  </si>
  <si>
    <t>+ 34554.00000  feet</t>
  </si>
  <si>
    <t>- 103.2821808  deg</t>
  </si>
  <si>
    <t>- 0170.991577  ft/sec</t>
  </si>
  <si>
    <t>- 0720.673157  ft/sec</t>
  </si>
  <si>
    <t>441.6503296  knots</t>
  </si>
  <si>
    <t>- 101.7148438  deg</t>
  </si>
  <si>
    <t>+ 0019.951788  ft/sec</t>
  </si>
  <si>
    <t>- 0008.550983  ft/sec</t>
  </si>
  <si>
    <t>20:16:00.116</t>
  </si>
  <si>
    <t>02.98437500  in Hg</t>
  </si>
  <si>
    <t>416.4324036  deg R</t>
  </si>
  <si>
    <t>+ 00.05157696  deg/sec</t>
  </si>
  <si>
    <t>- 00.49763104  deg/sec</t>
  </si>
  <si>
    <t>- 000.2727259  deg</t>
  </si>
  <si>
    <t>- 000.6827810  deg</t>
  </si>
  <si>
    <t>- 000.4390385  ft/sec</t>
  </si>
  <si>
    <t>- 070.8123779  deg</t>
  </si>
  <si>
    <t>0414.122986  ft/sec</t>
  </si>
  <si>
    <t>0.742</t>
  </si>
  <si>
    <t>- 104.8604813  deg</t>
  </si>
  <si>
    <t>+ 000.6969907  deg</t>
  </si>
  <si>
    <t>+ 0741.919006  ft/sec</t>
  </si>
  <si>
    <t>N 54 06.9853</t>
  </si>
  <si>
    <t>E 177 23.5137</t>
  </si>
  <si>
    <t>34554</t>
  </si>
  <si>
    <t>8441</t>
  </si>
  <si>
    <t>01901447</t>
  </si>
  <si>
    <t>N 054:06.7344</t>
  </si>
  <si>
    <t>E 177:21.4588</t>
  </si>
  <si>
    <t>- 103.2672195  deg</t>
  </si>
  <si>
    <t>- 0171.604691  ft/sec</t>
  </si>
  <si>
    <t>- 0723.333252  ft/sec</t>
  </si>
  <si>
    <t>443.7708435  knots</t>
  </si>
  <si>
    <t>- 101.6644211  deg</t>
  </si>
  <si>
    <t>+ 0020.399319  ft/sec</t>
  </si>
  <si>
    <t>- 0009.964811  ft/sec</t>
  </si>
  <si>
    <t>20:15:49.397</t>
  </si>
  <si>
    <t>03.00781250  in Hg</t>
  </si>
  <si>
    <t>416.2445374  deg R</t>
  </si>
  <si>
    <t>+ 00.00946010  deg/sec</t>
  </si>
  <si>
    <t>- 00.59301895  deg/sec</t>
  </si>
  <si>
    <t>- 000.2459564  deg</t>
  </si>
  <si>
    <t>- 000.7403412  deg</t>
  </si>
  <si>
    <t>+ 000.2363143  ft/sec</t>
  </si>
  <si>
    <t>- 070.7696686  deg</t>
  </si>
  <si>
    <t>0415.701477  ft/sec</t>
  </si>
  <si>
    <t>0.744</t>
  </si>
  <si>
    <t>- 104.8303223  deg</t>
  </si>
  <si>
    <t>+ 000.6200193  deg</t>
  </si>
  <si>
    <t>+ 0744.478088  ft/sec</t>
  </si>
  <si>
    <t>N 54 06.7344</t>
  </si>
  <si>
    <t>E 177 21.4588</t>
  </si>
  <si>
    <t>8442</t>
  </si>
  <si>
    <t>01902087</t>
  </si>
  <si>
    <t>N 054:06.4845</t>
  </si>
  <si>
    <t>E 177:19.4072</t>
  </si>
  <si>
    <t>+ 34576.00000  feet</t>
  </si>
  <si>
    <t>- 103.1783295  deg</t>
  </si>
  <si>
    <t>- 0171.615707  ft/sec</t>
  </si>
  <si>
    <t>- 0727.972168  ft/sec</t>
  </si>
  <si>
    <t>445.6941833  knots</t>
  </si>
  <si>
    <t>- 101.6448898  deg</t>
  </si>
  <si>
    <t>+ 0019.987652  ft/sec</t>
  </si>
  <si>
    <t>- 0008.558070  ft/sec</t>
  </si>
  <si>
    <t>20:15:39.915</t>
  </si>
  <si>
    <t>03.04687500  in Hg</t>
  </si>
  <si>
    <t>415.9375305  deg R</t>
  </si>
  <si>
    <t>- 00.02563954  deg/sec</t>
  </si>
  <si>
    <t>- 00.54058278  deg/sec</t>
  </si>
  <si>
    <t>- 000.3527650  deg</t>
  </si>
  <si>
    <t>- 000.7117063  deg</t>
  </si>
  <si>
    <t>+ 000.1971187  ft/sec</t>
  </si>
  <si>
    <t>- 070.6530762  deg</t>
  </si>
  <si>
    <t>0418.317535  ft/sec</t>
  </si>
  <si>
    <t>0.749</t>
  </si>
  <si>
    <t>- 104.7261658  deg</t>
  </si>
  <si>
    <t>+ 000.5768328  deg</t>
  </si>
  <si>
    <t>+ 0748.404358  ft/sec</t>
  </si>
  <si>
    <t>N 54 06.4845</t>
  </si>
  <si>
    <t>E 177 19.4072</t>
  </si>
  <si>
    <t>34576</t>
  </si>
  <si>
    <t>8444</t>
  </si>
  <si>
    <t>01902731</t>
  </si>
  <si>
    <t>N 054:06.2313</t>
  </si>
  <si>
    <t>E 177:17.3332</t>
  </si>
  <si>
    <t>+ 34572.00000  feet</t>
  </si>
  <si>
    <t>- 103.2447891  deg</t>
  </si>
  <si>
    <t>- 0172.109375  ft/sec</t>
  </si>
  <si>
    <t>- 0729.705017  ft/sec</t>
  </si>
  <si>
    <t>448.0842285  knots</t>
  </si>
  <si>
    <t>- 101.6523819  deg</t>
  </si>
  <si>
    <t>+ 0019.309416  ft/sec</t>
  </si>
  <si>
    <t>- 0010.633965  ft/sec</t>
  </si>
  <si>
    <t>20:15:28.310</t>
  </si>
  <si>
    <t>415.8287964  deg R</t>
  </si>
  <si>
    <t>- 00.02226518  deg/sec</t>
  </si>
  <si>
    <t>- 00.46456766  deg/sec</t>
  </si>
  <si>
    <t>- 000.4614197  deg</t>
  </si>
  <si>
    <t>- 000.0374210  deg</t>
  </si>
  <si>
    <t>- 000.9645151  ft/sec</t>
  </si>
  <si>
    <t>- 070.6915436  deg</t>
  </si>
  <si>
    <t>- 104.7765274  deg</t>
  </si>
  <si>
    <t>+ 000.5605451  deg</t>
  </si>
  <si>
    <t>+ 0750.204712  ft/sec</t>
  </si>
  <si>
    <t>N 54 06.2313</t>
  </si>
  <si>
    <t>E 177 17.3332</t>
  </si>
  <si>
    <t>34572</t>
  </si>
  <si>
    <t>8445</t>
  </si>
  <si>
    <t>01903371</t>
  </si>
  <si>
    <t>N 054:05.9778</t>
  </si>
  <si>
    <t>E 177:15.2615</t>
  </si>
  <si>
    <t>+ 34570.00000  feet</t>
  </si>
  <si>
    <t>- 103.3276825  deg</t>
  </si>
  <si>
    <t>- 0172.249191  ft/sec</t>
  </si>
  <si>
    <t>- 0731.178162  ft/sec</t>
  </si>
  <si>
    <t>450.3760071  knots</t>
  </si>
  <si>
    <t>- 101.6756897  deg</t>
  </si>
  <si>
    <t>+ 0017.906948  ft/sec</t>
  </si>
  <si>
    <t>- 0012.765841  ft/sec</t>
  </si>
  <si>
    <t>20:15:17.303</t>
  </si>
  <si>
    <t>03.08984375  in Hg</t>
  </si>
  <si>
    <t>415.5847778  deg R</t>
  </si>
  <si>
    <t>+ 00.02126326  deg/sec</t>
  </si>
  <si>
    <t>- 00.35699704  deg/sec</t>
  </si>
  <si>
    <t>- 000.5438232  deg</t>
  </si>
  <si>
    <t>+ 001.0995713  deg</t>
  </si>
  <si>
    <t>- 001.1013250  ft/sec</t>
  </si>
  <si>
    <t>- 070.7464600  deg</t>
  </si>
  <si>
    <t>0421.174225  ft/sec</t>
  </si>
  <si>
    <t>0.753</t>
  </si>
  <si>
    <t>- 104.8440018  deg</t>
  </si>
  <si>
    <t>+ 000.5590172  deg</t>
  </si>
  <si>
    <t>+ 0752.473572  ft/sec</t>
  </si>
  <si>
    <t>N 54 05.9778</t>
  </si>
  <si>
    <t>E 177 15.2615</t>
  </si>
  <si>
    <t>34570</t>
  </si>
  <si>
    <t>8446</t>
  </si>
  <si>
    <t>01904015</t>
  </si>
  <si>
    <t>N 054:05.7221</t>
  </si>
  <si>
    <t>E 177:13.1667</t>
  </si>
  <si>
    <t>- 103.4383621  deg</t>
  </si>
  <si>
    <t>- 0173.333588  ft/sec</t>
  </si>
  <si>
    <t>- 0734.752319  ft/sec</t>
  </si>
  <si>
    <t>452.3395996  knots</t>
  </si>
  <si>
    <t>- 101.6993561  deg</t>
  </si>
  <si>
    <t>+ 0017.834366  ft/sec</t>
  </si>
  <si>
    <t>- 0012.314572  ft/sec</t>
  </si>
  <si>
    <t>20:15:07.944</t>
  </si>
  <si>
    <t>03.12890625  in Hg</t>
  </si>
  <si>
    <t>415.2055359  deg R</t>
  </si>
  <si>
    <t>- 00.01910128  deg/sec</t>
  </si>
  <si>
    <t>- 00.02497300  deg/sec</t>
  </si>
  <si>
    <t>- 000.6701660  deg</t>
  </si>
  <si>
    <t>+ 001.5103730  deg</t>
  </si>
  <si>
    <t>- 000.1101492  ft/sec</t>
  </si>
  <si>
    <t>- 070.8288574  deg</t>
  </si>
  <si>
    <t>0423.752563  ft/sec</t>
  </si>
  <si>
    <t>0.757</t>
  </si>
  <si>
    <t>- 104.9391861  deg</t>
  </si>
  <si>
    <t>+ 000.5619665  deg</t>
  </si>
  <si>
    <t>+ 0756.246338  ft/sec</t>
  </si>
  <si>
    <t>N 54 05.7221</t>
  </si>
  <si>
    <t>E 177 13.1667</t>
  </si>
  <si>
    <t>8447</t>
  </si>
  <si>
    <t>01904655</t>
  </si>
  <si>
    <t>N 054:05.4686</t>
  </si>
  <si>
    <t>E 177:11.0763</t>
  </si>
  <si>
    <t>- 103.2798080  deg</t>
  </si>
  <si>
    <t>- 0173.950256  ft/sec</t>
  </si>
  <si>
    <t>- 0737.983398  ft/sec</t>
  </si>
  <si>
    <t>453.7911377  knots</t>
  </si>
  <si>
    <t>- 101.8152237  deg</t>
  </si>
  <si>
    <t>+ 0017.507734  ft/sec</t>
  </si>
  <si>
    <t>- 0011.663521  ft/sec</t>
  </si>
  <si>
    <t>20:15:01.126</t>
  </si>
  <si>
    <t>03.15625000  in Hg</t>
  </si>
  <si>
    <t>415.1467590  deg R</t>
  </si>
  <si>
    <t>+ 00.02390210  deg/sec</t>
  </si>
  <si>
    <t>+ 00.44037923  deg/sec</t>
  </si>
  <si>
    <t>- 000.3680420  deg</t>
  </si>
  <si>
    <t>- 000.7413039  deg</t>
  </si>
  <si>
    <t>+ 001.0658164  ft/sec</t>
  </si>
  <si>
    <t>- 070.6420898  deg</t>
  </si>
  <si>
    <t>0425.546997  ft/sec</t>
  </si>
  <si>
    <t>0.760</t>
  </si>
  <si>
    <t>- 104.7650757  deg</t>
  </si>
  <si>
    <t>+ 000.6457320  deg</t>
  </si>
  <si>
    <t>+ 0758.863098  ft/sec</t>
  </si>
  <si>
    <t>N 54 05.4686</t>
  </si>
  <si>
    <t>E 177 11.0763</t>
  </si>
  <si>
    <t>8450</t>
  </si>
  <si>
    <t>01904699</t>
  </si>
  <si>
    <t>N 054:05.4509</t>
  </si>
  <si>
    <t>E 177:10.9325</t>
  </si>
  <si>
    <t>+ 34574.00000  feet</t>
  </si>
  <si>
    <t>- 103.3115463  deg</t>
  </si>
  <si>
    <t>453.8490295  knots</t>
  </si>
  <si>
    <t>- 101.8278580  deg</t>
  </si>
  <si>
    <t>20:15:00.927</t>
  </si>
  <si>
    <t>415.1723633  deg R</t>
  </si>
  <si>
    <t>+ 00.01152097  deg/sec</t>
  </si>
  <si>
    <t>+ 00.42085427  deg/sec</t>
  </si>
  <si>
    <t>- 000.3547327  deg</t>
  </si>
  <si>
    <t>- 000.4348072  deg</t>
  </si>
  <si>
    <t>+ 001.3012860  ft/sec</t>
  </si>
  <si>
    <t>- 070.6718826  deg</t>
  </si>
  <si>
    <t>- 104.7960205  deg</t>
  </si>
  <si>
    <t>+ 000.6583241  deg</t>
  </si>
  <si>
    <t>+ 0758.886475  ft/sec</t>
  </si>
  <si>
    <t>N 54 05.4509</t>
  </si>
  <si>
    <t>E 177 10.9325</t>
  </si>
  <si>
    <t>34574</t>
  </si>
  <si>
    <t>8451</t>
  </si>
  <si>
    <t>01905299</t>
  </si>
  <si>
    <t>N 054:05.2087</t>
  </si>
  <si>
    <t>E 177:08.9691</t>
  </si>
  <si>
    <t>+ 34578.00000  feet</t>
  </si>
  <si>
    <t>- 103.4026031  deg</t>
  </si>
  <si>
    <t>- 0175.240799  ft/sec</t>
  </si>
  <si>
    <t>- 0738.773132  ft/sec</t>
  </si>
  <si>
    <t>454.8958740  knots</t>
  </si>
  <si>
    <t>- 101.9137192  deg</t>
  </si>
  <si>
    <t>+ 0016.683125  ft/sec</t>
  </si>
  <si>
    <t>- 0012.368805  ft/sec</t>
  </si>
  <si>
    <t>20:14:56.100</t>
  </si>
  <si>
    <t>03.16406250  in Hg</t>
  </si>
  <si>
    <t>415.1175232  deg R</t>
  </si>
  <si>
    <t>- 00.08351231  deg/sec</t>
  </si>
  <si>
    <t>+ 00.91032690  deg/sec</t>
  </si>
  <si>
    <t>- 000.3140717  deg</t>
  </si>
  <si>
    <t>+ 000.3324738  deg</t>
  </si>
  <si>
    <t>+ 001.4626153  ft/sec</t>
  </si>
  <si>
    <t>- 070.7364349  deg</t>
  </si>
  <si>
    <t>0426.058136  ft/sec</t>
  </si>
  <si>
    <t>0.761</t>
  </si>
  <si>
    <t>- 104.8722916  deg</t>
  </si>
  <si>
    <t>+ 000.7207483  deg</t>
  </si>
  <si>
    <t>+ 0759.649780  ft/sec</t>
  </si>
  <si>
    <t>N 54 05.2087</t>
  </si>
  <si>
    <t>E 177 08.9691</t>
  </si>
  <si>
    <t>34578</t>
  </si>
  <si>
    <t>8452</t>
  </si>
  <si>
    <t>01905943</t>
  </si>
  <si>
    <t>N 054:04.9489</t>
  </si>
  <si>
    <t>E 177:06.8567</t>
  </si>
  <si>
    <t>+ 34596.00000  feet</t>
  </si>
  <si>
    <t>- 103.2983170  deg</t>
  </si>
  <si>
    <t>- 0174.106705  ft/sec</t>
  </si>
  <si>
    <t>- 0742.542419  ft/sec</t>
  </si>
  <si>
    <t>455.8376465  knots</t>
  </si>
  <si>
    <t>- 101.8677597  deg</t>
  </si>
  <si>
    <t>+ 0015.629778  ft/sec</t>
  </si>
  <si>
    <t>- 0010.236324  ft/sec</t>
  </si>
  <si>
    <t>20:14:51.774</t>
  </si>
  <si>
    <t>03.19140625  in Hg</t>
  </si>
  <si>
    <t>414.7924500  deg R</t>
  </si>
  <si>
    <t>- 00.16661422  deg/sec</t>
  </si>
  <si>
    <t>+ 00.86610615  deg/sec</t>
  </si>
  <si>
    <t>- 000.4686407  deg</t>
  </si>
  <si>
    <t>+ 000.7522355  deg</t>
  </si>
  <si>
    <t>+ 003.3777428  ft/sec</t>
  </si>
  <si>
    <t>- 070.6036377  deg</t>
  </si>
  <si>
    <t>0427.841705  ft/sec</t>
  </si>
  <si>
    <t>0.764</t>
  </si>
  <si>
    <t>- 104.7523956  deg</t>
  </si>
  <si>
    <t>+ 000.6515118  deg</t>
  </si>
  <si>
    <t>+ 0762.375549  ft/sec</t>
  </si>
  <si>
    <t>N 54 04.9489</t>
  </si>
  <si>
    <t>E 177 06.8567</t>
  </si>
  <si>
    <t>34596</t>
  </si>
  <si>
    <t>8453</t>
  </si>
  <si>
    <t>01906587</t>
  </si>
  <si>
    <t>N 054:04.6917</t>
  </si>
  <si>
    <t>E 177:04.7387</t>
  </si>
  <si>
    <t>+ 34606.00000  feet</t>
  </si>
  <si>
    <t>- 103.3214111  deg</t>
  </si>
  <si>
    <t>- 0176.397659  ft/sec</t>
  </si>
  <si>
    <t>- 0744.447144  ft/sec</t>
  </si>
  <si>
    <t>457.1336975  knots</t>
  </si>
  <si>
    <t>- 101.6978607  deg</t>
  </si>
  <si>
    <t>+ 0020.624470  ft/sec</t>
  </si>
  <si>
    <t>- 0010.998353  ft/sec</t>
  </si>
  <si>
    <t>20:14:45.992</t>
  </si>
  <si>
    <t>03.21875000  in Hg</t>
  </si>
  <si>
    <t>414.6982422  deg R</t>
  </si>
  <si>
    <t>- 00.04502769  deg/sec</t>
  </si>
  <si>
    <t>- 00.14092059  deg/sec</t>
  </si>
  <si>
    <t>- 000.7086182  deg</t>
  </si>
  <si>
    <t>- 001.3732911  deg</t>
  </si>
  <si>
    <t>- 000.1384540  ft/sec</t>
  </si>
  <si>
    <t>- 070.5981445  deg</t>
  </si>
  <si>
    <t>0429.616974  ft/sec</t>
  </si>
  <si>
    <t>0.767</t>
  </si>
  <si>
    <t>- 104.7598343  deg</t>
  </si>
  <si>
    <t>+ 000.4530140  deg</t>
  </si>
  <si>
    <t>+ 0765.295166  ft/sec</t>
  </si>
  <si>
    <t>N 54 04.6917</t>
  </si>
  <si>
    <t>E 177 04.7387</t>
  </si>
  <si>
    <t>34606</t>
  </si>
  <si>
    <t>8454</t>
  </si>
  <si>
    <t>01907227</t>
  </si>
  <si>
    <t>N 054:04.4322</t>
  </si>
  <si>
    <t>E 177:02.6292</t>
  </si>
  <si>
    <t>- 103.6190491  deg</t>
  </si>
  <si>
    <t>- 0180.858612  ft/sec</t>
  </si>
  <si>
    <t>- 0744.936523  ft/sec</t>
  </si>
  <si>
    <t>458.5501709  knots</t>
  </si>
  <si>
    <t>- 101.7887650  deg</t>
  </si>
  <si>
    <t>+ 0022.748188  ft/sec</t>
  </si>
  <si>
    <t>- 0012.416822  ft/sec</t>
  </si>
  <si>
    <t>20:14:39.648</t>
  </si>
  <si>
    <t>03.24609375  in Hg</t>
  </si>
  <si>
    <t>414.5594177  deg R</t>
  </si>
  <si>
    <t>+ 00.02185537  deg/sec</t>
  </si>
  <si>
    <t>- 00.39720625  deg/sec</t>
  </si>
  <si>
    <t>- 000.7666260  deg</t>
  </si>
  <si>
    <t>- 000.2630127  deg</t>
  </si>
  <si>
    <t>- 001.5417162  ft/sec</t>
  </si>
  <si>
    <t>- 070.8673096  deg</t>
  </si>
  <si>
    <t>0431.384064  ft/sec</t>
  </si>
  <si>
    <t>0.769</t>
  </si>
  <si>
    <t>- 105.0417709  deg</t>
  </si>
  <si>
    <t>+ 000.5182570  deg</t>
  </si>
  <si>
    <t>+ 0767.585938  ft/sec</t>
  </si>
  <si>
    <t>N 54 04.4322</t>
  </si>
  <si>
    <t>E 177 02.6292</t>
  </si>
  <si>
    <t>8455</t>
  </si>
  <si>
    <t>01907871</t>
  </si>
  <si>
    <t>N 054:04.1696</t>
  </si>
  <si>
    <t>E 177:00.5011</t>
  </si>
  <si>
    <t>- 103.6697388  deg</t>
  </si>
  <si>
    <t>- 0181.938431  ft/sec</t>
  </si>
  <si>
    <t>- 0745.597168  ft/sec</t>
  </si>
  <si>
    <t>459.6360779  knots</t>
  </si>
  <si>
    <t>- 101.7814636  deg</t>
  </si>
  <si>
    <t>+ 0023.383337  ft/sec</t>
  </si>
  <si>
    <t>- 0013.517901  ft/sec</t>
  </si>
  <si>
    <t>20:14:34.807</t>
  </si>
  <si>
    <t>414.6615295  deg R</t>
  </si>
  <si>
    <t>+ 00.02170614  deg/sec</t>
  </si>
  <si>
    <t>- 00.43585053  deg/sec</t>
  </si>
  <si>
    <t>- 000.7933933  deg</t>
  </si>
  <si>
    <t>- 000.0007379  deg</t>
  </si>
  <si>
    <t>- 000.6860621  ft/sec</t>
  </si>
  <si>
    <t>- 070.8892822  deg</t>
  </si>
  <si>
    <t>- 105.0767593  deg</t>
  </si>
  <si>
    <t>+ 000.4857877  deg</t>
  </si>
  <si>
    <t>+ 0767.680420  ft/sec</t>
  </si>
  <si>
    <t>N 54 04.1696</t>
  </si>
  <si>
    <t>E 177 00.5011</t>
  </si>
  <si>
    <t>8456</t>
  </si>
  <si>
    <t>01908515</t>
  </si>
  <si>
    <t>N 054:03.9059</t>
  </si>
  <si>
    <t>E 176:58.3684</t>
  </si>
  <si>
    <t>+ 34600.00000  feet</t>
  </si>
  <si>
    <t>- 103.7809219  deg</t>
  </si>
  <si>
    <t>- 0182.855942  ft/sec</t>
  </si>
  <si>
    <t>- 0747.518311  ft/sec</t>
  </si>
  <si>
    <t>460.6158142  knots</t>
  </si>
  <si>
    <t>- 101.8378067  deg</t>
  </si>
  <si>
    <t>+ 0022.859081  ft/sec</t>
  </si>
  <si>
    <t>- 0013.029626  ft/sec</t>
  </si>
  <si>
    <t>20:14:30.564</t>
  </si>
  <si>
    <t>03.26953125  in Hg</t>
  </si>
  <si>
    <t>414.5509949  deg R</t>
  </si>
  <si>
    <t>- 00.02866972  deg/sec</t>
  </si>
  <si>
    <t>- 00.25084636  deg/sec</t>
  </si>
  <si>
    <t>- 000.7893402  deg</t>
  </si>
  <si>
    <t>+ 000.6372070  deg</t>
  </si>
  <si>
    <t>+ 000.9678108  ft/sec</t>
  </si>
  <si>
    <t>- 070.9716873  deg</t>
  </si>
  <si>
    <t>0432.892212  ft/sec</t>
  </si>
  <si>
    <t>0.771</t>
  </si>
  <si>
    <t>- 105.1721725  deg</t>
  </si>
  <si>
    <t>+ 000.5155581  deg</t>
  </si>
  <si>
    <t>+ 0769.962585  ft/sec</t>
  </si>
  <si>
    <t>N 54 03.9059</t>
  </si>
  <si>
    <t>E 176 58.3684</t>
  </si>
  <si>
    <t>34600</t>
  </si>
  <si>
    <t>8457</t>
  </si>
  <si>
    <t>01909159</t>
  </si>
  <si>
    <t>N 054:03.6414</t>
  </si>
  <si>
    <t>E 176:56.2310</t>
  </si>
  <si>
    <t>- 103.6714706  deg</t>
  </si>
  <si>
    <t>- 0180.973679  ft/sec</t>
  </si>
  <si>
    <t>- 0745.701843  ft/sec</t>
  </si>
  <si>
    <t>461.8701172  knots</t>
  </si>
  <si>
    <t>- 101.9764709  deg</t>
  </si>
  <si>
    <t>+ 0019.200480  ft/sec</t>
  </si>
  <si>
    <t>- 0016.590702  ft/sec</t>
  </si>
  <si>
    <t>20:14:25.077</t>
  </si>
  <si>
    <t>03.24218750  in Hg</t>
  </si>
  <si>
    <t>414.8289490  deg R</t>
  </si>
  <si>
    <t>- 00.00329445  deg/sec</t>
  </si>
  <si>
    <t>+ 00.70450008  deg/sec</t>
  </si>
  <si>
    <t>- 000.7855225  deg</t>
  </si>
  <si>
    <t>+ 000.3376923  deg</t>
  </si>
  <si>
    <t>- 001.2396677  ft/sec</t>
  </si>
  <si>
    <t>- 070.8333893  deg</t>
  </si>
  <si>
    <t>0431.132111  ft/sec</t>
  </si>
  <si>
    <t>- 105.0469360  deg</t>
  </si>
  <si>
    <t>+ 000.6293095  deg</t>
  </si>
  <si>
    <t>+ 0767.436646  ft/sec</t>
  </si>
  <si>
    <t>N 54 03.6414</t>
  </si>
  <si>
    <t>E 176 56.2310</t>
  </si>
  <si>
    <t>8458</t>
  </si>
  <si>
    <t>01909799</t>
  </si>
  <si>
    <t>N 054:03.3773</t>
  </si>
  <si>
    <t>E 176:54.1003</t>
  </si>
  <si>
    <t>- 103.4970322  deg</t>
  </si>
  <si>
    <t>- 0179.070694  ft/sec</t>
  </si>
  <si>
    <t>- 0748.867004  ft/sec</t>
  </si>
  <si>
    <t>463.3784790  knots</t>
  </si>
  <si>
    <t>- 101.9647369  deg</t>
  </si>
  <si>
    <t>+ 0017.086987  ft/sec</t>
  </si>
  <si>
    <t>- 0016.102221  ft/sec</t>
  </si>
  <si>
    <t>20:14:18.588</t>
  </si>
  <si>
    <t>03.26562500  in Hg</t>
  </si>
  <si>
    <t>414.4885864  deg R</t>
  </si>
  <si>
    <t>- 00.06929511  deg/sec</t>
  </si>
  <si>
    <t>+ 00.69223452  deg/sec</t>
  </si>
  <si>
    <t>- 000.6811523  deg</t>
  </si>
  <si>
    <t>+ 000.0412262  deg</t>
  </si>
  <si>
    <t>+ 000.3960060  ft/sec</t>
  </si>
  <si>
    <t>- 070.6301956  deg</t>
  </si>
  <si>
    <t>0432.641266  ft/sec</t>
  </si>
  <si>
    <t>- 104.8566666  deg</t>
  </si>
  <si>
    <t>+ 000.5910985  deg</t>
  </si>
  <si>
    <t>+ 0769.508118  ft/sec</t>
  </si>
  <si>
    <t>N 54 03.3773</t>
  </si>
  <si>
    <t>E 176 54.1003</t>
  </si>
  <si>
    <t>8459</t>
  </si>
  <si>
    <t>01910443</t>
  </si>
  <si>
    <t>N 054:03.1107</t>
  </si>
  <si>
    <t>E 176:51.9511</t>
  </si>
  <si>
    <t>+ 34584.00000  feet</t>
  </si>
  <si>
    <t>- 103.5214386  deg</t>
  </si>
  <si>
    <t>- 0179.617966  ft/sec</t>
  </si>
  <si>
    <t>- 0750.999756  ft/sec</t>
  </si>
  <si>
    <t>464.2051086  knots</t>
  </si>
  <si>
    <t>- 101.9733963  deg</t>
  </si>
  <si>
    <t>+ 0017.158358  ft/sec</t>
  </si>
  <si>
    <t>- 0015.461635  ft/sec</t>
  </si>
  <si>
    <t>20:14:15.107</t>
  </si>
  <si>
    <t>03.30078125  in Hg</t>
  </si>
  <si>
    <t>414.1263123  deg R</t>
  </si>
  <si>
    <t>- 00.17533179  deg/sec</t>
  </si>
  <si>
    <t>+ 00.68304396  deg/sec</t>
  </si>
  <si>
    <t>- 000.5380841  deg</t>
  </si>
  <si>
    <t>+ 000.0983850  deg</t>
  </si>
  <si>
    <t>+ 003.3741360  ft/sec</t>
  </si>
  <si>
    <t>- 070.6256104  deg</t>
  </si>
  <si>
    <t>0434.893951  ft/sec</t>
  </si>
  <si>
    <t>0.774</t>
  </si>
  <si>
    <t>- 104.8644180  deg</t>
  </si>
  <si>
    <t>+ 000.5728751  deg</t>
  </si>
  <si>
    <t>+ 0772.535645  ft/sec</t>
  </si>
  <si>
    <t>N 54 03.1107</t>
  </si>
  <si>
    <t>E 176 51.9511</t>
  </si>
  <si>
    <t>34584</t>
  </si>
  <si>
    <t>8460</t>
  </si>
  <si>
    <t>01911087</t>
  </si>
  <si>
    <t>N 054:02.8437</t>
  </si>
  <si>
    <t>E 176:49.7991</t>
  </si>
  <si>
    <t>- 103.7542191  deg</t>
  </si>
  <si>
    <t>- 0182.897858  ft/sec</t>
  </si>
  <si>
    <t>- 0751.307556  ft/sec</t>
  </si>
  <si>
    <t>464.8549194  knots</t>
  </si>
  <si>
    <t>- 101.9930038  deg</t>
  </si>
  <si>
    <t>+ 0020.551386  ft/sec</t>
  </si>
  <si>
    <t>- 0016.204863  ft/sec</t>
  </si>
  <si>
    <t>20:14:12.354</t>
  </si>
  <si>
    <t>03.32421875  in Hg</t>
  </si>
  <si>
    <t>413.8901367  deg R</t>
  </si>
  <si>
    <t>+ 00.10790760  deg/sec</t>
  </si>
  <si>
    <t>+ 00.44124845  deg/sec</t>
  </si>
  <si>
    <t>- 000.9058752  deg</t>
  </si>
  <si>
    <t>+ 002.2438245  ft/sec</t>
  </si>
  <si>
    <t>- 070.8293533  deg</t>
  </si>
  <si>
    <t>0436.388489  ft/sec</t>
  </si>
  <si>
    <t>0.777</t>
  </si>
  <si>
    <t>- 105.0812988  deg</t>
  </si>
  <si>
    <t>+ 000.5641112  deg</t>
  </si>
  <si>
    <t>+ 0774.668335  ft/sec</t>
  </si>
  <si>
    <t>N 54 02.8437</t>
  </si>
  <si>
    <t>E 176 49.7991</t>
  </si>
  <si>
    <t>8461</t>
  </si>
  <si>
    <t>01911727</t>
  </si>
  <si>
    <t>N 054:02.5769</t>
  </si>
  <si>
    <t>E 176:47.6595</t>
  </si>
  <si>
    <t>+ 34634.00000  feet</t>
  </si>
  <si>
    <t>- 103.8814697  deg</t>
  </si>
  <si>
    <t>- 0187.323090  ft/sec</t>
  </si>
  <si>
    <t>- 0756.462463  ft/sec</t>
  </si>
  <si>
    <t>465.1390991  knots</t>
  </si>
  <si>
    <t>- 102.0082092  deg</t>
  </si>
  <si>
    <t>+ 0024.657873  ft/sec</t>
  </si>
  <si>
    <t>- 0011.452479  ft/sec</t>
  </si>
  <si>
    <t>20:14:11.221</t>
  </si>
  <si>
    <t>03.36328125  in Hg</t>
  </si>
  <si>
    <t>413.7397156  deg R</t>
  </si>
  <si>
    <t>- 00.08849517  deg/sec</t>
  </si>
  <si>
    <t>+ 00.04474707  deg/sec</t>
  </si>
  <si>
    <t>- 000.9118653  deg</t>
  </si>
  <si>
    <t>- 001.1200836  deg</t>
  </si>
  <si>
    <t>+ 000.9528361  ft/sec</t>
  </si>
  <si>
    <t>- 070.9277420  deg</t>
  </si>
  <si>
    <t>0438.866577  ft/sec</t>
  </si>
  <si>
    <t>0.781</t>
  </si>
  <si>
    <t>- 105.1926498  deg</t>
  </si>
  <si>
    <t>+ 000.5531835  deg</t>
  </si>
  <si>
    <t>+ 0778.803894  ft/sec</t>
  </si>
  <si>
    <t>N 54 02.5769</t>
  </si>
  <si>
    <t>E 176 47.6595</t>
  </si>
  <si>
    <t>34634</t>
  </si>
  <si>
    <t>8462</t>
  </si>
  <si>
    <t>01912371</t>
  </si>
  <si>
    <t>N 054:02.3077</t>
  </si>
  <si>
    <t>E 176:45.5031</t>
  </si>
  <si>
    <t>+ 34616.00000  feet</t>
  </si>
  <si>
    <t>- 103.7897110  deg</t>
  </si>
  <si>
    <t>- 0186.809494  ft/sec</t>
  </si>
  <si>
    <t>- 0757.245239  ft/sec</t>
  </si>
  <si>
    <t>466.4327698  knots</t>
  </si>
  <si>
    <t>- 101.8969193  deg</t>
  </si>
  <si>
    <t>+ 0024.712368  ft/sec</t>
  </si>
  <si>
    <t>- 0012.853538  ft/sec</t>
  </si>
  <si>
    <t>20:14:05.879</t>
  </si>
  <si>
    <t>03.37890625  in Hg</t>
  </si>
  <si>
    <t>413.7554321  deg R</t>
  </si>
  <si>
    <t>- 00.04953613  deg/sec</t>
  </si>
  <si>
    <t>- 00.23583627  deg/sec</t>
  </si>
  <si>
    <t>- 001.0546875  deg</t>
  </si>
  <si>
    <t>- 000.5395599  deg</t>
  </si>
  <si>
    <t>- 001.9876074  ft/sec</t>
  </si>
  <si>
    <t>- 070.8068848  deg</t>
  </si>
  <si>
    <t>0439.853424  ft/sec</t>
  </si>
  <si>
    <t>0.782</t>
  </si>
  <si>
    <t>- 105.0849838  deg</t>
  </si>
  <si>
    <t>+ 000.4175266  deg</t>
  </si>
  <si>
    <t>+ 0780.175415  ft/sec</t>
  </si>
  <si>
    <t>N 54 02.3077</t>
  </si>
  <si>
    <t>E 176 45.5031</t>
  </si>
  <si>
    <t>34616</t>
  </si>
  <si>
    <t>8463</t>
  </si>
  <si>
    <t>01913011</t>
  </si>
  <si>
    <t>N 054:02.0379</t>
  </si>
  <si>
    <t>E 176:43.3556</t>
  </si>
  <si>
    <t>- 104.3075714  deg</t>
  </si>
  <si>
    <t>- 0191.423141  ft/sec</t>
  </si>
  <si>
    <t>- 0756.307678  ft/sec</t>
  </si>
  <si>
    <t>467.2337036  knots</t>
  </si>
  <si>
    <t>- 102.0827866  deg</t>
  </si>
  <si>
    <t>+ 0025.773897  ft/sec</t>
  </si>
  <si>
    <t>- 0014.405834  ft/sec</t>
  </si>
  <si>
    <t>20:14:02.686</t>
  </si>
  <si>
    <t>03.39062500  in Hg</t>
  </si>
  <si>
    <t>413.7910461  deg R</t>
  </si>
  <si>
    <t>+ 00.10996205  deg/sec</t>
  </si>
  <si>
    <t>- 00.23532614  deg/sec</t>
  </si>
  <si>
    <t>- 001.0259858  deg</t>
  </si>
  <si>
    <t>+ 000.7018890  deg</t>
  </si>
  <si>
    <t>- 001.3750292  ft/sec</t>
  </si>
  <si>
    <t>- 071.2957764  deg</t>
  </si>
  <si>
    <t>0440.591888  ft/sec</t>
  </si>
  <si>
    <t>0.784</t>
  </si>
  <si>
    <t>- 105.5868912  deg</t>
  </si>
  <si>
    <t>+ 000.5773990  deg</t>
  </si>
  <si>
    <t>+ 0781.366699  ft/sec</t>
  </si>
  <si>
    <t>N 54 02.0379</t>
  </si>
  <si>
    <t>E 176 43.3556</t>
  </si>
  <si>
    <t>8464</t>
  </si>
  <si>
    <t>01913651</t>
  </si>
  <si>
    <t>N 054:01.7664</t>
  </si>
  <si>
    <t>E 176:41.2066</t>
  </si>
  <si>
    <t>- 104.3585281  deg</t>
  </si>
  <si>
    <t>- 0194.070724  ft/sec</t>
  </si>
  <si>
    <t>- 0757.507813  ft/sec</t>
  </si>
  <si>
    <t>467.5018921  knots</t>
  </si>
  <si>
    <t>- 102.0576477  deg</t>
  </si>
  <si>
    <t>+ 0028.821774  ft/sec</t>
  </si>
  <si>
    <t>- 0013.934958  ft/sec</t>
  </si>
  <si>
    <t>20:14:01.608</t>
  </si>
  <si>
    <t>03.39843750  in Hg</t>
  </si>
  <si>
    <t>413.9928894  deg R</t>
  </si>
  <si>
    <t>+ 00.03224834  deg/sec</t>
  </si>
  <si>
    <t>- 00.72536063  deg/sec</t>
  </si>
  <si>
    <t>- 000.9063721  deg</t>
  </si>
  <si>
    <t>+ 000.1169142  deg</t>
  </si>
  <si>
    <t>+ 001.0847816  ft/sec</t>
  </si>
  <si>
    <t>- 071.3177490  deg</t>
  </si>
  <si>
    <t>0441.083435  ft/sec</t>
  </si>
  <si>
    <t>- 105.6219025  deg</t>
  </si>
  <si>
    <t>+ 000.5264552  deg</t>
  </si>
  <si>
    <t>+ 0782.327515  ft/sec</t>
  </si>
  <si>
    <t>N 54 01.7664</t>
  </si>
  <si>
    <t>E 176 41.2066</t>
  </si>
  <si>
    <t>8465</t>
  </si>
  <si>
    <t>01914295</t>
  </si>
  <si>
    <t>N 054:01.4934</t>
  </si>
  <si>
    <t>E 176:39.0440</t>
  </si>
  <si>
    <t>- 104.2154617  deg</t>
  </si>
  <si>
    <t>- 0193.714371  ft/sec</t>
  </si>
  <si>
    <t>- 0760.397400  ft/sec</t>
  </si>
  <si>
    <t>467.5064392  knots</t>
  </si>
  <si>
    <t>- 102.0265427  deg</t>
  </si>
  <si>
    <t>+ 0029.325022  ft/sec</t>
  </si>
  <si>
    <t>- 0011.252050  ft/sec</t>
  </si>
  <si>
    <t>03.42578125  in Hg</t>
  </si>
  <si>
    <t>413.8731384  deg R</t>
  </si>
  <si>
    <t>+ 00.03581018  deg/sec</t>
  </si>
  <si>
    <t>- 00.60711521  deg/sec</t>
  </si>
  <si>
    <t>- 001.0401582  deg</t>
  </si>
  <si>
    <t>- 000.5367371  deg</t>
  </si>
  <si>
    <t>- 000.4370624  ft/sec</t>
  </si>
  <si>
    <t>- 071.1455154  deg</t>
  </si>
  <si>
    <t>0442.798981  ft/sec</t>
  </si>
  <si>
    <t>0.787</t>
  </si>
  <si>
    <t>- 105.4628754  deg</t>
  </si>
  <si>
    <t>+ 000.4686741  deg</t>
  </si>
  <si>
    <t>+ 0784.899597  ft/sec</t>
  </si>
  <si>
    <t>N 54 01.4934</t>
  </si>
  <si>
    <t>E 176 39.0440</t>
  </si>
  <si>
    <t>8466</t>
  </si>
  <si>
    <t>01914939</t>
  </si>
  <si>
    <t>N 054:01.2196</t>
  </si>
  <si>
    <t>E 176:36.8820</t>
  </si>
  <si>
    <t>- 104.4223557  deg</t>
  </si>
  <si>
    <t>- 0195.734650  ft/sec</t>
  </si>
  <si>
    <t>- 0760.213379  ft/sec</t>
  </si>
  <si>
    <t>467.5039673  knots</t>
  </si>
  <si>
    <t>- 102.1065674  deg</t>
  </si>
  <si>
    <t>+ 0030.267284  ft/sec</t>
  </si>
  <si>
    <t>- 0011.159879  ft/sec</t>
  </si>
  <si>
    <t>20:14:01.759</t>
  </si>
  <si>
    <t>03.42968750  in Hg</t>
  </si>
  <si>
    <t>414.0493164  deg R</t>
  </si>
  <si>
    <t>+ 00.02169120  deg/sec</t>
  </si>
  <si>
    <t>- 00.69224089  deg/sec</t>
  </si>
  <si>
    <t>- 001.1096193  deg</t>
  </si>
  <si>
    <t>- 000.5024597  deg</t>
  </si>
  <si>
    <t>- 001.0107912  ft/sec</t>
  </si>
  <si>
    <t>- 071.3232422  deg</t>
  </si>
  <si>
    <t>0443.043457  ft/sec</t>
  </si>
  <si>
    <t>0.788</t>
  </si>
  <si>
    <t>- 105.6538239  deg</t>
  </si>
  <si>
    <t>+ 000.5231985  deg</t>
  </si>
  <si>
    <t>+ 0785.834106  ft/sec</t>
  </si>
  <si>
    <t>N 54 01.2196</t>
  </si>
  <si>
    <t>E 176 36.8820</t>
  </si>
  <si>
    <t>8467</t>
  </si>
  <si>
    <t>01915583</t>
  </si>
  <si>
    <t>N 054:00.9457</t>
  </si>
  <si>
    <t>E 176:34.7196</t>
  </si>
  <si>
    <t>+ 34604.00000  feet</t>
  </si>
  <si>
    <t>- 104.0889664  deg</t>
  </si>
  <si>
    <t>- 0193.122559  ft/sec</t>
  </si>
  <si>
    <t>- 0762.222656  ft/sec</t>
  </si>
  <si>
    <t>467.9790344  knots</t>
  </si>
  <si>
    <t>- 102.0163040  deg</t>
  </si>
  <si>
    <t>+ 0028.570490  ft/sec</t>
  </si>
  <si>
    <t>- 0010.011879  ft/sec</t>
  </si>
  <si>
    <t>20:13:59.850</t>
  </si>
  <si>
    <t>03.44531250  in Hg</t>
  </si>
  <si>
    <t>414.0798950  deg R</t>
  </si>
  <si>
    <t>+ 00.05820904  deg/sec</t>
  </si>
  <si>
    <t>- 00.54244661  deg/sec</t>
  </si>
  <si>
    <t>- 001.2469482  deg</t>
  </si>
  <si>
    <t>- 000.3418945  deg</t>
  </si>
  <si>
    <t>- 003.7255371  ft/sec</t>
  </si>
  <si>
    <t>- 070.9606934  deg</t>
  </si>
  <si>
    <t>0444.019775  ft/sec</t>
  </si>
  <si>
    <t>0.789</t>
  </si>
  <si>
    <t>- 105.3044891  deg</t>
  </si>
  <si>
    <t>+ 000.4059059  deg</t>
  </si>
  <si>
    <t>+ 0786.811707  ft/sec</t>
  </si>
  <si>
    <t>N 54 00.9457</t>
  </si>
  <si>
    <t>E 176 34.7196</t>
  </si>
  <si>
    <t>34604</t>
  </si>
  <si>
    <t>8468</t>
  </si>
  <si>
    <t>01916227</t>
  </si>
  <si>
    <t>N 054:00.6715</t>
  </si>
  <si>
    <t>E 176:32.5547</t>
  </si>
  <si>
    <t>- 104.3063049  deg</t>
  </si>
  <si>
    <t>- 0194.361069  ft/sec</t>
  </si>
  <si>
    <t>- 0762.417175  ft/sec</t>
  </si>
  <si>
    <t>468.3469543  knots</t>
  </si>
  <si>
    <t>- 102.1105042  deg</t>
  </si>
  <si>
    <t>+ 0028.053001  ft/sec</t>
  </si>
  <si>
    <t>- 0010.182045  ft/sec</t>
  </si>
  <si>
    <t>20:13:58.511</t>
  </si>
  <si>
    <t>03.45312500  in Hg</t>
  </si>
  <si>
    <t>414.1236572  deg R</t>
  </si>
  <si>
    <t>+ 00.06054084  deg/sec</t>
  </si>
  <si>
    <t>- 00.48375243  deg/sec</t>
  </si>
  <si>
    <t>- 001.1425781  deg</t>
  </si>
  <si>
    <t>+ 000.1290894  deg</t>
  </si>
  <si>
    <t>- 001.8870258  ft/sec</t>
  </si>
  <si>
    <t>- 071.1488419  deg</t>
  </si>
  <si>
    <t>0444.507019  ft/sec</t>
  </si>
  <si>
    <t>- 105.5058670  deg</t>
  </si>
  <si>
    <t>+ 000.4746401  deg</t>
  </si>
  <si>
    <t>+ 0787.421814  ft/sec</t>
  </si>
  <si>
    <t>N 54 00.6715</t>
  </si>
  <si>
    <t>E 176 32.5547</t>
  </si>
  <si>
    <t>8469</t>
  </si>
  <si>
    <t>01916871</t>
  </si>
  <si>
    <t>N 054:00.3957</t>
  </si>
  <si>
    <t>E 176:30.3897</t>
  </si>
  <si>
    <t>- 104.4330063  deg</t>
  </si>
  <si>
    <t>- 0196.279007  ft/sec</t>
  </si>
  <si>
    <t>- 0761.589905  ft/sec</t>
  </si>
  <si>
    <t>468.2862854  knots</t>
  </si>
  <si>
    <t>- 102.1967926  deg</t>
  </si>
  <si>
    <t>+ 0029.242607  ft/sec</t>
  </si>
  <si>
    <t>- 0010.919199  ft/sec</t>
  </si>
  <si>
    <t>20:13:58.737</t>
  </si>
  <si>
    <t>03.44140625  in Hg</t>
  </si>
  <si>
    <t>414.3219299  deg R</t>
  </si>
  <si>
    <t>+ 00.04161954  deg/sec</t>
  </si>
  <si>
    <t>- 00.54513222  deg/sec</t>
  </si>
  <si>
    <t>- 001.0168946  deg</t>
  </si>
  <si>
    <t>- 000.1305176  deg</t>
  </si>
  <si>
    <t>+ 000.7624815  ft/sec</t>
  </si>
  <si>
    <t>- 071.2463379  deg</t>
  </si>
  <si>
    <t>0443.775909  ft/sec</t>
  </si>
  <si>
    <t>- 105.6165924  deg</t>
  </si>
  <si>
    <t>+ 000.5350897  deg</t>
  </si>
  <si>
    <t>+ 0786.660461  ft/sec</t>
  </si>
  <si>
    <t>N 54 00.3957</t>
  </si>
  <si>
    <t>E 176 30.3897</t>
  </si>
  <si>
    <t>8470</t>
  </si>
  <si>
    <t>01917515</t>
  </si>
  <si>
    <t>N 054:00.1189</t>
  </si>
  <si>
    <t>E 176:28.2259</t>
  </si>
  <si>
    <t>+ 34590.00000  feet</t>
  </si>
  <si>
    <t>- 104.4181824  deg</t>
  </si>
  <si>
    <t>- 0196.417389  ft/sec</t>
  </si>
  <si>
    <t>- 0761.469849  ft/sec</t>
  </si>
  <si>
    <t>468.2412109  knots</t>
  </si>
  <si>
    <t>- 102.1691971  deg</t>
  </si>
  <si>
    <t>+ 0029.781601  ft/sec</t>
  </si>
  <si>
    <t>- 0011.021940  ft/sec</t>
  </si>
  <si>
    <t>20:13:59.053</t>
  </si>
  <si>
    <t>414.4039917  deg R</t>
  </si>
  <si>
    <t>+ 00.00001613  deg/sec</t>
  </si>
  <si>
    <t>- 00.52806091  deg/sec</t>
  </si>
  <si>
    <t>- 001.0821533  deg</t>
  </si>
  <si>
    <t>- 000.2088501  deg</t>
  </si>
  <si>
    <t>- 000.6513813  ft/sec</t>
  </si>
  <si>
    <t>- 071.2023392  deg</t>
  </si>
  <si>
    <t>- 105.5850296  deg</t>
  </si>
  <si>
    <t>+ 000.4812850  deg</t>
  </si>
  <si>
    <t>+ 0786.930969  ft/sec</t>
  </si>
  <si>
    <t>N 54 00.1189</t>
  </si>
  <si>
    <t>E 176 28.2259</t>
  </si>
  <si>
    <t>34590</t>
  </si>
  <si>
    <t>8471</t>
  </si>
  <si>
    <t>01918155</t>
  </si>
  <si>
    <t>N 053:59.8437</t>
  </si>
  <si>
    <t>E 176:26.0759</t>
  </si>
  <si>
    <t>- 104.4307480  deg</t>
  </si>
  <si>
    <t>- 0197.021881  ft/sec</t>
  </si>
  <si>
    <t>- 0763.799194  ft/sec</t>
  </si>
  <si>
    <t>468.1145935  knots</t>
  </si>
  <si>
    <t>- 102.2063293  deg</t>
  </si>
  <si>
    <t>+ 0029.820604  ft/sec</t>
  </si>
  <si>
    <t>- 0008.401009  ft/sec</t>
  </si>
  <si>
    <t>20:13:59.610</t>
  </si>
  <si>
    <t>03.46484375  in Hg</t>
  </si>
  <si>
    <t>414.2927551  deg R</t>
  </si>
  <si>
    <t>- 00.04288960  deg/sec</t>
  </si>
  <si>
    <t>- 00.50629228  deg/sec</t>
  </si>
  <si>
    <t>- 001.0327148  deg</t>
  </si>
  <si>
    <t>+ 000.0493286  deg</t>
  </si>
  <si>
    <t>+ 001.1683259  ft/sec</t>
  </si>
  <si>
    <t>- 071.1859131  deg</t>
  </si>
  <si>
    <t>0445.236786  ft/sec</t>
  </si>
  <si>
    <t>0.791</t>
  </si>
  <si>
    <t>- 105.5816498  deg</t>
  </si>
  <si>
    <t>+ 000.4925564  deg</t>
  </si>
  <si>
    <t>+ 0788.914551  ft/sec</t>
  </si>
  <si>
    <t>N 53 59.8437</t>
  </si>
  <si>
    <t>E 176 26.0759</t>
  </si>
  <si>
    <t>8472</t>
  </si>
  <si>
    <t>01918799</t>
  </si>
  <si>
    <t>N 053:59.5663</t>
  </si>
  <si>
    <t>E 176:23.9142</t>
  </si>
  <si>
    <t>+ 34612.00000  feet</t>
  </si>
  <si>
    <t>- 104.5689850  deg</t>
  </si>
  <si>
    <t>- 0198.522522  ft/sec</t>
  </si>
  <si>
    <t>- 0763.020935  ft/sec</t>
  </si>
  <si>
    <t>467.7897949  knots</t>
  </si>
  <si>
    <t>- 102.2389603  deg</t>
  </si>
  <si>
    <t>+ 0031.004263  ft/sec</t>
  </si>
  <si>
    <t>- 0008.520033  ft/sec</t>
  </si>
  <si>
    <t>20:14:00.914</t>
  </si>
  <si>
    <t>03.45703125  in Hg</t>
  </si>
  <si>
    <t>414.4266968  deg R</t>
  </si>
  <si>
    <t>- 00.04067380  deg/sec</t>
  </si>
  <si>
    <t>- 00.64117342  deg/sec</t>
  </si>
  <si>
    <t>- 001.1041260  deg</t>
  </si>
  <si>
    <t>+ 000.0212036  deg</t>
  </si>
  <si>
    <t>+ 000.3912311  ft/sec</t>
  </si>
  <si>
    <t>- 071.2950134  deg</t>
  </si>
  <si>
    <t>0444.750427  ft/sec</t>
  </si>
  <si>
    <t>0.790</t>
  </si>
  <si>
    <t>- 105.7039642  deg</t>
  </si>
  <si>
    <t>+ 000.4996642  deg</t>
  </si>
  <si>
    <t>+ 0788.475464  ft/sec</t>
  </si>
  <si>
    <t>N 53 59.5663</t>
  </si>
  <si>
    <t>E 176 23.9142</t>
  </si>
  <si>
    <t>34612</t>
  </si>
  <si>
    <t>8473</t>
  </si>
  <si>
    <t>01919439</t>
  </si>
  <si>
    <t>N 053:59.2905</t>
  </si>
  <si>
    <t>E 176:21.7665</t>
  </si>
  <si>
    <t>- 104.4943390  deg</t>
  </si>
  <si>
    <t>- 0197.818390  ft/sec</t>
  </si>
  <si>
    <t>- 0762.780273  ft/sec</t>
  </si>
  <si>
    <t>468.1550903  knots</t>
  </si>
  <si>
    <t>- 102.1854935  deg</t>
  </si>
  <si>
    <t>+ 0030.850542  ft/sec</t>
  </si>
  <si>
    <t>- 0009.397434  ft/sec</t>
  </si>
  <si>
    <t>20:13:59.548</t>
  </si>
  <si>
    <t>414.4717407  deg R</t>
  </si>
  <si>
    <t>+ 00.00315424  deg/sec</t>
  </si>
  <si>
    <t>- 00.52820295  deg/sec</t>
  </si>
  <si>
    <t>- 001.2744141  deg</t>
  </si>
  <si>
    <t>+ 000.1255737  deg</t>
  </si>
  <si>
    <t>- 002.5160804  ft/sec</t>
  </si>
  <si>
    <t>- 071.1914063  deg</t>
  </si>
  <si>
    <t>- 105.6134033  deg</t>
  </si>
  <si>
    <t>+ 000.4202839  deg</t>
  </si>
  <si>
    <t>+ 0788.325500  ft/sec</t>
  </si>
  <si>
    <t>N 53 59.2905</t>
  </si>
  <si>
    <t>E 176 21.7665</t>
  </si>
  <si>
    <t>8474</t>
  </si>
  <si>
    <t>01920083</t>
  </si>
  <si>
    <t>N 053:59.0126</t>
  </si>
  <si>
    <t>E 176:19.6034</t>
  </si>
  <si>
    <t>- 104.7157593  deg</t>
  </si>
  <si>
    <t>- 0199.959900  ft/sec</t>
  </si>
  <si>
    <t>- 0763.159851  ft/sec</t>
  </si>
  <si>
    <t>468.4407654  knots</t>
  </si>
  <si>
    <t>- 102.3049698  deg</t>
  </si>
  <si>
    <t>+ 0031.237967  ft/sec</t>
  </si>
  <si>
    <t>- 0009.174898  ft/sec</t>
  </si>
  <si>
    <t>20:13:58.573</t>
  </si>
  <si>
    <t>03.47265625  in Hg</t>
  </si>
  <si>
    <t>414.2973022  deg R</t>
  </si>
  <si>
    <t>- 00.04422824  deg/sec</t>
  </si>
  <si>
    <t>- 00.45473096  deg/sec</t>
  </si>
  <si>
    <t>- 001.2030029  deg</t>
  </si>
  <si>
    <t>+ 000.2292023  deg</t>
  </si>
  <si>
    <t>- 000.3390470  ft/sec</t>
  </si>
  <si>
    <t>- 071.3836670  deg</t>
  </si>
  <si>
    <t>0445.722534  ft/sec</t>
  </si>
  <si>
    <t>0.792</t>
  </si>
  <si>
    <t>- 105.8188858  deg</t>
  </si>
  <si>
    <t>+ 000.5131792  deg</t>
  </si>
  <si>
    <t>+ 0789.869873  ft/sec</t>
  </si>
  <si>
    <t>N 53 59.0126</t>
  </si>
  <si>
    <t>E 176 19.6034</t>
  </si>
  <si>
    <t>8475</t>
  </si>
  <si>
    <t>01920727</t>
  </si>
  <si>
    <t>N 053:58.7327</t>
  </si>
  <si>
    <t>E 176:17.4400</t>
  </si>
  <si>
    <t>+ 34592.00000  feet</t>
  </si>
  <si>
    <t>- 104.6899948  deg</t>
  </si>
  <si>
    <t>- 0200.375992  ft/sec</t>
  </si>
  <si>
    <t>- 0762.263245  ft/sec</t>
  </si>
  <si>
    <t>468.8187256  knots</t>
  </si>
  <si>
    <t>- 102.3328247  deg</t>
  </si>
  <si>
    <t>+ 0031.146551  ft/sec</t>
  </si>
  <si>
    <t>- 0010.564763  ft/sec</t>
  </si>
  <si>
    <t>20:13:57.131</t>
  </si>
  <si>
    <t>414.4775085  deg R</t>
  </si>
  <si>
    <t>+ 00.00886672  deg/sec</t>
  </si>
  <si>
    <t>- 00.50951427  deg/sec</t>
  </si>
  <si>
    <t>- 001.2524414  deg</t>
  </si>
  <si>
    <t>+ 000.1527100  deg</t>
  </si>
  <si>
    <t>- 002.1887515  ft/sec</t>
  </si>
  <si>
    <t>- 071.3287354  deg</t>
  </si>
  <si>
    <t>- 105.7771912  deg</t>
  </si>
  <si>
    <t>+ 000.5159943  deg</t>
  </si>
  <si>
    <t>+ 0788.523804  ft/sec</t>
  </si>
  <si>
    <t>N 53 58.7327</t>
  </si>
  <si>
    <t>E 176 17.4400</t>
  </si>
  <si>
    <t>34592</t>
  </si>
  <si>
    <t>8476</t>
  </si>
  <si>
    <t>01921367</t>
  </si>
  <si>
    <t>N 053:58.4537</t>
  </si>
  <si>
    <t>E 176:15.2886</t>
  </si>
  <si>
    <t>- 104.7080078  deg</t>
  </si>
  <si>
    <t>- 0200.245956  ft/sec</t>
  </si>
  <si>
    <t>- 0762.366211  ft/sec</t>
  </si>
  <si>
    <t>469.1666260  knots</t>
  </si>
  <si>
    <t>- 102.3397064  deg</t>
  </si>
  <si>
    <t>+ 0030.646486  ft/sec</t>
  </si>
  <si>
    <t>- 0011.020341  ft/sec</t>
  </si>
  <si>
    <t>20:13:55.854</t>
  </si>
  <si>
    <t>03.46093750  in Hg</t>
  </si>
  <si>
    <t>414.4526672  deg R</t>
  </si>
  <si>
    <t>+ 00.05582958  deg/sec</t>
  </si>
  <si>
    <t>- 00.50289696  deg/sec</t>
  </si>
  <si>
    <t>- 001.1458191  deg</t>
  </si>
  <si>
    <t>+ 000.4262146  deg</t>
  </si>
  <si>
    <t>- 000.4050258  ft/sec</t>
  </si>
  <si>
    <t>0444.993683  ft/sec</t>
  </si>
  <si>
    <t>- 105.7792740  deg</t>
  </si>
  <si>
    <t>+ 000.4973754  deg</t>
  </si>
  <si>
    <t>+ 0788.494507  ft/sec</t>
  </si>
  <si>
    <t>N 53 58.4537</t>
  </si>
  <si>
    <t>E 176 15.2886</t>
  </si>
  <si>
    <t>8477</t>
  </si>
  <si>
    <t>01922011</t>
  </si>
  <si>
    <t>N 053:58.1727</t>
  </si>
  <si>
    <t>E 176:13.1236</t>
  </si>
  <si>
    <t>- 104.7866287  deg</t>
  </si>
  <si>
    <t>- 0201.571335  ft/sec</t>
  </si>
  <si>
    <t>- 0763.441711  ft/sec</t>
  </si>
  <si>
    <t>469.0018616  knots</t>
  </si>
  <si>
    <t>- 102.3985748  deg</t>
  </si>
  <si>
    <t>+ 0031.259453  ft/sec</t>
  </si>
  <si>
    <t>- 0009.605432  ft/sec</t>
  </si>
  <si>
    <t>20:13:56.609</t>
  </si>
  <si>
    <t>03.47656250  in Hg</t>
  </si>
  <si>
    <t>414.2783813  deg R</t>
  </si>
  <si>
    <t>- 00.00282996  deg/sec</t>
  </si>
  <si>
    <t>- 00.50584894  deg/sec</t>
  </si>
  <si>
    <t>- 001.0382080  deg</t>
  </si>
  <si>
    <t>+ 000.2988392  deg</t>
  </si>
  <si>
    <t>+ 001.9449587  ft/sec</t>
  </si>
  <si>
    <t>- 071.3671875  deg</t>
  </si>
  <si>
    <t>0445.965179  ft/sec</t>
  </si>
  <si>
    <t>- 105.8419495  deg</t>
  </si>
  <si>
    <t>+ 000.5293613  deg</t>
  </si>
  <si>
    <t>+ 0790.037354  ft/sec</t>
  </si>
  <si>
    <t>N 53 58.1727</t>
  </si>
  <si>
    <t>E 176 13.1236</t>
  </si>
  <si>
    <t>8478</t>
  </si>
  <si>
    <t>01922655</t>
  </si>
  <si>
    <t>N 053:57.8912</t>
  </si>
  <si>
    <t>E 176:10.9613</t>
  </si>
  <si>
    <t>- 104.7773209  deg</t>
  </si>
  <si>
    <t>- 0201.932922  ft/sec</t>
  </si>
  <si>
    <t>- 0764.661743  ft/sec</t>
  </si>
  <si>
    <t>468.3843079  knots</t>
  </si>
  <si>
    <t>- 102.3787155  deg</t>
  </si>
  <si>
    <t>+ 0032.111748  ft/sec</t>
  </si>
  <si>
    <t>- 0007.406718  ft/sec</t>
  </si>
  <si>
    <t>20:13:58.978</t>
  </si>
  <si>
    <t>03.48437500  in Hg</t>
  </si>
  <si>
    <t>414.2322083  deg R</t>
  </si>
  <si>
    <t>- 00.06629435  deg/sec</t>
  </si>
  <si>
    <t>- 00.54951853  deg/sec</t>
  </si>
  <si>
    <t>- 001.1535645  deg</t>
  </si>
  <si>
    <t>+ 000.2398865  deg</t>
  </si>
  <si>
    <t>+ 001.2314349  ft/sec</t>
  </si>
  <si>
    <t>0446.450012  ft/sec</t>
  </si>
  <si>
    <t>0.793</t>
  </si>
  <si>
    <t>- 105.8167343  deg</t>
  </si>
  <si>
    <t>+ 000.4842534  deg</t>
  </si>
  <si>
    <t>+ 0790.942444  ft/sec</t>
  </si>
  <si>
    <t>N 53 57.8912</t>
  </si>
  <si>
    <t>E 176 10.9613</t>
  </si>
  <si>
    <t>8479</t>
  </si>
  <si>
    <t>01923299</t>
  </si>
  <si>
    <t>N 053:57.6097</t>
  </si>
  <si>
    <t>E 176:08.7998</t>
  </si>
  <si>
    <t>+ 34608.00000  feet</t>
  </si>
  <si>
    <t>- 104.8558884  deg</t>
  </si>
  <si>
    <t>- 0202.830551  ft/sec</t>
  </si>
  <si>
    <t>- 0763.492188  ft/sec</t>
  </si>
  <si>
    <t>468.6726685  knots</t>
  </si>
  <si>
    <t>- 102.3879471  deg</t>
  </si>
  <si>
    <t>+ 0032.681999  ft/sec</t>
  </si>
  <si>
    <t>- 0008.954523  ft/sec</t>
  </si>
  <si>
    <t>20:13:58.003</t>
  </si>
  <si>
    <t>414.4053040  deg R</t>
  </si>
  <si>
    <t>- 00.00480685  deg/sec</t>
  </si>
  <si>
    <t>- 00.56285870  deg/sec</t>
  </si>
  <si>
    <t>- 001.3238525  deg</t>
  </si>
  <si>
    <t>+ 000.3538581  deg</t>
  </si>
  <si>
    <t>- 001.8869011  ft/sec</t>
  </si>
  <si>
    <t>- 071.3781738  deg</t>
  </si>
  <si>
    <t>- 105.8793945  deg</t>
  </si>
  <si>
    <t>+ 000.4670233  deg</t>
  </si>
  <si>
    <t>+ 0790.158325  ft/sec</t>
  </si>
  <si>
    <t>N 53 57.6097</t>
  </si>
  <si>
    <t>E 176 08.7998</t>
  </si>
  <si>
    <t>34608</t>
  </si>
  <si>
    <t>8480</t>
  </si>
  <si>
    <t>01923943</t>
  </si>
  <si>
    <t>N 053:57.3278</t>
  </si>
  <si>
    <t>E 176:06.6391</t>
  </si>
  <si>
    <t>- 104.9674072  deg</t>
  </si>
  <si>
    <t>- 0204.073685  ft/sec</t>
  </si>
  <si>
    <t>- 0763.811890  ft/sec</t>
  </si>
  <si>
    <t>468.0498047  knots</t>
  </si>
  <si>
    <t>- 102.4755630  deg</t>
  </si>
  <si>
    <t>+ 0033.234020  ft/sec</t>
  </si>
  <si>
    <t>- 0007.629807  ft/sec</t>
  </si>
  <si>
    <t>20:14:00.337</t>
  </si>
  <si>
    <t>414.3534546  deg R</t>
  </si>
  <si>
    <t>+ 00.02055692  deg/sec</t>
  </si>
  <si>
    <t>- 00.59092855  deg/sec</t>
  </si>
  <si>
    <t>- 001.1206055  deg</t>
  </si>
  <si>
    <t>- 000.1588645  deg</t>
  </si>
  <si>
    <t>- 000.3133557  ft/sec</t>
  </si>
  <si>
    <t>- 071.4605713  deg</t>
  </si>
  <si>
    <t>- 105.9750137  deg</t>
  </si>
  <si>
    <t>+ 000.5291525  deg</t>
  </si>
  <si>
    <t>+ 0790.865051  ft/sec</t>
  </si>
  <si>
    <t>N 53 57.3278</t>
  </si>
  <si>
    <t>E 176 06.6391</t>
  </si>
  <si>
    <t>8481</t>
  </si>
  <si>
    <t>01924583</t>
  </si>
  <si>
    <t>N 053:57.0468</t>
  </si>
  <si>
    <t>E 176:04.4969</t>
  </si>
  <si>
    <t>- 104.9362640  deg</t>
  </si>
  <si>
    <t>- 0204.583954  ft/sec</t>
  </si>
  <si>
    <t>- 0763.436157  ft/sec</t>
  </si>
  <si>
    <t>467.0299988  knots</t>
  </si>
  <si>
    <t>- 102.4523926  deg</t>
  </si>
  <si>
    <t>+ 0034.418518  ft/sec</t>
  </si>
  <si>
    <t>- 0006.396417  ft/sec</t>
  </si>
  <si>
    <t>20:14:04.244</t>
  </si>
  <si>
    <t>414.4439392  deg R</t>
  </si>
  <si>
    <t>- 00.04399116  deg/sec</t>
  </si>
  <si>
    <t>- 00.67905712  deg/sec</t>
  </si>
  <si>
    <t>- 001.0762502  deg</t>
  </si>
  <si>
    <t>- 000.2298930  deg</t>
  </si>
  <si>
    <t>+ 000.5644888  ft/sec</t>
  </si>
  <si>
    <t>- 071.4005585  deg</t>
  </si>
  <si>
    <t>- 105.9280090  deg</t>
  </si>
  <si>
    <t>+ 000.4801555  deg</t>
  </si>
  <si>
    <t>+ 0789.816589  ft/sec</t>
  </si>
  <si>
    <t>N 53 57.0468</t>
  </si>
  <si>
    <t>E 176 04.4969</t>
  </si>
  <si>
    <t>8482</t>
  </si>
  <si>
    <t>01925227</t>
  </si>
  <si>
    <t>N 053:56.7601</t>
  </si>
  <si>
    <t>E 176:02.3535</t>
  </si>
  <si>
    <t>- 105.2726746  deg</t>
  </si>
  <si>
    <t>- 0212.226212  ft/sec</t>
  </si>
  <si>
    <t>- 0754.244507  ft/sec</t>
  </si>
  <si>
    <t>460.9827576  knots</t>
  </si>
  <si>
    <t>- 103.9968109  deg</t>
  </si>
  <si>
    <t>+ 0031.914022  ft/sec</t>
  </si>
  <si>
    <t>- 0005.680226  ft/sec</t>
  </si>
  <si>
    <t>20:14:26.1000</t>
  </si>
  <si>
    <t>06.83203125  in Hg</t>
  </si>
  <si>
    <t>415.2855530  deg R</t>
  </si>
  <si>
    <t>- 00.32117692  deg/sec</t>
  </si>
  <si>
    <t>+ 04.54420853  deg/sec</t>
  </si>
  <si>
    <t>- 000.1651245  deg</t>
  </si>
  <si>
    <t>- 009.9043941  deg</t>
  </si>
  <si>
    <t>+ 004.2131710  ft/sec</t>
  </si>
  <si>
    <t>- 071.7080917  deg</t>
  </si>
  <si>
    <t>0.783</t>
  </si>
  <si>
    <t>- 106.2478790  deg</t>
  </si>
  <si>
    <t>+ 002.0003295  deg</t>
  </si>
  <si>
    <t>+ 0782.588318  ft/sec</t>
  </si>
  <si>
    <t>N 53 56.7601</t>
  </si>
  <si>
    <t>E 176 02.3535</t>
  </si>
  <si>
    <t>8483</t>
  </si>
  <si>
    <t>01925871</t>
  </si>
  <si>
    <t>N 053:56.4159</t>
  </si>
  <si>
    <t>E 176:00.2825</t>
  </si>
  <si>
    <t>+ 34582.00000  feet</t>
  </si>
  <si>
    <t>- 109.9604874  deg</t>
  </si>
  <si>
    <t>- 0257.835388  ft/sec</t>
  </si>
  <si>
    <t>- 0726.487854  ft/sec</t>
  </si>
  <si>
    <t>450.6639709  knots</t>
  </si>
  <si>
    <t>- 108.0143356  deg</t>
  </si>
  <si>
    <t>+ 0029.592752  ft/sec</t>
  </si>
  <si>
    <t>- 0001.899298  ft/sec</t>
  </si>
  <si>
    <t>20:15:07.539</t>
  </si>
  <si>
    <t>Free Inertial</t>
  </si>
  <si>
    <t>Doppler</t>
  </si>
  <si>
    <t>03.23828125  in Hg</t>
  </si>
  <si>
    <t>416.7005920  deg R</t>
  </si>
  <si>
    <t>- 00.54150218  deg/sec</t>
  </si>
  <si>
    <t>+ 03.46974158  deg/sec</t>
  </si>
  <si>
    <t>- 000.6062805  deg</t>
  </si>
  <si>
    <t>- 007.2827268  deg</t>
  </si>
  <si>
    <t>- 005.1502252  ft/sec</t>
  </si>
  <si>
    <t>- 076.3679962  deg</t>
  </si>
  <si>
    <t>0430.880005  ft/sec</t>
  </si>
  <si>
    <t>0.768</t>
  </si>
  <si>
    <t>- 110.9200211  deg</t>
  </si>
  <si>
    <t>+ 005.9913530  deg</t>
  </si>
  <si>
    <t>+ 0768.575745  ft/sec</t>
  </si>
  <si>
    <t>N 53 56.4159</t>
  </si>
  <si>
    <t>E 176 00.2825</t>
  </si>
  <si>
    <t>34582</t>
  </si>
  <si>
    <t>Free</t>
  </si>
  <si>
    <t>8485</t>
  </si>
  <si>
    <t>01926511</t>
  </si>
  <si>
    <t>N 053:56.0255</t>
  </si>
  <si>
    <t>E 175:58.2862</t>
  </si>
  <si>
    <t>- 110.5566406  deg</t>
  </si>
  <si>
    <t>- 0269.135284  ft/sec</t>
  </si>
  <si>
    <t>- 0715.182495  ft/sec</t>
  </si>
  <si>
    <t>446.8539734  knots</t>
  </si>
  <si>
    <t>- 108.4041672  deg</t>
  </si>
  <si>
    <t>+ 0031.532890  ft/sec</t>
  </si>
  <si>
    <t>- 0001.325982  ft/sec</t>
  </si>
  <si>
    <t>20:15:23.071</t>
  </si>
  <si>
    <t>03.17968750  in Hg</t>
  </si>
  <si>
    <t>417.0912781  deg R</t>
  </si>
  <si>
    <t>- 00.00608826  deg/sec</t>
  </si>
  <si>
    <t>- 00.07377820  deg/sec</t>
  </si>
  <si>
    <t>- 000.5877686  deg</t>
  </si>
  <si>
    <t>- 001.2414551  deg</t>
  </si>
  <si>
    <t>- 002.3551953  ft/sec</t>
  </si>
  <si>
    <t>- 076.9372635  deg</t>
  </si>
  <si>
    <t>0427.078339  ft/sec</t>
  </si>
  <si>
    <t>0.762</t>
  </si>
  <si>
    <t>- 111.5021591  deg</t>
  </si>
  <si>
    <t>+ 006.4061203  deg</t>
  </si>
  <si>
    <t>+ 0762.701233  ft/sec</t>
  </si>
  <si>
    <t>N 53 56.0255</t>
  </si>
  <si>
    <t>E 175 58.2862</t>
  </si>
  <si>
    <t>8486</t>
  </si>
  <si>
    <t>01927151</t>
  </si>
  <si>
    <t>N 053:55.6372</t>
  </si>
  <si>
    <t>E 175:56.3035</t>
  </si>
  <si>
    <t>- 110.3515625  deg</t>
  </si>
  <si>
    <t>- 0264.762115  ft/sec</t>
  </si>
  <si>
    <t>- 0710.646851  ft/sec</t>
  </si>
  <si>
    <t>443.5594177  knots</t>
  </si>
  <si>
    <t>- 107.5486679  deg</t>
  </si>
  <si>
    <t>+ 0032.851444  ft/sec</t>
  </si>
  <si>
    <t>- 0001.950038  ft/sec</t>
  </si>
  <si>
    <t>20:15:36.639</t>
  </si>
  <si>
    <t>417.3862915  deg R</t>
  </si>
  <si>
    <t>- 00.20837228  deg/sec</t>
  </si>
  <si>
    <t>+ 00.80829138  deg/sec</t>
  </si>
  <si>
    <t>- 000.2207977  deg</t>
  </si>
  <si>
    <t>+ 009.0350466  deg</t>
  </si>
  <si>
    <t>+ 002.6562426  ft/sec</t>
  </si>
  <si>
    <t>- 076.7054672  deg</t>
  </si>
  <si>
    <t>- 111.2826462  deg</t>
  </si>
  <si>
    <t>+ 005.5862556  deg</t>
  </si>
  <si>
    <t>+ 0757.664001  ft/sec</t>
  </si>
  <si>
    <t>N 53 55.6372</t>
  </si>
  <si>
    <t>E 175 56.3035</t>
  </si>
  <si>
    <t>8487</t>
  </si>
  <si>
    <t>01927791</t>
  </si>
  <si>
    <t>N 053:55.3124</t>
  </si>
  <si>
    <t>E 175:54.3017</t>
  </si>
  <si>
    <t>- 105.7642746  deg</t>
  </si>
  <si>
    <t>- 0208.506653  ft/sec</t>
  </si>
  <si>
    <t>- 0722.829895  ft/sec</t>
  </si>
  <si>
    <t>441.5618591  knots</t>
  </si>
  <si>
    <t>- 103.4147644  deg</t>
  </si>
  <si>
    <t>+ 0030.678553  ft/sec</t>
  </si>
  <si>
    <t>- 0002.014953  ft/sec</t>
  </si>
  <si>
    <t>20:15:44.831</t>
  </si>
  <si>
    <t>03.07031250  in Hg</t>
  </si>
  <si>
    <t>417.7149658  deg R</t>
  </si>
  <si>
    <t>- 00.15037550  deg/sec</t>
  </si>
  <si>
    <t>- 03.28273559  deg/sec</t>
  </si>
  <si>
    <t>+ 000.5207794  deg</t>
  </si>
  <si>
    <t>+ 002.9974000  deg</t>
  </si>
  <si>
    <t>+ 006.5747271  ft/sec</t>
  </si>
  <si>
    <t>- 072.0912094  deg</t>
  </si>
  <si>
    <t>0419.878418  ft/sec</t>
  </si>
  <si>
    <t>- 106.6806870  deg</t>
  </si>
  <si>
    <t>+ 001.4291313  deg</t>
  </si>
  <si>
    <t>+ 0751.757996  ft/sec</t>
  </si>
  <si>
    <t>N 53 55.3124</t>
  </si>
  <si>
    <t>E 175 54.3017</t>
  </si>
  <si>
    <t>8489</t>
  </si>
  <si>
    <t>01928435</t>
  </si>
  <si>
    <t>N 053:55.0299</t>
  </si>
  <si>
    <t>E 175:52.2773</t>
  </si>
  <si>
    <t>+ 34550.00000  feet</t>
  </si>
  <si>
    <t>- 105.4245758  deg</t>
  </si>
  <si>
    <t>- 0202.213867  ft/sec</t>
  </si>
  <si>
    <t>- 0722.789734  ft/sec</t>
  </si>
  <si>
    <t>440.5806885  knots</t>
  </si>
  <si>
    <t>- 103.0021210  deg</t>
  </si>
  <si>
    <t>+ 0034.280655  ft/sec</t>
  </si>
  <si>
    <t>- 0001.470793  ft/sec</t>
  </si>
  <si>
    <t>20:15:49.116</t>
  </si>
  <si>
    <t>03.05468750  in Hg</t>
  </si>
  <si>
    <t>417.6511841  deg R</t>
  </si>
  <si>
    <t>+ 00.02773868  deg/sec</t>
  </si>
  <si>
    <t>- 00.82128543  deg/sec</t>
  </si>
  <si>
    <t>- 000.8239746  deg</t>
  </si>
  <si>
    <t>- 003.9176850  ft/sec</t>
  </si>
  <si>
    <t>- 071.7242432  deg</t>
  </si>
  <si>
    <t>0418.838562  ft/sec</t>
  </si>
  <si>
    <t>- 106.3261337  deg</t>
  </si>
  <si>
    <t>+ 000.9872071  deg</t>
  </si>
  <si>
    <t>+ 0750.781738  ft/sec</t>
  </si>
  <si>
    <t>N 53 55.0299</t>
  </si>
  <si>
    <t>E 175 52.2773</t>
  </si>
  <si>
    <t>34550</t>
  </si>
  <si>
    <t>8490</t>
  </si>
  <si>
    <t>01929075</t>
  </si>
  <si>
    <t>N 053:54.7527</t>
  </si>
  <si>
    <t>E 175:50.2648</t>
  </si>
  <si>
    <t>- 105.6677551  deg</t>
  </si>
  <si>
    <t>- 0202.105743  ft/sec</t>
  </si>
  <si>
    <t>- 0720.868286  ft/sec</t>
  </si>
  <si>
    <t>440.6655579  knots</t>
  </si>
  <si>
    <t>- 103.3093491  deg</t>
  </si>
  <si>
    <t>+ 0031.721691  ft/sec</t>
  </si>
  <si>
    <t>- 0003.134017  ft/sec</t>
  </si>
  <si>
    <t>20:15:48.814</t>
  </si>
  <si>
    <t>03.03906250  in Hg</t>
  </si>
  <si>
    <t>417.7420044  deg R</t>
  </si>
  <si>
    <t>- 00.02306513  deg/sec</t>
  </si>
  <si>
    <t>- 00.21884850  deg/sec</t>
  </si>
  <si>
    <t>- 000.5804352  deg</t>
  </si>
  <si>
    <t>- 001.4575287  deg</t>
  </si>
  <si>
    <t>- 002.6419902  ft/sec</t>
  </si>
  <si>
    <t>- 071.9403229  deg</t>
  </si>
  <si>
    <t>0417.795776  ft/sec</t>
  </si>
  <si>
    <t>0.747</t>
  </si>
  <si>
    <t>- 106.5544586  deg</t>
  </si>
  <si>
    <t>+ 001.2736081  deg</t>
  </si>
  <si>
    <t>+ 0748.625244  ft/sec</t>
  </si>
  <si>
    <t>N 53 54.7527</t>
  </si>
  <si>
    <t>E 175 50.2648</t>
  </si>
  <si>
    <t>8491</t>
  </si>
  <si>
    <t>01929719</t>
  </si>
  <si>
    <t>N 053:54.4613</t>
  </si>
  <si>
    <t>E 175:48.2456</t>
  </si>
  <si>
    <t>+ 34492.00000  feet</t>
  </si>
  <si>
    <t>- 106.5775070  deg</t>
  </si>
  <si>
    <t>- 0211.619675  ft/sec</t>
  </si>
  <si>
    <t>- 0717.270325  ft/sec</t>
  </si>
  <si>
    <t>440.2409668  knots</t>
  </si>
  <si>
    <t>- 104.2142029  deg</t>
  </si>
  <si>
    <t>+ 0030.753054  ft/sec</t>
  </si>
  <si>
    <t>- 0003.697335  ft/sec</t>
  </si>
  <si>
    <t>20:15:50.510</t>
  </si>
  <si>
    <t>417.6062927  deg R</t>
  </si>
  <si>
    <t>+ 00.12738261  deg/sec</t>
  </si>
  <si>
    <t>+ 00.80252123  deg/sec</t>
  </si>
  <si>
    <t>- 000.2197266  deg</t>
  </si>
  <si>
    <t>- 001.7667562  deg</t>
  </si>
  <si>
    <t>- 000.8663908  ft/sec</t>
  </si>
  <si>
    <t>- 072.8228760  deg</t>
  </si>
  <si>
    <t>- 107.4494171  deg</t>
  </si>
  <si>
    <t>+ 002.1565604  deg</t>
  </si>
  <si>
    <t>+ 0748.316650  ft/sec</t>
  </si>
  <si>
    <t>N 53 54.4613</t>
  </si>
  <si>
    <t>E 175 48.2456</t>
  </si>
  <si>
    <t>34492</t>
  </si>
  <si>
    <t>8492</t>
  </si>
  <si>
    <t>01930363</t>
  </si>
  <si>
    <t>N 053:54.1582</t>
  </si>
  <si>
    <t>E 175:46.2350</t>
  </si>
  <si>
    <t>+ 34490.00000  feet</t>
  </si>
  <si>
    <t>- 106.6463013  deg</t>
  </si>
  <si>
    <t>- 0213.825287  ft/sec</t>
  </si>
  <si>
    <t>- 0717.314087  ft/sec</t>
  </si>
  <si>
    <t>439.2833252  knots</t>
  </si>
  <si>
    <t>- 104.4054642  deg</t>
  </si>
  <si>
    <t>+ 0028.660965  ft/sec</t>
  </si>
  <si>
    <t>- 0001.198028  ft/sec</t>
  </si>
  <si>
    <t>20:15:54.499</t>
  </si>
  <si>
    <t>06.82812500  in Hg</t>
  </si>
  <si>
    <t>03.03125000  in Hg</t>
  </si>
  <si>
    <t>417.5451050  deg R</t>
  </si>
  <si>
    <t>- 00.34794426  deg/sec</t>
  </si>
  <si>
    <t>+ 01.25819302  deg/sec</t>
  </si>
  <si>
    <t>- 000.0285095  deg</t>
  </si>
  <si>
    <t>+ 001.6555297  deg</t>
  </si>
  <si>
    <t>+ 002.4264874  ft/sec</t>
  </si>
  <si>
    <t>- 072.8645935  deg</t>
  </si>
  <si>
    <t>0417.273315  ft/sec</t>
  </si>
  <si>
    <t>0.746</t>
  </si>
  <si>
    <t>- 107.5035248  deg</t>
  </si>
  <si>
    <t>+ 002.3379653  deg</t>
  </si>
  <si>
    <t>+ 0747.048889  ft/sec</t>
  </si>
  <si>
    <t>N 53 54.1582</t>
  </si>
  <si>
    <t>E 175 46.2350</t>
  </si>
  <si>
    <t>34490</t>
  </si>
  <si>
    <t>8493</t>
  </si>
  <si>
    <t>01931007</t>
  </si>
  <si>
    <t>N 053:53.8597</t>
  </si>
  <si>
    <t>E 175:44.2266</t>
  </si>
  <si>
    <t>+ 34484.00000  feet</t>
  </si>
  <si>
    <t>- 106.2895355  deg</t>
  </si>
  <si>
    <t>- 0208.013535  ft/sec</t>
  </si>
  <si>
    <t>- 0716.786987  ft/sec</t>
  </si>
  <si>
    <t>438.6173096  knots</t>
  </si>
  <si>
    <t>- 103.9550934  deg</t>
  </si>
  <si>
    <t>+ 0027.919819  ft/sec</t>
  </si>
  <si>
    <t>- 0001.560663  ft/sec</t>
  </si>
  <si>
    <t>20:15:57.232</t>
  </si>
  <si>
    <t>03.01953125  in Hg</t>
  </si>
  <si>
    <t>417.5291748  deg R</t>
  </si>
  <si>
    <t>- 00.16873908  deg/sec</t>
  </si>
  <si>
    <t>+ 00.41832674  deg/sec</t>
  </si>
  <si>
    <t>- 000.2456742  deg</t>
  </si>
  <si>
    <t>+ 001.9195712  deg</t>
  </si>
  <si>
    <t>+ 000.0270897  ft/sec</t>
  </si>
  <si>
    <t>- 072.4807816  deg</t>
  </si>
  <si>
    <t>0416.488220  ft/sec</t>
  </si>
  <si>
    <t>0.745</t>
  </si>
  <si>
    <t>- 107.1320648  deg</t>
  </si>
  <si>
    <t>+ 001.8781791  deg</t>
  </si>
  <si>
    <t>+ 0746.145447  ft/sec</t>
  </si>
  <si>
    <t>N 53 53.8597</t>
  </si>
  <si>
    <t>E 175 44.2266</t>
  </si>
  <si>
    <t>34484</t>
  </si>
  <si>
    <t>8494</t>
  </si>
  <si>
    <t>01931651</t>
  </si>
  <si>
    <t>N 053:53.5775</t>
  </si>
  <si>
    <t>E 175:42.2149</t>
  </si>
  <si>
    <t>- 105.1755676  deg</t>
  </si>
  <si>
    <t>- 0196.560516  ft/sec</t>
  </si>
  <si>
    <t>- 0718.987061  ft/sec</t>
  </si>
  <si>
    <t>438.2365417  knots</t>
  </si>
  <si>
    <t>- 102.7596130  deg</t>
  </si>
  <si>
    <t>+ 0030.902756  ft/sec</t>
  </si>
  <si>
    <t>- 0001.936539  ft/sec</t>
  </si>
  <si>
    <t>20:15:58.914</t>
  </si>
  <si>
    <t>03.01562500  in Hg</t>
  </si>
  <si>
    <t>417.3980103  deg R</t>
  </si>
  <si>
    <t>+ 00.04469036  deg/sec</t>
  </si>
  <si>
    <t>- 00.42276305  deg/sec</t>
  </si>
  <si>
    <t>- 000.1538086  deg</t>
  </si>
  <si>
    <t>+ 002.1055298  deg</t>
  </si>
  <si>
    <t>+ 001.2589630  ft/sec</t>
  </si>
  <si>
    <t>- 071.3397217  deg</t>
  </si>
  <si>
    <t>0416.226166  ft/sec</t>
  </si>
  <si>
    <t>- 106.0033569  deg</t>
  </si>
  <si>
    <t>+ 000.6570571  deg</t>
  </si>
  <si>
    <t>+ 0745.793274  ft/sec</t>
  </si>
  <si>
    <t>N 53 53.5775</t>
  </si>
  <si>
    <t>E 175 42.2149</t>
  </si>
  <si>
    <t>8495</t>
  </si>
  <si>
    <t>01932291</t>
  </si>
  <si>
    <t>N 053:53.3122</t>
  </si>
  <si>
    <t>E 175:40.2114</t>
  </si>
  <si>
    <t>+ 34496.00000  feet</t>
  </si>
  <si>
    <t>- 104.9561234  deg</t>
  </si>
  <si>
    <t>- 0193.241364  ft/sec</t>
  </si>
  <si>
    <t>- 0720.671143  ft/sec</t>
  </si>
  <si>
    <t>437.8831177  knots</t>
  </si>
  <si>
    <t>- 102.6785583  deg</t>
  </si>
  <si>
    <t>+ 0031.342587  ft/sec</t>
  </si>
  <si>
    <t>- 0000.628124  ft/sec</t>
  </si>
  <si>
    <t>20:16:00.384</t>
  </si>
  <si>
    <t>03.02734375  in Hg</t>
  </si>
  <si>
    <t>417.1464539  deg R</t>
  </si>
  <si>
    <t>- 00.06628045  deg/sec</t>
  </si>
  <si>
    <t>+ 00.03312755  deg/sec</t>
  </si>
  <si>
    <t>- 000.4394531  deg</t>
  </si>
  <si>
    <t>+ 001.0729820  ft/sec</t>
  </si>
  <si>
    <t>- 071.0932999  deg</t>
  </si>
  <si>
    <t>0417.011780  ft/sec</t>
  </si>
  <si>
    <t>- 105.7691040  deg</t>
  </si>
  <si>
    <t>+ 000.5521302  deg</t>
  </si>
  <si>
    <t>+ 0746.831726  ft/sec</t>
  </si>
  <si>
    <t>N 53 53.3122</t>
  </si>
  <si>
    <t>E 175 40.2114</t>
  </si>
  <si>
    <t>34496</t>
  </si>
  <si>
    <t>8496</t>
  </si>
  <si>
    <t>01932935</t>
  </si>
  <si>
    <t>N 053:53.0412</t>
  </si>
  <si>
    <t>E 175:38.1979</t>
  </si>
  <si>
    <t>+ 34498.00000  feet</t>
  </si>
  <si>
    <t>- 105.5317764  deg</t>
  </si>
  <si>
    <t>- 0199.987823  ft/sec</t>
  </si>
  <si>
    <t>- 0719.440125  ft/sec</t>
  </si>
  <si>
    <t>437.9888306  knots</t>
  </si>
  <si>
    <t>- 103.1299133  deg</t>
  </si>
  <si>
    <t>+ 0032.906750  ft/sec</t>
  </si>
  <si>
    <t>- 0000.667692  ft/sec</t>
  </si>
  <si>
    <t>20:15:59.985</t>
  </si>
  <si>
    <t>03.03515625  in Hg</t>
  </si>
  <si>
    <t>416.9104614  deg R</t>
  </si>
  <si>
    <t>- 00.02489095  deg/sec</t>
  </si>
  <si>
    <t>- 00.35078600  deg/sec</t>
  </si>
  <si>
    <t>- 000.2746582  deg</t>
  </si>
  <si>
    <t>- 002.3454163  deg</t>
  </si>
  <si>
    <t>+ 001.2985349  ft/sec</t>
  </si>
  <si>
    <t>- 071.6418457  deg</t>
  </si>
  <si>
    <t>0417.534637  ft/sec</t>
  </si>
  <si>
    <t>- 106.3299789  deg</t>
  </si>
  <si>
    <t>+ 000.9751727  deg</t>
  </si>
  <si>
    <t>+ 0747.460388  ft/sec</t>
  </si>
  <si>
    <t>N 53 53.0412</t>
  </si>
  <si>
    <t>E 175 38.1979</t>
  </si>
  <si>
    <t>34498</t>
  </si>
  <si>
    <t>8497</t>
  </si>
  <si>
    <t>01933579</t>
  </si>
  <si>
    <t>N 053:52.7540</t>
  </si>
  <si>
    <t>E 175:36.1911</t>
  </si>
  <si>
    <t>+ 34512.00000  feet</t>
  </si>
  <si>
    <t>- 106.2454376  deg</t>
  </si>
  <si>
    <t>- 0208.850189  ft/sec</t>
  </si>
  <si>
    <t>- 0717.940735  ft/sec</t>
  </si>
  <si>
    <t>437.9188538  knots</t>
  </si>
  <si>
    <t>- 103.8315506  deg</t>
  </si>
  <si>
    <t>+ 0032.049564  ft/sec</t>
  </si>
  <si>
    <t>+ 0000.331446  ft/sec</t>
  </si>
  <si>
    <t>20:16:00.397</t>
  </si>
  <si>
    <t>416.7925415  deg R</t>
  </si>
  <si>
    <t>- 00.08817043  deg/sec</t>
  </si>
  <si>
    <t>+ 00.06379157  deg/sec</t>
  </si>
  <si>
    <t>+ 000.2087402  deg</t>
  </si>
  <si>
    <t>+ 000.8185632  ft/sec</t>
  </si>
  <si>
    <t>- 072.3284912  deg</t>
  </si>
  <si>
    <t>- 107.0282135  deg</t>
  </si>
  <si>
    <t>+ 001.6636940  deg</t>
  </si>
  <si>
    <t>+ 0747.774048  ft/sec</t>
  </si>
  <si>
    <t>N 53 52.7540</t>
  </si>
  <si>
    <t>E 175 36.1911</t>
  </si>
  <si>
    <t>34512</t>
  </si>
  <si>
    <t>8498</t>
  </si>
  <si>
    <t>01934219</t>
  </si>
  <si>
    <t>N 053:52.4636</t>
  </si>
  <si>
    <t>E 175:34.1975</t>
  </si>
  <si>
    <t>- 106.0518799  deg</t>
  </si>
  <si>
    <t>- 0207.101974  ft/sec</t>
  </si>
  <si>
    <t>- 0719.717712  ft/sec</t>
  </si>
  <si>
    <t>438.5394592  knots</t>
  </si>
  <si>
    <t>- 103.8893890  deg</t>
  </si>
  <si>
    <t>+ 0029.497805  ft/sec</t>
  </si>
  <si>
    <t>+ 0001.247245  ft/sec</t>
  </si>
  <si>
    <t>20:15:58.028</t>
  </si>
  <si>
    <t>03.05859375  in Hg</t>
  </si>
  <si>
    <t>416.4855652  deg R</t>
  </si>
  <si>
    <t>+ 00.03753729  deg/sec</t>
  </si>
  <si>
    <t>- 00.06544288  deg/sec</t>
  </si>
  <si>
    <t>- 000.4009983  deg</t>
  </si>
  <si>
    <t>- 000.2856512  deg</t>
  </si>
  <si>
    <t>- 000.4369549  ft/sec</t>
  </si>
  <si>
    <t>- 072.1081009  deg</t>
  </si>
  <si>
    <t>0419.098785  ft/sec</t>
  </si>
  <si>
    <t>- 106.8199768  deg</t>
  </si>
  <si>
    <t>+ 001.7045084  deg</t>
  </si>
  <si>
    <t>+ 0749.588745  ft/sec</t>
  </si>
  <si>
    <t>N 53 52.4636</t>
  </si>
  <si>
    <t>E 175 34.1975</t>
  </si>
  <si>
    <t>8499</t>
  </si>
  <si>
    <t>01934859</t>
  </si>
  <si>
    <t>N 053:52.1709</t>
  </si>
  <si>
    <t>E 175:32.2029</t>
  </si>
  <si>
    <t>+ 34518.00000  feet</t>
  </si>
  <si>
    <t>- 106.0189743  deg</t>
  </si>
  <si>
    <t>- 0208.850494  ft/sec</t>
  </si>
  <si>
    <t>- 0721.782959  ft/sec</t>
  </si>
  <si>
    <t>438.7130127  knots</t>
  </si>
  <si>
    <t>- 103.9924774  deg</t>
  </si>
  <si>
    <t>+ 0029.731176  ft/sec</t>
  </si>
  <si>
    <t>+ 0003.131156  ft/sec</t>
  </si>
  <si>
    <t>20:15:57.342</t>
  </si>
  <si>
    <t>03.08593750  in Hg</t>
  </si>
  <si>
    <t>416.1235352  deg R</t>
  </si>
  <si>
    <t>+ 00.13003653  deg/sec</t>
  </si>
  <si>
    <t>+ 02.51186752  deg/sec</t>
  </si>
  <si>
    <t>+ 000.1263428  deg</t>
  </si>
  <si>
    <t>+ 000.9672661  deg</t>
  </si>
  <si>
    <t>+ 002.5132470  ft/sec</t>
  </si>
  <si>
    <t>- 072.0483398  deg</t>
  </si>
  <si>
    <t>0420.915436  ft/sec</t>
  </si>
  <si>
    <t>0.752</t>
  </si>
  <si>
    <t>- 106.7723999  deg</t>
  </si>
  <si>
    <t>+ 001.7910888  deg</t>
  </si>
  <si>
    <t>+ 0752.171692  ft/sec</t>
  </si>
  <si>
    <t>N 53 52.1709</t>
  </si>
  <si>
    <t>E 175 32.2029</t>
  </si>
  <si>
    <t>34518</t>
  </si>
  <si>
    <t>8500</t>
  </si>
  <si>
    <t>01935503</t>
  </si>
  <si>
    <t>N 053:51.8907</t>
  </si>
  <si>
    <t>E 175:30.1894</t>
  </si>
  <si>
    <t>- 104.9035034  deg</t>
  </si>
  <si>
    <t>- 0193.492691  ft/sec</t>
  </si>
  <si>
    <t>- 0726.095703  ft/sec</t>
  </si>
  <si>
    <t>439.2485046  knots</t>
  </si>
  <si>
    <t>- 103.0199051  deg</t>
  </si>
  <si>
    <t>+ 0026.871403  ft/sec</t>
  </si>
  <si>
    <t>+ 0003.787210  ft/sec</t>
  </si>
  <si>
    <t>20:15:55.371</t>
  </si>
  <si>
    <t>03.07421875  in Hg</t>
  </si>
  <si>
    <t>416.1062927  deg R</t>
  </si>
  <si>
    <t>+ 00.05508746  deg/sec</t>
  </si>
  <si>
    <t>+ 01.07762301  deg/sec</t>
  </si>
  <si>
    <t>- 000.5067649  deg</t>
  </si>
  <si>
    <t>- 000.6769710  deg</t>
  </si>
  <si>
    <t>- 000.7141539  ft/sec</t>
  </si>
  <si>
    <t>- 070.9057693  deg</t>
  </si>
  <si>
    <t>0420.137939  ft/sec</t>
  </si>
  <si>
    <t>0.751</t>
  </si>
  <si>
    <t>- 105.6421814  deg</t>
  </si>
  <si>
    <t>+ 000.7964380  deg</t>
  </si>
  <si>
    <t>+ 0751.286682  ft/sec</t>
  </si>
  <si>
    <t>N 53 51.8907</t>
  </si>
  <si>
    <t>E 175 30.1894</t>
  </si>
  <si>
    <t>8501</t>
  </si>
  <si>
    <t>01936147</t>
  </si>
  <si>
    <t>N 053:51.6177</t>
  </si>
  <si>
    <t>E 175:28.1683</t>
  </si>
  <si>
    <t>- 104.9691544  deg</t>
  </si>
  <si>
    <t>- 0194.571548  ft/sec</t>
  </si>
  <si>
    <t>- 0725.521912  ft/sec</t>
  </si>
  <si>
    <t>440.4824524  knots</t>
  </si>
  <si>
    <t>- 102.9344101  deg</t>
  </si>
  <si>
    <t>+ 0028.863001  ft/sec</t>
  </si>
  <si>
    <t>+ 0000.880531  ft/sec</t>
  </si>
  <si>
    <t>20:15:50.743</t>
  </si>
  <si>
    <t>415.9547729  deg R</t>
  </si>
  <si>
    <t>+ 00.08653207  deg/sec</t>
  </si>
  <si>
    <t>+ 00.27768090  deg/sec</t>
  </si>
  <si>
    <t>- 000.5053711  deg</t>
  </si>
  <si>
    <t>- 001.4096283  deg</t>
  </si>
  <si>
    <t>- 002.8018942  ft/sec</t>
  </si>
  <si>
    <t>- 070.9442139  deg</t>
  </si>
  <si>
    <t>- 105.6930161  deg</t>
  </si>
  <si>
    <t>+ 000.6889144  deg</t>
  </si>
  <si>
    <t>+ 0752.433105  ft/sec</t>
  </si>
  <si>
    <t>N 53 51.6177</t>
  </si>
  <si>
    <t>E 175 28.1683</t>
  </si>
  <si>
    <t>8502</t>
  </si>
  <si>
    <t>01936791</t>
  </si>
  <si>
    <t>N 053:51.3415</t>
  </si>
  <si>
    <t>E 175:26.1449</t>
  </si>
  <si>
    <t>+ 34506.00000  feet</t>
  </si>
  <si>
    <t>- 105.0952682  deg</t>
  </si>
  <si>
    <t>- 0196.513855  ft/sec</t>
  </si>
  <si>
    <t>- 0727.708496  ft/sec</t>
  </si>
  <si>
    <t>440.6273804  knots</t>
  </si>
  <si>
    <t>- 103.1079330  deg</t>
  </si>
  <si>
    <t>+ 0028.097668  ft/sec</t>
  </si>
  <si>
    <t>+ 0003.185133  ft/sec</t>
  </si>
  <si>
    <t>20:15:50.173</t>
  </si>
  <si>
    <t>03.09765625  in Hg</t>
  </si>
  <si>
    <t>415.7526855  deg R</t>
  </si>
  <si>
    <t>- 00.09879474  deg/sec</t>
  </si>
  <si>
    <t>+ 00.85481316  deg/sec</t>
  </si>
  <si>
    <t>- 000.1593018  deg</t>
  </si>
  <si>
    <t>- 000.2936793  deg</t>
  </si>
  <si>
    <t>+ 002.5438766  ft/sec</t>
  </si>
  <si>
    <t>- 071.0430908  deg</t>
  </si>
  <si>
    <t>0421.691315  ft/sec</t>
  </si>
  <si>
    <t>0.754</t>
  </si>
  <si>
    <t>- 105.8042984  deg</t>
  </si>
  <si>
    <t>+ 000.8389270  deg</t>
  </si>
  <si>
    <t>+ 0753.264526  ft/sec</t>
  </si>
  <si>
    <t>N 53 51.3415</t>
  </si>
  <si>
    <t>E 175 26.1449</t>
  </si>
  <si>
    <t>34506</t>
  </si>
  <si>
    <t>8503</t>
  </si>
  <si>
    <t>01937435</t>
  </si>
  <si>
    <t>N 053:51.0649</t>
  </si>
  <si>
    <t>E 175:24.1218</t>
  </si>
  <si>
    <t>+ 34514.00000  feet</t>
  </si>
  <si>
    <t>- 105.3017654  deg</t>
  </si>
  <si>
    <t>- 0196.686493  ft/sec</t>
  </si>
  <si>
    <t>- 0722.498840  ft/sec</t>
  </si>
  <si>
    <t>440.6642456  knots</t>
  </si>
  <si>
    <t>- 103.0689316  deg</t>
  </si>
  <si>
    <t>+ 0028.497080  ft/sec</t>
  </si>
  <si>
    <t>- 0002.016340  ft/sec</t>
  </si>
  <si>
    <t>20:15:50.166</t>
  </si>
  <si>
    <t>416.1264648  deg R</t>
  </si>
  <si>
    <t>- 00.09544172  deg/sec</t>
  </si>
  <si>
    <t>+ 00.71857208  deg/sec</t>
  </si>
  <si>
    <t>- 000.3131104  deg</t>
  </si>
  <si>
    <t>+ 000.2466705  deg</t>
  </si>
  <si>
    <t>+ 000.0164701  ft/sec</t>
  </si>
  <si>
    <t>- 071.2223587  deg</t>
  </si>
  <si>
    <t>- 105.9959641  deg</t>
  </si>
  <si>
    <t>+ 000.7782180  deg</t>
  </si>
  <si>
    <t>+ 0749.265503  ft/sec</t>
  </si>
  <si>
    <t>N 53 51.0649</t>
  </si>
  <si>
    <t>E 175 24.1218</t>
  </si>
  <si>
    <t>34514</t>
  </si>
  <si>
    <t>8504</t>
  </si>
  <si>
    <t>01938079</t>
  </si>
  <si>
    <t>N 053:50.7876</t>
  </si>
  <si>
    <t>E 175:22.0992</t>
  </si>
  <si>
    <t>+ 34521.04000  feet</t>
  </si>
  <si>
    <t>- 105.4463501  deg</t>
  </si>
  <si>
    <t>- 0198.296982  ft/sec</t>
  </si>
  <si>
    <t>- 0726.778320  ft/sec</t>
  </si>
  <si>
    <t>440.4569397  knots</t>
  </si>
  <si>
    <t>- 103.0540771  deg</t>
  </si>
  <si>
    <t>+ 0029.616890  ft/sec</t>
  </si>
  <si>
    <t>+ 0002.801255  ft/sec</t>
  </si>
  <si>
    <t>20:15:50.970</t>
  </si>
  <si>
    <t>415.7270508  deg R</t>
  </si>
  <si>
    <t>- 00.06379788  deg/sec</t>
  </si>
  <si>
    <t>+ 00.19461326  deg/sec</t>
  </si>
  <si>
    <t>- 000.4833984  deg</t>
  </si>
  <si>
    <t>+ 001.3348390  deg</t>
  </si>
  <si>
    <t>+ 002.9260144  ft/sec</t>
  </si>
  <si>
    <t>- 106.1257324  deg</t>
  </si>
  <si>
    <t>+ 000.7445496  deg</t>
  </si>
  <si>
    <t>+ 0753.241272  ft/sec</t>
  </si>
  <si>
    <t>N 53 50.7876</t>
  </si>
  <si>
    <t>E 175 22.0992</t>
  </si>
  <si>
    <t>34521</t>
  </si>
  <si>
    <t>8505</t>
  </si>
  <si>
    <t>01938723</t>
  </si>
  <si>
    <t>N 053:50.5113</t>
  </si>
  <si>
    <t>E 175:20.0760</t>
  </si>
  <si>
    <t>- 105.3307495  deg</t>
  </si>
  <si>
    <t>- 0197.411133  ft/sec</t>
  </si>
  <si>
    <t>- 0723.740479  ft/sec</t>
  </si>
  <si>
    <t>440.9607544  knots</t>
  </si>
  <si>
    <t>- 103.0688019  deg</t>
  </si>
  <si>
    <t>+ 0028.761971  ft/sec</t>
  </si>
  <si>
    <t>- 0001.072705  ft/sec</t>
  </si>
  <si>
    <t>20:15:49.219</t>
  </si>
  <si>
    <t>416.0733948  deg R</t>
  </si>
  <si>
    <t>- 00.17357683  deg/sec</t>
  </si>
  <si>
    <t>+ 00.35453111  deg/sec</t>
  </si>
  <si>
    <t>- 000.5377808  deg</t>
  </si>
  <si>
    <t>+ 000.6806030  deg</t>
  </si>
  <si>
    <t>- 000.2425446  ft/sec</t>
  </si>
  <si>
    <t>- 071.1968994  deg</t>
  </si>
  <si>
    <t>- 105.9953079  deg</t>
  </si>
  <si>
    <t>+ 000.7326459  deg</t>
  </si>
  <si>
    <t>+ 0751.069458  ft/sec</t>
  </si>
  <si>
    <t>N 53 50.5113</t>
  </si>
  <si>
    <t>E 175 20.0760</t>
  </si>
  <si>
    <t>8506</t>
  </si>
  <si>
    <t>01939363</t>
  </si>
  <si>
    <t>N 053:50.2363</t>
  </si>
  <si>
    <t>E 175:18.0637</t>
  </si>
  <si>
    <t>- 105.4347382  deg</t>
  </si>
  <si>
    <t>- 0201.442856  ft/sec</t>
  </si>
  <si>
    <t>- 0729.229004  ft/sec</t>
  </si>
  <si>
    <t>441.0371094  knots</t>
  </si>
  <si>
    <t>- 103.1478271  deg</t>
  </si>
  <si>
    <t>+ 0032.583183  ft/sec</t>
  </si>
  <si>
    <t>+ 0004.014288  ft/sec</t>
  </si>
  <si>
    <t>20:15:48.944</t>
  </si>
  <si>
    <t>415.5242310  deg R</t>
  </si>
  <si>
    <t>- 00.06314036  deg/sec</t>
  </si>
  <si>
    <t>+ 00.65459055  deg/sec</t>
  </si>
  <si>
    <t>- 000.1428223  deg</t>
  </si>
  <si>
    <t>- 000.5125122  deg</t>
  </si>
  <si>
    <t>+ 001.3187525  ft/sec</t>
  </si>
  <si>
    <t>- 071.2738037  deg</t>
  </si>
  <si>
    <t>- 106.0844574  deg</t>
  </si>
  <si>
    <t>+ 000.7887987  deg</t>
  </si>
  <si>
    <t>+ 0756.160095  ft/sec</t>
  </si>
  <si>
    <t>N 53 50.2363</t>
  </si>
  <si>
    <t>E 175 18.0637</t>
  </si>
  <si>
    <t>8509</t>
  </si>
  <si>
    <t>01939523</t>
  </si>
  <si>
    <t>N 053:50.1669</t>
  </si>
  <si>
    <t>E 175:17.5611</t>
  </si>
  <si>
    <t>- 105.4854431  deg</t>
  </si>
  <si>
    <t>- 0201.486664  ft/sec</t>
  </si>
  <si>
    <t>- 0728.354126  ft/sec</t>
  </si>
  <si>
    <t>440.8824158  knots</t>
  </si>
  <si>
    <t>- 103.1274033  deg</t>
  </si>
  <si>
    <t>+ 0032.151760  ft/sec</t>
  </si>
  <si>
    <t>+ 0003.626213  ft/sec</t>
  </si>
  <si>
    <t>20:15:49.576</t>
  </si>
  <si>
    <t>03.14453125  in Hg</t>
  </si>
  <si>
    <t>415.2605286  deg R</t>
  </si>
  <si>
    <t>- 00.04615146  deg/sec</t>
  </si>
  <si>
    <t>- 00.17384730  deg/sec</t>
  </si>
  <si>
    <t>- 000.4059697  deg</t>
  </si>
  <si>
    <t>+ 000.2746582  deg</t>
  </si>
  <si>
    <t>+ 001.8927821  ft/sec</t>
  </si>
  <si>
    <t>0424.778992  ft/sec</t>
  </si>
  <si>
    <t>- 106.1314621  deg</t>
  </si>
  <si>
    <t>+ 000.7628574  deg</t>
  </si>
  <si>
    <t>+ 0757.555725  ft/sec</t>
  </si>
  <si>
    <t>N 53 50.1669</t>
  </si>
  <si>
    <t>E 175 17.5611</t>
  </si>
  <si>
    <t>8510</t>
  </si>
  <si>
    <t>01940007</t>
  </si>
  <si>
    <t>N 053:49.9567</t>
  </si>
  <si>
    <t>E 175:16.0419</t>
  </si>
  <si>
    <t>- 105.4454575  deg</t>
  </si>
  <si>
    <t>- 0199.988235  ft/sec</t>
  </si>
  <si>
    <t>- 0728.383667  ft/sec</t>
  </si>
  <si>
    <t>440.5406799  knots</t>
  </si>
  <si>
    <t>- 103.1652069  deg</t>
  </si>
  <si>
    <t>+ 0030.162161  ft/sec</t>
  </si>
  <si>
    <t>+ 0004.388904  ft/sec</t>
  </si>
  <si>
    <t>20:15:50.819</t>
  </si>
  <si>
    <t>03.12500000  in Hg</t>
  </si>
  <si>
    <t>415.2644348  deg R</t>
  </si>
  <si>
    <t>- 00.13123316  deg/sec</t>
  </si>
  <si>
    <t>+ 00.32698938  deg/sec</t>
  </si>
  <si>
    <t>- 000.3572470  deg</t>
  </si>
  <si>
    <t>+ 000.8021932  deg</t>
  </si>
  <si>
    <t>+ 002.8060396  ft/sec</t>
  </si>
  <si>
    <t>- 071.2573242  deg</t>
  </si>
  <si>
    <t>0423.495514  ft/sec</t>
  </si>
  <si>
    <t>0.756</t>
  </si>
  <si>
    <t>- 106.0803757  deg</t>
  </si>
  <si>
    <t>+ 000.7865673  deg</t>
  </si>
  <si>
    <t>+ 0755.701843  ft/sec</t>
  </si>
  <si>
    <t>N 53 49.9567</t>
  </si>
  <si>
    <t>E 175 16.0419</t>
  </si>
  <si>
    <t>8511</t>
  </si>
  <si>
    <t>01940651</t>
  </si>
  <si>
    <t>N 053:49.6779</t>
  </si>
  <si>
    <t>E 175:14.0209</t>
  </si>
  <si>
    <t>- 105.5998688  deg</t>
  </si>
  <si>
    <t>- 0201.656723  ft/sec</t>
  </si>
  <si>
    <t>- 0726.757446  ft/sec</t>
  </si>
  <si>
    <t>440.8225708  knots</t>
  </si>
  <si>
    <t>- 103.1733704  deg</t>
  </si>
  <si>
    <t>+ 0031.829880  ft/sec</t>
  </si>
  <si>
    <t>+ 0002.488331  ft/sec</t>
  </si>
  <si>
    <t>20:15:49.947</t>
  </si>
  <si>
    <t>03.11328125  in Hg</t>
  </si>
  <si>
    <t>415.2391663  deg R</t>
  </si>
  <si>
    <t>- 00.13932976  deg/sec</t>
  </si>
  <si>
    <t>+ 00.17337963  deg/sec</t>
  </si>
  <si>
    <t>- 000.6270996  deg</t>
  </si>
  <si>
    <t>+ 000.4943848  deg</t>
  </si>
  <si>
    <t>- 001.4562160  ft/sec</t>
  </si>
  <si>
    <t>- 071.3845444  deg</t>
  </si>
  <si>
    <t>0422.723358  ft/sec</t>
  </si>
  <si>
    <t>0.755</t>
  </si>
  <si>
    <t>- 106.2192612  deg</t>
  </si>
  <si>
    <t>+ 000.7697073  deg</t>
  </si>
  <si>
    <t>+ 0754.634949  ft/sec</t>
  </si>
  <si>
    <t>N 53 49.6779</t>
  </si>
  <si>
    <t>E 175 14.0209</t>
  </si>
  <si>
    <t>8512</t>
  </si>
  <si>
    <t>01941295</t>
  </si>
  <si>
    <t>N 053:49.3974</t>
  </si>
  <si>
    <t>E 175:11.9982</t>
  </si>
  <si>
    <t>- 105.7031097  deg</t>
  </si>
  <si>
    <t>- 0202.890137  ft/sec</t>
  </si>
  <si>
    <t>- 0727.675781  ft/sec</t>
  </si>
  <si>
    <t>441.4192200  knots</t>
  </si>
  <si>
    <t>- 103.1056290  deg</t>
  </si>
  <si>
    <t>+ 0032.899811  ft/sec</t>
  </si>
  <si>
    <t>+ 0002.579866  ft/sec</t>
  </si>
  <si>
    <t>20:15:47.777</t>
  </si>
  <si>
    <t>415.0852051  deg R</t>
  </si>
  <si>
    <t>- 00.02231040  deg/sec</t>
  </si>
  <si>
    <t>- 00.35097912  deg/sec</t>
  </si>
  <si>
    <t>- 000.7635498  deg</t>
  </si>
  <si>
    <t>+ 001.3480774  deg</t>
  </si>
  <si>
    <t>- 001.1741579  ft/sec</t>
  </si>
  <si>
    <t>- 106.3076935  deg</t>
  </si>
  <si>
    <t>+ 000.6831739  deg</t>
  </si>
  <si>
    <t>+ 0755.538757  ft/sec</t>
  </si>
  <si>
    <t>N 53 49.3974</t>
  </si>
  <si>
    <t>E 175 11.9982</t>
  </si>
  <si>
    <t>8514</t>
  </si>
  <si>
    <t>01941935</t>
  </si>
  <si>
    <t>N 053:49.1196</t>
  </si>
  <si>
    <t>E 175:09.9846</t>
  </si>
  <si>
    <t>+ 34504.00000  feet</t>
  </si>
  <si>
    <t>- 105.7027283  deg</t>
  </si>
  <si>
    <t>- 0202.827347  ft/sec</t>
  </si>
  <si>
    <t>- 0726.879578  ft/sec</t>
  </si>
  <si>
    <t>442.0448914  knots</t>
  </si>
  <si>
    <t>- 103.1404037  deg</t>
  </si>
  <si>
    <t>+ 0032.527020  ft/sec</t>
  </si>
  <si>
    <t>+ 0000.700719  ft/sec</t>
  </si>
  <si>
    <t>20:15:45.593</t>
  </si>
  <si>
    <t>03.11718750  in Hg</t>
  </si>
  <si>
    <t>415.1403809  deg R</t>
  </si>
  <si>
    <t>+ 00.00050067  deg/sec</t>
  </si>
  <si>
    <t>- 00.09351627  deg/sec</t>
  </si>
  <si>
    <t>- 000.6866456  deg</t>
  </si>
  <si>
    <t>+ 000.9503174  deg</t>
  </si>
  <si>
    <t>- 001.3318352  ft/sec</t>
  </si>
  <si>
    <t>- 071.4331055  deg</t>
  </si>
  <si>
    <t>0422.980927  ft/sec</t>
  </si>
  <si>
    <t>- 106.2924881  deg</t>
  </si>
  <si>
    <t>+ 000.6950764  deg</t>
  </si>
  <si>
    <t>+ 0754.768188  ft/sec</t>
  </si>
  <si>
    <t>N 53 49.1196</t>
  </si>
  <si>
    <t>E 175 09.9846</t>
  </si>
  <si>
    <t>34504</t>
  </si>
  <si>
    <t>8515</t>
  </si>
  <si>
    <t>01942575</t>
  </si>
  <si>
    <t>N 053:48.8411</t>
  </si>
  <si>
    <t>E 175:07.9702</t>
  </si>
  <si>
    <t>- 105.7556534  deg</t>
  </si>
  <si>
    <t>- 0203.337692  ft/sec</t>
  </si>
  <si>
    <t>- 0725.542297  ft/sec</t>
  </si>
  <si>
    <t>441.8357544  knots</t>
  </si>
  <si>
    <t>- 103.1126556  deg</t>
  </si>
  <si>
    <t>+ 0033.423557  ft/sec</t>
  </si>
  <si>
    <t>- 0000.702775  ft/sec</t>
  </si>
  <si>
    <t>20:15:46.355</t>
  </si>
  <si>
    <t>03.10156250  in Hg</t>
  </si>
  <si>
    <t>415.3206482  deg R</t>
  </si>
  <si>
    <t>- 00.01544063  deg/sec</t>
  </si>
  <si>
    <t>- 00.45396665  deg/sec</t>
  </si>
  <si>
    <t>- 000.6152344  deg</t>
  </si>
  <si>
    <t>+ 000.6448975  deg</t>
  </si>
  <si>
    <t>- 000.1316832  ft/sec</t>
  </si>
  <si>
    <t>- 071.4589233  deg</t>
  </si>
  <si>
    <t>0421.949585  ft/sec</t>
  </si>
  <si>
    <t>- 106.3305664  deg</t>
  </si>
  <si>
    <t>+ 000.6437158  deg</t>
  </si>
  <si>
    <t>+ 0753.097900  ft/sec</t>
  </si>
  <si>
    <t>N 53 48.8411</t>
  </si>
  <si>
    <t>E 175 07.9702</t>
  </si>
  <si>
    <t>8516</t>
  </si>
  <si>
    <t>01943219</t>
  </si>
  <si>
    <t>N 053:48.5609</t>
  </si>
  <si>
    <t>E 175:05.9482</t>
  </si>
  <si>
    <t>+ 34502.00000  feet</t>
  </si>
  <si>
    <t>- 105.7130890  deg</t>
  </si>
  <si>
    <t>- 0203.215225  ft/sec</t>
  </si>
  <si>
    <t>- 0723.036255  ft/sec</t>
  </si>
  <si>
    <t>440.4208069  knots</t>
  </si>
  <si>
    <t>- 103.1388321  deg</t>
  </si>
  <si>
    <t>+ 0033.583588  ft/sec</t>
  </si>
  <si>
    <t>- 0000.922257  ft/sec</t>
  </si>
  <si>
    <t>20:15:51.526</t>
  </si>
  <si>
    <t>415.6558838  deg R</t>
  </si>
  <si>
    <t>+ 00.09708189  deg/sec</t>
  </si>
  <si>
    <t>- 00.46111852  deg/sec</t>
  </si>
  <si>
    <t>- 000.4779053  deg</t>
  </si>
  <si>
    <t>+ 000.4237976  deg</t>
  </si>
  <si>
    <t>- 000.0617054  ft/sec</t>
  </si>
  <si>
    <t>- 071.3891602  deg</t>
  </si>
  <si>
    <t>- 106.2732086  deg</t>
  </si>
  <si>
    <t>+ 000.6452110  deg</t>
  </si>
  <si>
    <t>+ 0750.505310  ft/sec</t>
  </si>
  <si>
    <t>N 53 48.5609</t>
  </si>
  <si>
    <t>E 175 05.9482</t>
  </si>
  <si>
    <t>34502</t>
  </si>
  <si>
    <t>8517</t>
  </si>
  <si>
    <t>01943859</t>
  </si>
  <si>
    <t>N 053:48.2828</t>
  </si>
  <si>
    <t>E 175:03.9464</t>
  </si>
  <si>
    <t>- 105.7595901  deg</t>
  </si>
  <si>
    <t>- 0203.098969  ft/sec</t>
  </si>
  <si>
    <t>- 0719.924744  ft/sec</t>
  </si>
  <si>
    <t>438.8638306  knots</t>
  </si>
  <si>
    <t>- 103.1388702  deg</t>
  </si>
  <si>
    <t>+ 0034.070084  ft/sec</t>
  </si>
  <si>
    <t>- 0001.442362  ft/sec</t>
  </si>
  <si>
    <t>20:15:57.170</t>
  </si>
  <si>
    <t>415.8127441  deg R</t>
  </si>
  <si>
    <t>+ 00.08706157  deg/sec</t>
  </si>
  <si>
    <t>- 00.63722974  deg/sec</t>
  </si>
  <si>
    <t>+ 000.3467835  deg</t>
  </si>
  <si>
    <t>- 001.4167265  ft/sec</t>
  </si>
  <si>
    <t>- 071.4087448  deg</t>
  </si>
  <si>
    <t>0.748</t>
  </si>
  <si>
    <t>- 106.3049850  deg</t>
  </si>
  <si>
    <t>+ 000.6229626  deg</t>
  </si>
  <si>
    <t>+ 0747.731140  ft/sec</t>
  </si>
  <si>
    <t>N 53 48.2828</t>
  </si>
  <si>
    <t>E 175 03.9464</t>
  </si>
  <si>
    <t>8518</t>
  </si>
  <si>
    <t>01944503</t>
  </si>
  <si>
    <t>N 053:48.0004</t>
  </si>
  <si>
    <t>E 175:01.9407</t>
  </si>
  <si>
    <t>- 106.0776825  deg</t>
  </si>
  <si>
    <t>- 0206.162109  ft/sec</t>
  </si>
  <si>
    <t>- 0718.497559  ft/sec</t>
  </si>
  <si>
    <t>437.0859070  knots</t>
  </si>
  <si>
    <t>- 103.7463303  deg</t>
  </si>
  <si>
    <t>+ 0032.129593  ft/sec</t>
  </si>
  <si>
    <t>+ 0001.080762  ft/sec</t>
  </si>
  <si>
    <t>20:16:03.501</t>
  </si>
  <si>
    <t>03.02343750  in Hg</t>
  </si>
  <si>
    <t>415.9627991  deg R</t>
  </si>
  <si>
    <t>+ 00.01868272  deg/sec</t>
  </si>
  <si>
    <t>+ 00.54663628  deg/sec</t>
  </si>
  <si>
    <t>- 000.1208496  deg</t>
  </si>
  <si>
    <t>- 001.5240234  deg</t>
  </si>
  <si>
    <t>+ 000.8958910  ft/sec</t>
  </si>
  <si>
    <t>- 071.6998596  deg</t>
  </si>
  <si>
    <t>0416.750092  ft/sec</t>
  </si>
  <si>
    <t>- 106.6083984  deg</t>
  </si>
  <si>
    <t>+ 001.2061036  deg</t>
  </si>
  <si>
    <t>+ 0745.537781  ft/sec</t>
  </si>
  <si>
    <t>N 53 48.0004</t>
  </si>
  <si>
    <t>E 175 01.9407</t>
  </si>
  <si>
    <t>8519</t>
  </si>
  <si>
    <t>01945143</t>
  </si>
  <si>
    <t>N 053:47.7101</t>
  </si>
  <si>
    <t>E 174:59.9614</t>
  </si>
  <si>
    <t>- 106.5571518  deg</t>
  </si>
  <si>
    <t>- 0211.669464  ft/sec</t>
  </si>
  <si>
    <t>- 0715.633545  ft/sec</t>
  </si>
  <si>
    <t>434.7495422  knots</t>
  </si>
  <si>
    <t>- 104.1113052  deg</t>
  </si>
  <si>
    <t>+ 0033.407768  ft/sec</t>
  </si>
  <si>
    <t>+ 0003.159969  ft/sec</t>
  </si>
  <si>
    <t>20:16:11.919</t>
  </si>
  <si>
    <t>415.9160461  deg R</t>
  </si>
  <si>
    <t>- 00.12452250  deg/sec</t>
  </si>
  <si>
    <t>- 00.19109911  deg/sec</t>
  </si>
  <si>
    <t>- 000.2777344  deg</t>
  </si>
  <si>
    <t>- 001.3049561  deg</t>
  </si>
  <si>
    <t>+ 001.9892259  ft/sec</t>
  </si>
  <si>
    <t>- 072.1527100  deg</t>
  </si>
  <si>
    <t>- 107.0733337  deg</t>
  </si>
  <si>
    <t>+ 001.5530627  deg</t>
  </si>
  <si>
    <t>+ 0745.448608  ft/sec</t>
  </si>
  <si>
    <t>N 53 47.7101</t>
  </si>
  <si>
    <t>E 174 59.9614</t>
  </si>
  <si>
    <t>8520</t>
  </si>
  <si>
    <t>01945783</t>
  </si>
  <si>
    <t>N 053:47.4052</t>
  </si>
  <si>
    <t>E 174:58.0019</t>
  </si>
  <si>
    <t>- 107.7064819  deg</t>
  </si>
  <si>
    <t>- 0227.130371  ft/sec</t>
  </si>
  <si>
    <t>- 0707.251953  ft/sec</t>
  </si>
  <si>
    <t>432.0785828  knots</t>
  </si>
  <si>
    <t>- 105.2656860  deg</t>
  </si>
  <si>
    <t>+ 0036.682739  ft/sec</t>
  </si>
  <si>
    <t>+ 0002.723017  ft/sec</t>
  </si>
  <si>
    <t>20:16:21.635</t>
  </si>
  <si>
    <t>03.00000000  in Hg</t>
  </si>
  <si>
    <t>416.0699158  deg R</t>
  </si>
  <si>
    <t>+ 00.36414880  deg/sec</t>
  </si>
  <si>
    <t>+ 00.50836182  deg/sec</t>
  </si>
  <si>
    <t>- 000.1287167  deg</t>
  </si>
  <si>
    <t>- 002.1666806  deg</t>
  </si>
  <si>
    <t>- 000.8083162  ft/sec</t>
  </si>
  <si>
    <t>- 073.2756882  deg</t>
  </si>
  <si>
    <t>0415.176056  ft/sec</t>
  </si>
  <si>
    <t>- 108.2082748  deg</t>
  </si>
  <si>
    <t>+ 002.6919448  deg</t>
  </si>
  <si>
    <t>+ 0743.476929  ft/sec</t>
  </si>
  <si>
    <t>N 53 47.4052</t>
  </si>
  <si>
    <t>E 174 58.0019</t>
  </si>
  <si>
    <t>8521</t>
  </si>
  <si>
    <t>01946427</t>
  </si>
  <si>
    <t>N 053:47.0878</t>
  </si>
  <si>
    <t>E 174:56.0465</t>
  </si>
  <si>
    <t>- 107.7743530  deg</t>
  </si>
  <si>
    <t>- 0225.997269  ft/sec</t>
  </si>
  <si>
    <t>- 0705.796204  ft/sec</t>
  </si>
  <si>
    <t>430.2113037  knots</t>
  </si>
  <si>
    <t>- 105.2691574  deg</t>
  </si>
  <si>
    <t>+ 0034.470219  ft/sec</t>
  </si>
  <si>
    <t>+ 0005.060702  ft/sec</t>
  </si>
  <si>
    <t>20:16:28.577</t>
  </si>
  <si>
    <t>02.98046875  in Hg</t>
  </si>
  <si>
    <t>416.2937317  deg R</t>
  </si>
  <si>
    <t>- 00.02850563  deg/sec</t>
  </si>
  <si>
    <t>- 00.22884594  deg/sec</t>
  </si>
  <si>
    <t>- 000.4724121  deg</t>
  </si>
  <si>
    <t>- 000.0571123  deg</t>
  </si>
  <si>
    <t>- 003.7615466  ft/sec</t>
  </si>
  <si>
    <t>- 073.3172607  deg</t>
  </si>
  <si>
    <t>0413.859253  ft/sec</t>
  </si>
  <si>
    <t>0.741</t>
  </si>
  <si>
    <t>- 108.2619095  deg</t>
  </si>
  <si>
    <t>+ 002.6933684  deg</t>
  </si>
  <si>
    <t>+ 0741.370728  ft/sec</t>
  </si>
  <si>
    <t>N 53 47.0878</t>
  </si>
  <si>
    <t>E 174 56.0465</t>
  </si>
  <si>
    <t>8522</t>
  </si>
  <si>
    <t>01947071</t>
  </si>
  <si>
    <t>N 053:46.7748</t>
  </si>
  <si>
    <t>E 174:54.0969</t>
  </si>
  <si>
    <t>- 107.4270325  deg</t>
  </si>
  <si>
    <t>- 0222.369781  ft/sec</t>
  </si>
  <si>
    <t>- 0703.653870  ft/sec</t>
  </si>
  <si>
    <t>428.5460815  knots</t>
  </si>
  <si>
    <t>- 104.9657440  deg</t>
  </si>
  <si>
    <t>+ 0034.204296  ft/sec</t>
  </si>
  <si>
    <t>+ 0004.745998  ft/sec</t>
  </si>
  <si>
    <t>20:16:34.633</t>
  </si>
  <si>
    <t>02.95312500  in Hg</t>
  </si>
  <si>
    <t>416.4978027  deg R</t>
  </si>
  <si>
    <t>- 00.15912206  deg/sec</t>
  </si>
  <si>
    <t>- 00.01486572  deg/sec</t>
  </si>
  <si>
    <t>- 000.3011675  deg</t>
  </si>
  <si>
    <t>+ 001.3787842  deg</t>
  </si>
  <si>
    <t>- 000.1061379  ft/sec</t>
  </si>
  <si>
    <t>- 072.9437256  deg</t>
  </si>
  <si>
    <t>0412.007874  ft/sec</t>
  </si>
  <si>
    <t>0.738</t>
  </si>
  <si>
    <t>- 107.9003830  deg</t>
  </si>
  <si>
    <t>+ 002.3850131  deg</t>
  </si>
  <si>
    <t>+ 0738.381897  ft/sec</t>
  </si>
  <si>
    <t>N 53 46.7748</t>
  </si>
  <si>
    <t>E 174 54.0969</t>
  </si>
  <si>
    <t>8525</t>
  </si>
  <si>
    <t>01947395</t>
  </si>
  <si>
    <t>N 053:46.6212</t>
  </si>
  <si>
    <t>E 174:53.1172</t>
  </si>
  <si>
    <t>+ 34488.00000  feet</t>
  </si>
  <si>
    <t>- 107.2369537  deg</t>
  </si>
  <si>
    <t>- 0218.812042  ft/sec</t>
  </si>
  <si>
    <t>- 0705.783997  ft/sec</t>
  </si>
  <si>
    <t>427.8701477  knots</t>
  </si>
  <si>
    <t>- 104.7392502  deg</t>
  </si>
  <si>
    <t>+ 0034.425125  ft/sec</t>
  </si>
  <si>
    <t>+ 0007.059968  ft/sec</t>
  </si>
  <si>
    <t>20:16:37.147</t>
  </si>
  <si>
    <t>02.96093750  in Hg</t>
  </si>
  <si>
    <t>416.3637390  deg R</t>
  </si>
  <si>
    <t>+ 00.00087274  deg/sec</t>
  </si>
  <si>
    <t>- 00.35032716  deg/sec</t>
  </si>
  <si>
    <t>- 000.1812744  deg</t>
  </si>
  <si>
    <t>+ 000.1323825  deg</t>
  </si>
  <si>
    <t>- 001.6747242  ft/sec</t>
  </si>
  <si>
    <t>- 072.7404785  deg</t>
  </si>
  <si>
    <t>0412.537781  ft/sec</t>
  </si>
  <si>
    <t>- 107.7032166  deg</t>
  </si>
  <si>
    <t>+ 002.1482244  deg</t>
  </si>
  <si>
    <t>+ 0739.117676  ft/sec</t>
  </si>
  <si>
    <t>N 53 46.6212</t>
  </si>
  <si>
    <t>E 174 53.1172</t>
  </si>
  <si>
    <t>34488</t>
  </si>
  <si>
    <t>8526</t>
  </si>
  <si>
    <t>01947715</t>
  </si>
  <si>
    <t>N 053:46.4711</t>
  </si>
  <si>
    <t>E 174:52.1513</t>
  </si>
  <si>
    <t>+ 34486.00000  feet</t>
  </si>
  <si>
    <t>- 107.1785278  deg</t>
  </si>
  <si>
    <t>- 0217.102707  ft/sec</t>
  </si>
  <si>
    <t>- 0704.972595  ft/sec</t>
  </si>
  <si>
    <t>426.8071899  knots</t>
  </si>
  <si>
    <t>- 104.6174774  deg</t>
  </si>
  <si>
    <t>+ 0034.370209  ft/sec</t>
  </si>
  <si>
    <t>+ 0007.654380  ft/sec</t>
  </si>
  <si>
    <t>20:16:40.992</t>
  </si>
  <si>
    <t>02.94921875  in Hg</t>
  </si>
  <si>
    <t>416.3848267  deg R</t>
  </si>
  <si>
    <t>- 00.02181783  deg/sec</t>
  </si>
  <si>
    <t>- 00.22018160  deg/sec</t>
  </si>
  <si>
    <t>- 000.2636719  deg</t>
  </si>
  <si>
    <t>+ 000.6044952  deg</t>
  </si>
  <si>
    <t>- 000.3661147  ft/sec</t>
  </si>
  <si>
    <t>- 072.6690674  deg</t>
  </si>
  <si>
    <t>0411.742615  ft/sec</t>
  </si>
  <si>
    <t>- 107.6377029  deg</t>
  </si>
  <si>
    <t>+ 002.0203078  deg</t>
  </si>
  <si>
    <t>+ 0737.853882  ft/sec</t>
  </si>
  <si>
    <t>N 53 46.4711</t>
  </si>
  <si>
    <t>E 174 52.1513</t>
  </si>
  <si>
    <t>34486</t>
  </si>
  <si>
    <t>8527</t>
  </si>
  <si>
    <t>01948355</t>
  </si>
  <si>
    <t>N 053:46.1807</t>
  </si>
  <si>
    <t>E 174:50.2228</t>
  </si>
  <si>
    <t>- 106.2708435  deg</t>
  </si>
  <si>
    <t>- 0208.858734  ft/sec</t>
  </si>
  <si>
    <t>- 0703.040100  ft/sec</t>
  </si>
  <si>
    <t>424.9034424  knots</t>
  </si>
  <si>
    <t>- 103.3845139  deg</t>
  </si>
  <si>
    <t>+ 0038.007401  ft/sec</t>
  </si>
  <si>
    <t>+ 0006.341594  ft/sec</t>
  </si>
  <si>
    <t>20:16:48.071</t>
  </si>
  <si>
    <t>02.91796875  in Hg</t>
  </si>
  <si>
    <t>416.5184021  deg R</t>
  </si>
  <si>
    <t>+ 00.03757887  deg/sec</t>
  </si>
  <si>
    <t>- 00.94602519  deg/sec</t>
  </si>
  <si>
    <t>- 000.3076172  deg</t>
  </si>
  <si>
    <t>+ 004.8128905  deg</t>
  </si>
  <si>
    <t>+ 000.8064622  ft/sec</t>
  </si>
  <si>
    <t>- 071.7354507  deg</t>
  </si>
  <si>
    <t>0409.613800  ft/sec</t>
  </si>
  <si>
    <t>0.734</t>
  </si>
  <si>
    <t>- 106.7158585  deg</t>
  </si>
  <si>
    <t>+ 000.7722458  deg</t>
  </si>
  <si>
    <t>+ 0734.718628  ft/sec</t>
  </si>
  <si>
    <t>N 53 46.1807</t>
  </si>
  <si>
    <t>E 174 50.2228</t>
  </si>
  <si>
    <t>8528</t>
  </si>
  <si>
    <t>01948999</t>
  </si>
  <si>
    <t>N 053:45.9193</t>
  </si>
  <si>
    <t>E 174:48.2763</t>
  </si>
  <si>
    <t>- 104.9509659  deg</t>
  </si>
  <si>
    <t>- 0189.109421  ft/sec</t>
  </si>
  <si>
    <t>- 0708.545715  ft/sec</t>
  </si>
  <si>
    <t>423.8411255  knots</t>
  </si>
  <si>
    <t>- 102.4222946  deg</t>
  </si>
  <si>
    <t>+ 0035.070324  ft/sec</t>
  </si>
  <si>
    <t>+ 0009.775496  ft/sec</t>
  </si>
  <si>
    <t>20:16:51.916</t>
  </si>
  <si>
    <t>02.91015625  in Hg</t>
  </si>
  <si>
    <t>416.5420227  deg R</t>
  </si>
  <si>
    <t>- 00.02487881  deg/sec</t>
  </si>
  <si>
    <t>- 00.50006562  deg/sec</t>
  </si>
  <si>
    <t>- 000.2032471  deg</t>
  </si>
  <si>
    <t>- 000.2371399  deg</t>
  </si>
  <si>
    <t>- 001.7060245  ft/sec</t>
  </si>
  <si>
    <t>- 070.3894043  deg</t>
  </si>
  <si>
    <t>0409.079681  ft/sec</t>
  </si>
  <si>
    <t>0.733</t>
  </si>
  <si>
    <t>- 105.3817291  deg</t>
  </si>
  <si>
    <t>- 000.2151980  deg</t>
  </si>
  <si>
    <t>+ 0733.690918  ft/sec</t>
  </si>
  <si>
    <t>N 53 45.9193</t>
  </si>
  <si>
    <t>E 174 48.2763</t>
  </si>
  <si>
    <t>8530</t>
  </si>
  <si>
    <t>01949639</t>
  </si>
  <si>
    <t>N 053:45.6638</t>
  </si>
  <si>
    <t>E 174:46.3456</t>
  </si>
  <si>
    <t>+ 34468.00000  feet</t>
  </si>
  <si>
    <t>- 105.4987717  deg</t>
  </si>
  <si>
    <t>- 0195.011948  ft/sec</t>
  </si>
  <si>
    <t>- 0706.326782  ft/sec</t>
  </si>
  <si>
    <t>422.8587341  knots</t>
  </si>
  <si>
    <t>- 102.8267593  deg</t>
  </si>
  <si>
    <t>+ 0036.996223  ft/sec</t>
  </si>
  <si>
    <t>+ 0010.188504  ft/sec</t>
  </si>
  <si>
    <t>20:16:55.569</t>
  </si>
  <si>
    <t>02.90625000  in Hg</t>
  </si>
  <si>
    <t>416.5240784  deg R</t>
  </si>
  <si>
    <t>+ 00.01442193  deg/sec</t>
  </si>
  <si>
    <t>- 00.10176533  deg/sec</t>
  </si>
  <si>
    <t>- 000.1702881  deg</t>
  </si>
  <si>
    <t>- 001.4067444  deg</t>
  </si>
  <si>
    <t>- 001.2297603  ft/sec</t>
  </si>
  <si>
    <t>- 070.9112549  deg</t>
  </si>
  <si>
    <t>0408.812317  ft/sec</t>
  </si>
  <si>
    <t>- 105.9152832  deg</t>
  </si>
  <si>
    <t>+ 000.1599482  deg</t>
  </si>
  <si>
    <t>+ 0733.058105  ft/sec</t>
  </si>
  <si>
    <t>N 53 45.6638</t>
  </si>
  <si>
    <t>E 174 46.3456</t>
  </si>
  <si>
    <t>34468</t>
  </si>
  <si>
    <t>8531</t>
  </si>
  <si>
    <t>01950283</t>
  </si>
  <si>
    <t>N 053:45.3957</t>
  </si>
  <si>
    <t>E 174:44.4132</t>
  </si>
  <si>
    <t>+ 34470.00000  feet</t>
  </si>
  <si>
    <t>- 106.2937851  deg</t>
  </si>
  <si>
    <t>- 0204.230057  ft/sec</t>
  </si>
  <si>
    <t>- 0701.919067  ft/sec</t>
  </si>
  <si>
    <t>421.2426758  knots</t>
  </si>
  <si>
    <t>- 103.4416809  deg</t>
  </si>
  <si>
    <t>+ 0038.788593  ft/sec</t>
  </si>
  <si>
    <t>+ 0010.212164  ft/sec</t>
  </si>
  <si>
    <t>20:17:01.584</t>
  </si>
  <si>
    <t>02.88671875  in Hg</t>
  </si>
  <si>
    <t>416.4826660  deg R</t>
  </si>
  <si>
    <t>- 00.17068349  deg/sec</t>
  </si>
  <si>
    <t>+ 00.22562599  deg/sec</t>
  </si>
  <si>
    <t>+ 000.0701813  deg</t>
  </si>
  <si>
    <t>+ 000.2264495  deg</t>
  </si>
  <si>
    <t>+ 002.6962676  ft/sec</t>
  </si>
  <si>
    <t>- 071.6802979  deg</t>
  </si>
  <si>
    <t>0407.472626  ft/sec</t>
  </si>
  <si>
    <t>0.731</t>
  </si>
  <si>
    <t>- 106.6954422  deg</t>
  </si>
  <si>
    <t>+ 000.7557217  deg</t>
  </si>
  <si>
    <t>+ 0731.037781  ft/sec</t>
  </si>
  <si>
    <t>N 53 45.3957</t>
  </si>
  <si>
    <t>E 174 44.4132</t>
  </si>
  <si>
    <t>34470</t>
  </si>
  <si>
    <t>8532</t>
  </si>
  <si>
    <t>01950927</t>
  </si>
  <si>
    <t>N 053:45.1222</t>
  </si>
  <si>
    <t>E 174:42.4905</t>
  </si>
  <si>
    <t>+ 34480.00000  feet</t>
  </si>
  <si>
    <t>- 106.3635788  deg</t>
  </si>
  <si>
    <t>- 0204.468597  ft/sec</t>
  </si>
  <si>
    <t>- 0698.623352  ft/sec</t>
  </si>
  <si>
    <t>420.0298157  knots</t>
  </si>
  <si>
    <t>- 103.4447556  deg</t>
  </si>
  <si>
    <t>+ 0039.114826  ft/sec</t>
  </si>
  <si>
    <t>+ 0009.201319  ft/sec</t>
  </si>
  <si>
    <t>20:17:06.013</t>
  </si>
  <si>
    <t>02.85937500  in Hg</t>
  </si>
  <si>
    <t>416.5686646  deg R</t>
  </si>
  <si>
    <t>- 00.00922292  deg/sec</t>
  </si>
  <si>
    <t>- 00.51041919  deg/sec</t>
  </si>
  <si>
    <t>- 000.2471924  deg</t>
  </si>
  <si>
    <t>+ 000.8750061  deg</t>
  </si>
  <si>
    <t>- 000.6545885  ft/sec</t>
  </si>
  <si>
    <t>0405.588776  ft/sec</t>
  </si>
  <si>
    <t>0.728</t>
  </si>
  <si>
    <t>- 106.7511826  deg</t>
  </si>
  <si>
    <t>+ 000.7407314  deg</t>
  </si>
  <si>
    <t>+ 0728.059692  ft/sec</t>
  </si>
  <si>
    <t>N 53 45.1222</t>
  </si>
  <si>
    <t>E 174 42.4905</t>
  </si>
  <si>
    <t>34480</t>
  </si>
  <si>
    <t>8533</t>
  </si>
  <si>
    <t>01951567</t>
  </si>
  <si>
    <t>N 053:44.8514</t>
  </si>
  <si>
    <t>E 174:40.5848</t>
  </si>
  <si>
    <t>+ 34478.00000  feet</t>
  </si>
  <si>
    <t>- 106.0211563  deg</t>
  </si>
  <si>
    <t>- 0199.784988  ft/sec</t>
  </si>
  <si>
    <t>- 0694.557068  ft/sec</t>
  </si>
  <si>
    <t>419.0875549  knots</t>
  </si>
  <si>
    <t>- 103.4342499  deg</t>
  </si>
  <si>
    <t>+ 0035.167850  ft/sec</t>
  </si>
  <si>
    <t>+ 0006.621414  ft/sec</t>
  </si>
  <si>
    <t>20:17:09.501</t>
  </si>
  <si>
    <t>417.0367126  deg R</t>
  </si>
  <si>
    <t>+ 00.10919460  deg/sec</t>
  </si>
  <si>
    <t>- 00.33743167  deg/sec</t>
  </si>
  <si>
    <t>- 000.1133789  deg</t>
  </si>
  <si>
    <t>+ 000.2871826  deg</t>
  </si>
  <si>
    <t>- 002.5535169  ft/sec</t>
  </si>
  <si>
    <t>- 071.3562012  deg</t>
  </si>
  <si>
    <t>- 106.3947296  deg</t>
  </si>
  <si>
    <t>+ 000.7090734  deg</t>
  </si>
  <si>
    <t>+ 0722.739502  ft/sec</t>
  </si>
  <si>
    <t>N 53 44.8514</t>
  </si>
  <si>
    <t>E 174 40.5848</t>
  </si>
  <si>
    <t>34478</t>
  </si>
  <si>
    <t>8534</t>
  </si>
  <si>
    <t>01952211</t>
  </si>
  <si>
    <t>N 053:44.5792</t>
  </si>
  <si>
    <t>E 174:38.6709</t>
  </si>
  <si>
    <t>+ 34464.00000  feet</t>
  </si>
  <si>
    <t>- 106.0688400  deg</t>
  </si>
  <si>
    <t>- 0198.382538  ft/sec</t>
  </si>
  <si>
    <t>- 0691.450134  ft/sec</t>
  </si>
  <si>
    <t>418.4608154  knots</t>
  </si>
  <si>
    <t>- 103.4682999  deg</t>
  </si>
  <si>
    <t>+ 0033.438770  ft/sec</t>
  </si>
  <si>
    <t>+ 0004.648494  ft/sec</t>
  </si>
  <si>
    <t>20:17:11.898</t>
  </si>
  <si>
    <t>02.78515625  in Hg</t>
  </si>
  <si>
    <t>417.1348267  deg R</t>
  </si>
  <si>
    <t>+ 00.01054406  deg/sec</t>
  </si>
  <si>
    <t>- 00.24087784  deg/sec</t>
  </si>
  <si>
    <t>- 000.0219727  deg</t>
  </si>
  <si>
    <t>+ 000.6208923  deg</t>
  </si>
  <si>
    <t>- 000.6735244  ft/sec</t>
  </si>
  <si>
    <t>0400.425903  ft/sec</t>
  </si>
  <si>
    <t>- 106.4284286  deg</t>
  </si>
  <si>
    <t>+ 000.7209737  deg</t>
  </si>
  <si>
    <t>+ 0720.155518  ft/sec</t>
  </si>
  <si>
    <t>N 53 44.5792</t>
  </si>
  <si>
    <t>E 174 38.6709</t>
  </si>
  <si>
    <t>34464</t>
  </si>
  <si>
    <t>8535</t>
  </si>
  <si>
    <t>01952851</t>
  </si>
  <si>
    <t>N 053:44.3087</t>
  </si>
  <si>
    <t>E 174:36.7721</t>
  </si>
  <si>
    <t>+ 34466.00000  feet</t>
  </si>
  <si>
    <t>- 106.0915604  deg</t>
  </si>
  <si>
    <t>- 0199.334045  ft/sec</t>
  </si>
  <si>
    <t>- 0692.598267  ft/sec</t>
  </si>
  <si>
    <t>417.9874878  knots</t>
  </si>
  <si>
    <t>- 103.4965286  deg</t>
  </si>
  <si>
    <t>+ 0034.276623  ft/sec</t>
  </si>
  <si>
    <t>+ 0006.787988  ft/sec</t>
  </si>
  <si>
    <t>20:17:13.697</t>
  </si>
  <si>
    <t>02.79687500  in Hg</t>
  </si>
  <si>
    <t>416.8791199  deg R</t>
  </si>
  <si>
    <t>- 00.05582875  deg/sec</t>
  </si>
  <si>
    <t>- 00.24150495  deg/sec</t>
  </si>
  <si>
    <t>+ 000.0933838  deg</t>
  </si>
  <si>
    <t>+ 000.5960633  deg</t>
  </si>
  <si>
    <t>+ 001.5268638  ft/sec</t>
  </si>
  <si>
    <t>- 071.3753738  deg</t>
  </si>
  <si>
    <t>0401.245972  ft/sec</t>
  </si>
  <si>
    <t>0.721</t>
  </si>
  <si>
    <t>- 106.4371872  deg</t>
  </si>
  <si>
    <t>+ 000.7288601  deg</t>
  </si>
  <si>
    <t>+ 0721.270813  ft/sec</t>
  </si>
  <si>
    <t>N 53 44.3087</t>
  </si>
  <si>
    <t>E 174 36.7721</t>
  </si>
  <si>
    <t>34466</t>
  </si>
  <si>
    <t>8536</t>
  </si>
  <si>
    <t>01953491</t>
  </si>
  <si>
    <t>N 053:44.0376</t>
  </si>
  <si>
    <t>E 174:34.8728</t>
  </si>
  <si>
    <t>- 106.0704498  deg</t>
  </si>
  <si>
    <t>- 0198.934998  ft/sec</t>
  </si>
  <si>
    <t>- 0690.836914  ft/sec</t>
  </si>
  <si>
    <t>418.7257080  knots</t>
  </si>
  <si>
    <t>- 103.6090698  deg</t>
  </si>
  <si>
    <t>+ 0032.663212  ft/sec</t>
  </si>
  <si>
    <t>+ 0004.119869  ft/sec</t>
  </si>
  <si>
    <t>20:17:11.136</t>
  </si>
  <si>
    <t>02.77343750  in Hg</t>
  </si>
  <si>
    <t>417.0291138  deg R</t>
  </si>
  <si>
    <t>- 00.06638432  deg/sec</t>
  </si>
  <si>
    <t>+ 00.03334591  deg/sec</t>
  </si>
  <si>
    <t>- 000.0906921  deg</t>
  </si>
  <si>
    <t>- 000.5868577  ft/sec</t>
  </si>
  <si>
    <t>0399.603943  ft/sec</t>
  </si>
  <si>
    <t>0.718</t>
  </si>
  <si>
    <t>- 106.4021149  deg</t>
  </si>
  <si>
    <t>+ 000.8211012  deg</t>
  </si>
  <si>
    <t>+ 0718.724060  ft/sec</t>
  </si>
  <si>
    <t>N 53 44.0376</t>
  </si>
  <si>
    <t>E 174 34.8728</t>
  </si>
  <si>
    <t>8537</t>
  </si>
  <si>
    <t>01954131</t>
  </si>
  <si>
    <t>N 053:43.7637</t>
  </si>
  <si>
    <t>E 174:32.9705</t>
  </si>
  <si>
    <t>- 105.9586868  deg</t>
  </si>
  <si>
    <t>- 0198.223068  ft/sec</t>
  </si>
  <si>
    <t>- 0693.239075  ft/sec</t>
  </si>
  <si>
    <t>419.5809937  knots</t>
  </si>
  <si>
    <t>- 103.6644897  deg</t>
  </si>
  <si>
    <t>+ 0030.711384  ft/sec</t>
  </si>
  <si>
    <t>+ 0005.270276  ft/sec</t>
  </si>
  <si>
    <t>20:17:08.156</t>
  </si>
  <si>
    <t>416.6898804  deg R</t>
  </si>
  <si>
    <t>- 00.11038463  deg/sec</t>
  </si>
  <si>
    <t>+ 00.12101960  deg/sec</t>
  </si>
  <si>
    <t>+ 000.0329590  deg</t>
  </si>
  <si>
    <t>+ 000.3900147  deg</t>
  </si>
  <si>
    <t>+ 000.6179705  ft/sec</t>
  </si>
  <si>
    <t>0.720</t>
  </si>
  <si>
    <t>- 106.2763748  deg</t>
  </si>
  <si>
    <t>+ 000.8568586  deg</t>
  </si>
  <si>
    <t>+ 0720.924622  ft/sec</t>
  </si>
  <si>
    <t>N 53 43.7637</t>
  </si>
  <si>
    <t>E 174 32.9705</t>
  </si>
  <si>
    <t>8538</t>
  </si>
  <si>
    <t>01954775</t>
  </si>
  <si>
    <t>N 053:43.4875</t>
  </si>
  <si>
    <t>E 174:31.0528</t>
  </si>
  <si>
    <t>+ 34458.00000  feet</t>
  </si>
  <si>
    <t>- 105.8066406  deg</t>
  </si>
  <si>
    <t>- 0195.446365  ft/sec</t>
  </si>
  <si>
    <t>- 0693.272705  ft/sec</t>
  </si>
  <si>
    <t>420.3747253  knots</t>
  </si>
  <si>
    <t>- 103.6479416  deg</t>
  </si>
  <si>
    <t>+ 0027.657507  ft/sec</t>
  </si>
  <si>
    <t>+ 0003.962010  ft/sec</t>
  </si>
  <si>
    <t>20:17:05.375</t>
  </si>
  <si>
    <t>02.79296875  in Hg</t>
  </si>
  <si>
    <t>416.6545105  deg R</t>
  </si>
  <si>
    <t>- 00.05165604  deg/sec</t>
  </si>
  <si>
    <t>+ 00.24989928  deg/sec</t>
  </si>
  <si>
    <t>+ 000.1428223  deg</t>
  </si>
  <si>
    <t>+ 000.6646729  deg</t>
  </si>
  <si>
    <t>+ 000.6680002  ft/sec</t>
  </si>
  <si>
    <t>- 071.0135956  deg</t>
  </si>
  <si>
    <t>0400.972809  ft/sec</t>
  </si>
  <si>
    <t>- 106.1103134  deg</t>
  </si>
  <si>
    <t>+ 000.8229637  deg</t>
  </si>
  <si>
    <t>+ 0720.449341  ft/sec</t>
  </si>
  <si>
    <t>N 53 43.4875</t>
  </si>
  <si>
    <t>E 174 31.0528</t>
  </si>
  <si>
    <t>34458</t>
  </si>
  <si>
    <t>8539</t>
  </si>
  <si>
    <t>01955415</t>
  </si>
  <si>
    <t>N 053:43.2133</t>
  </si>
  <si>
    <t>E 174:29.1447</t>
  </si>
  <si>
    <t>- 105.6310654  deg</t>
  </si>
  <si>
    <t>- 0193.986908  ft/sec</t>
  </si>
  <si>
    <t>- 0695.859619  ft/sec</t>
  </si>
  <si>
    <t>420.4593811  knots</t>
  </si>
  <si>
    <t>- 103.6624680  deg</t>
  </si>
  <si>
    <t>+ 0025.931444  ft/sec</t>
  </si>
  <si>
    <t>+ 0006.331836  ft/sec</t>
  </si>
  <si>
    <t>20:17:05.127</t>
  </si>
  <si>
    <t>02.82421875  in Hg</t>
  </si>
  <si>
    <t>416.1976624  deg R</t>
  </si>
  <si>
    <t>- 00.10967196  deg/sec</t>
  </si>
  <si>
    <t>+ 00.45499247  deg/sec</t>
  </si>
  <si>
    <t>+ 000.2801514  deg</t>
  </si>
  <si>
    <t>+ 000.8164765  deg</t>
  </si>
  <si>
    <t>+ 003.2866538  ft/sec</t>
  </si>
  <si>
    <t>0403.152313  ft/sec</t>
  </si>
  <si>
    <t>- 105.9207230  deg</t>
  </si>
  <si>
    <t>+ 000.8177379  deg</t>
  </si>
  <si>
    <t>+ 0723.780823  ft/sec</t>
  </si>
  <si>
    <t>N 53 43.2133</t>
  </si>
  <si>
    <t>E 174 29.1447</t>
  </si>
  <si>
    <t>8540</t>
  </si>
  <si>
    <t>01956059</t>
  </si>
  <si>
    <t>N 053:42.9395</t>
  </si>
  <si>
    <t>E 174:27.2232</t>
  </si>
  <si>
    <t>- 105.5305328  deg</t>
  </si>
  <si>
    <t>- 0193.704712  ft/sec</t>
  </si>
  <si>
    <t>- 0699.090637  ft/sec</t>
  </si>
  <si>
    <t>421.1077271  knots</t>
  </si>
  <si>
    <t>- 103.5176086  deg</t>
  </si>
  <si>
    <t>+ 0027.883717  ft/sec</t>
  </si>
  <si>
    <t>+ 0008.099616  ft/sec</t>
  </si>
  <si>
    <t>20:17:03.047</t>
  </si>
  <si>
    <t>02.83984375  in Hg</t>
  </si>
  <si>
    <t>415.9177856  deg R</t>
  </si>
  <si>
    <t>- 00.04054546  deg/sec</t>
  </si>
  <si>
    <t>- 00.19250526  deg/sec</t>
  </si>
  <si>
    <t>+ 000.0617157  deg</t>
  </si>
  <si>
    <t>- 000.7677521  deg</t>
  </si>
  <si>
    <t>+ 001.3060679  ft/sec</t>
  </si>
  <si>
    <t>- 070.6860352  deg</t>
  </si>
  <si>
    <t>0404.237183  ft/sec</t>
  </si>
  <si>
    <t>0.726</t>
  </si>
  <si>
    <t>- 105.8061600  deg</t>
  </si>
  <si>
    <t>+ 000.6488574  deg</t>
  </si>
  <si>
    <t>+ 0725.665344  ft/sec</t>
  </si>
  <si>
    <t>N 53 42.9395</t>
  </si>
  <si>
    <t>E 174 27.2232</t>
  </si>
  <si>
    <t>8541</t>
  </si>
  <si>
    <t>01956699</t>
  </si>
  <si>
    <t>N 053:42.6640</t>
  </si>
  <si>
    <t>E 174:25.3110</t>
  </si>
  <si>
    <t>- 105.6867981  deg</t>
  </si>
  <si>
    <t>- 0196.486084  ft/sec</t>
  </si>
  <si>
    <t>- 0699.140869  ft/sec</t>
  </si>
  <si>
    <t>422.2890930  knots</t>
  </si>
  <si>
    <t>- 103.6309509  deg</t>
  </si>
  <si>
    <t>+ 0028.444735  ft/sec</t>
  </si>
  <si>
    <t>+ 0006.839286  ft/sec</t>
  </si>
  <si>
    <t>20:16:59.119</t>
  </si>
  <si>
    <t>415.7825317  deg R</t>
  </si>
  <si>
    <t>+ 00.04813834  deg/sec</t>
  </si>
  <si>
    <t>- 00.41697991  deg/sec</t>
  </si>
  <si>
    <t>- 000.2594422  deg</t>
  </si>
  <si>
    <t>- 000.0426819  deg</t>
  </si>
  <si>
    <t>- 002.2527120  ft/sec</t>
  </si>
  <si>
    <t>- 070.8166122  deg</t>
  </si>
  <si>
    <t>- 105.9483795  deg</t>
  </si>
  <si>
    <t>+ 000.7420642  deg</t>
  </si>
  <si>
    <t>+ 0726.425537  ft/sec</t>
  </si>
  <si>
    <t>N 53 42.6640</t>
  </si>
  <si>
    <t>E 174 25.3110</t>
  </si>
  <si>
    <t>8542</t>
  </si>
  <si>
    <t>01957343</t>
  </si>
  <si>
    <t>N 053:42.3854</t>
  </si>
  <si>
    <t>E 174:23.3812</t>
  </si>
  <si>
    <t>+ 34472.00000  feet</t>
  </si>
  <si>
    <t>- 105.6975021  deg</t>
  </si>
  <si>
    <t>- 0197.325668  ft/sec</t>
  </si>
  <si>
    <t>- 0700.508545  ft/sec</t>
  </si>
  <si>
    <t>423.6323242  knots</t>
  </si>
  <si>
    <t>- 103.5845108  deg</t>
  </si>
  <si>
    <t>+ 0029.167164  ft/sec</t>
  </si>
  <si>
    <t>+ 0005.883369  ft/sec</t>
  </si>
  <si>
    <t>20:16:54.594</t>
  </si>
  <si>
    <t>02.86718750  in Hg</t>
  </si>
  <si>
    <t>415.5573120  deg R</t>
  </si>
  <si>
    <t>+ 00.08561132  deg/sec</t>
  </si>
  <si>
    <t>- 00.46270412  deg/sec</t>
  </si>
  <si>
    <t>+ 000.1054743  deg</t>
  </si>
  <si>
    <t>- 001.8859520  ft/sec</t>
  </si>
  <si>
    <t>- 070.8013916  deg</t>
  </si>
  <si>
    <t>0406.127991  ft/sec</t>
  </si>
  <si>
    <t>- 105.9450073  deg</t>
  </si>
  <si>
    <t>+ 000.6762484  deg</t>
  </si>
  <si>
    <t>+ 0728.048828  ft/sec</t>
  </si>
  <si>
    <t>N 53 42.3854</t>
  </si>
  <si>
    <t>E 174 23.3812</t>
  </si>
  <si>
    <t>34472</t>
  </si>
  <si>
    <t>8543</t>
  </si>
  <si>
    <t>01957987</t>
  </si>
  <si>
    <t>N 053:42.1063</t>
  </si>
  <si>
    <t>E 174:21.4464</t>
  </si>
  <si>
    <t>- 105.7289886  deg</t>
  </si>
  <si>
    <t>- 0197.734314  ft/sec</t>
  </si>
  <si>
    <t>- 0702.476135  ft/sec</t>
  </si>
  <si>
    <t>424.4958801  knots</t>
  </si>
  <si>
    <t>- 103.6648941  deg</t>
  </si>
  <si>
    <t>+ 0028.311829  ft/sec</t>
  </si>
  <si>
    <t>+ 0006.577298  ft/sec</t>
  </si>
  <si>
    <t>20:16:51.855</t>
  </si>
  <si>
    <t>02.89062500  in Hg</t>
  </si>
  <si>
    <t>415.2819519  deg R</t>
  </si>
  <si>
    <t>+ 00.02154402  deg/sec</t>
  </si>
  <si>
    <t>- 00.26197928  deg/sec</t>
  </si>
  <si>
    <t>- 000.0878906  deg</t>
  </si>
  <si>
    <t>+ 000.0602608  deg</t>
  </si>
  <si>
    <t>+ 001.2326866  ft/sec</t>
  </si>
  <si>
    <t>0407.740936  ft/sec</t>
  </si>
  <si>
    <t>- 105.9623642  deg</t>
  </si>
  <si>
    <t>+ 000.7353033  deg</t>
  </si>
  <si>
    <t>+ 0730.417114  ft/sec</t>
  </si>
  <si>
    <t>N 53 42.1063</t>
  </si>
  <si>
    <t>E 174 21.4464</t>
  </si>
  <si>
    <t>8546</t>
  </si>
  <si>
    <t>01958515</t>
  </si>
  <si>
    <t>N 053:41.8758</t>
  </si>
  <si>
    <t>E 174:19.8575</t>
  </si>
  <si>
    <t>- 105.7063828  deg</t>
  </si>
  <si>
    <t>- 0196.448624  ft/sec</t>
  </si>
  <si>
    <t>- 0701.892029  ft/sec</t>
  </si>
  <si>
    <t>425.4496765  knots</t>
  </si>
  <si>
    <t>- 103.7574539  deg</t>
  </si>
  <si>
    <t>+ 0025.242439  ft/sec</t>
  </si>
  <si>
    <t>+ 0004.891648  ft/sec</t>
  </si>
  <si>
    <t>20:16:48.785</t>
  </si>
  <si>
    <t>02.88281250  in Hg</t>
  </si>
  <si>
    <t>415.2349243  deg R</t>
  </si>
  <si>
    <t>- 00.14151008  deg/sec</t>
  </si>
  <si>
    <t>+ 00.18411733  deg/sec</t>
  </si>
  <si>
    <t>- 000.2801514  deg</t>
  </si>
  <si>
    <t>- 000.7357256  ft/sec</t>
  </si>
  <si>
    <t>- 070.7629395  deg</t>
  </si>
  <si>
    <t>0407.204071  ft/sec</t>
  </si>
  <si>
    <t>- 105.9277420  deg</t>
  </si>
  <si>
    <t>+ 000.8113816  deg</t>
  </si>
  <si>
    <t>+ 0730.059814  ft/sec</t>
  </si>
  <si>
    <t>N 53 41.8758</t>
  </si>
  <si>
    <t>E 174 19.8575</t>
  </si>
  <si>
    <t>8547</t>
  </si>
  <si>
    <t>01958631</t>
  </si>
  <si>
    <t>N 053:41.8251</t>
  </si>
  <si>
    <t>E 174:19.5079</t>
  </si>
  <si>
    <t>- 105.7330475  deg</t>
  </si>
  <si>
    <t>- 0197.353302  ft/sec</t>
  </si>
  <si>
    <t>- 0702.463562  ft/sec</t>
  </si>
  <si>
    <t>425.8018494  knots</t>
  </si>
  <si>
    <t>- 103.6852417  deg</t>
  </si>
  <si>
    <t>+ 0026.821571  ft/sec</t>
  </si>
  <si>
    <t>+ 0004.739084  ft/sec</t>
  </si>
  <si>
    <t>20:16:47.584</t>
  </si>
  <si>
    <t>415.2128296  deg R</t>
  </si>
  <si>
    <t>+ 00.01733066  deg/sec</t>
  </si>
  <si>
    <t>- 00.28157827  deg/sec</t>
  </si>
  <si>
    <t>- 000.3515625  deg</t>
  </si>
  <si>
    <t>+ 000.6308899  deg</t>
  </si>
  <si>
    <t>- 001.9301109  ft/sec</t>
  </si>
  <si>
    <t>- 070.7849121  deg</t>
  </si>
  <si>
    <t>- 105.9522934  deg</t>
  </si>
  <si>
    <t>+ 000.7379827  deg</t>
  </si>
  <si>
    <t>+ 0730.540405  ft/sec</t>
  </si>
  <si>
    <t>N 53 41.8251</t>
  </si>
  <si>
    <t>E 174 19.5079</t>
  </si>
  <si>
    <t>8548</t>
  </si>
  <si>
    <t>01959275</t>
  </si>
  <si>
    <t>N 053:41.5437</t>
  </si>
  <si>
    <t>E 174:17.5624</t>
  </si>
  <si>
    <t>+ 34474.00000  feet</t>
  </si>
  <si>
    <t>- 105.7591858  deg</t>
  </si>
  <si>
    <t>- 0197.600113  ft/sec</t>
  </si>
  <si>
    <t>- 0703.385742  ft/sec</t>
  </si>
  <si>
    <t>427.2026062  knots</t>
  </si>
  <si>
    <t>- 103.7083435  deg</t>
  </si>
  <si>
    <t>+ 0026.378206  ft/sec</t>
  </si>
  <si>
    <t>+ 0003.286139  ft/sec</t>
  </si>
  <si>
    <t>20:16:43.175</t>
  </si>
  <si>
    <t>02.90234375  in Hg</t>
  </si>
  <si>
    <t>415.0368347  deg R</t>
  </si>
  <si>
    <t>+ 00.04372844  deg/sec</t>
  </si>
  <si>
    <t>+ 00.06658880  deg/sec</t>
  </si>
  <si>
    <t>- 002.0944791  ft/sec</t>
  </si>
  <si>
    <t>0408.544769  ft/sec</t>
  </si>
  <si>
    <t>- 105.9635239  deg</t>
  </si>
  <si>
    <t>+ 000.7380691  deg</t>
  </si>
  <si>
    <t>+ 0731.684509  ft/sec</t>
  </si>
  <si>
    <t>N 53 41.5437</t>
  </si>
  <si>
    <t>E 174 17.5624</t>
  </si>
  <si>
    <t>34474</t>
  </si>
  <si>
    <t>8549</t>
  </si>
  <si>
    <t>01959919</t>
  </si>
  <si>
    <t>N 053:41.2647</t>
  </si>
  <si>
    <t>E 174:15.6115</t>
  </si>
  <si>
    <t>- 105.6952057  deg</t>
  </si>
  <si>
    <t>- 0199.591309  ft/sec</t>
  </si>
  <si>
    <t>- 0707.108215  ft/sec</t>
  </si>
  <si>
    <t>427.7386780  knots</t>
  </si>
  <si>
    <t>- 103.2030106  deg</t>
  </si>
  <si>
    <t>+ 0033.236248  ft/sec</t>
  </si>
  <si>
    <t>+ 0004.919021  ft/sec</t>
  </si>
  <si>
    <t>20:16:41.404</t>
  </si>
  <si>
    <t>02.92968750  in Hg</t>
  </si>
  <si>
    <t>414.6779480  deg R</t>
  </si>
  <si>
    <t>+ 00.01966925  deg/sec</t>
  </si>
  <si>
    <t>- 00.62490743  deg/sec</t>
  </si>
  <si>
    <t>- 000.2416992  deg</t>
  </si>
  <si>
    <t>+ 001.7280556  deg</t>
  </si>
  <si>
    <t>+ 000.6815399  ft/sec</t>
  </si>
  <si>
    <t>- 070.6947327  deg</t>
  </si>
  <si>
    <t>0410.413544  ft/sec</t>
  </si>
  <si>
    <t>0.736</t>
  </si>
  <si>
    <t>- 105.8853073  deg</t>
  </si>
  <si>
    <t>+ 000.2154058  deg</t>
  </si>
  <si>
    <t>+ 0734.568237  ft/sec</t>
  </si>
  <si>
    <t>N 53 41.2647</t>
  </si>
  <si>
    <t>E 174 15.6115</t>
  </si>
  <si>
    <t>8550</t>
  </si>
  <si>
    <t>01960563</t>
  </si>
  <si>
    <t>N 053:40.9948</t>
  </si>
  <si>
    <t>E 174:13.6537</t>
  </si>
  <si>
    <t>- 105.2019348  deg</t>
  </si>
  <si>
    <t>- 0192.001511  ft/sec</t>
  </si>
  <si>
    <t>- 0710.486694  ft/sec</t>
  </si>
  <si>
    <t>428.7153015  knots</t>
  </si>
  <si>
    <t>- 102.9182281  deg</t>
  </si>
  <si>
    <t>+ 0029.386621  ft/sec</t>
  </si>
  <si>
    <t>+ 0005.696212  ft/sec</t>
  </si>
  <si>
    <t>20:16:38.506</t>
  </si>
  <si>
    <t>414.3147278  deg R</t>
  </si>
  <si>
    <t>+ 00.00295885  deg/sec</t>
  </si>
  <si>
    <t>- 00.14354949  deg/sec</t>
  </si>
  <si>
    <t>- 000.2362061  deg</t>
  </si>
  <si>
    <t>+ 000.9418305  deg</t>
  </si>
  <si>
    <t>+ 000.5835311  ft/sec</t>
  </si>
  <si>
    <t>- 070.1751709  deg</t>
  </si>
  <si>
    <t>- 105.3777390  deg</t>
  </si>
  <si>
    <t>- 000.0994365  deg</t>
  </si>
  <si>
    <t>+ 0737.481873  ft/sec</t>
  </si>
  <si>
    <t>N 53 40.9948</t>
  </si>
  <si>
    <t>E 174 13.6537</t>
  </si>
  <si>
    <t>8551</t>
  </si>
  <si>
    <t>01961207</t>
  </si>
  <si>
    <t>N 053:40.7282</t>
  </si>
  <si>
    <t>E 174:11.6898</t>
  </si>
  <si>
    <t>- 104.9866104  deg</t>
  </si>
  <si>
    <t>- 0190.978500  ft/sec</t>
  </si>
  <si>
    <t>- 0711.831787  ft/sec</t>
  </si>
  <si>
    <t>429.9199219  knots</t>
  </si>
  <si>
    <t>- 102.9363327  deg</t>
  </si>
  <si>
    <t>+ 0028.497652  ft/sec</t>
  </si>
  <si>
    <t>+ 0005.028389  ft/sec</t>
  </si>
  <si>
    <t>20:16:34.757</t>
  </si>
  <si>
    <t>414.3122559  deg R</t>
  </si>
  <si>
    <t>- 00.14074816  deg/sec</t>
  </si>
  <si>
    <t>+ 00.35887435  deg/sec</t>
  </si>
  <si>
    <t>- 000.4761111  deg</t>
  </si>
  <si>
    <t>+ 000.3113161  deg</t>
  </si>
  <si>
    <t>- 000.7258182  ft/sec</t>
  </si>
  <si>
    <t>- 069.9334717  deg</t>
  </si>
  <si>
    <t>- 105.1480484  deg</t>
  </si>
  <si>
    <t>- 000.1070707  deg</t>
  </si>
  <si>
    <t>+ 0737.238831  ft/sec</t>
  </si>
  <si>
    <t>N 53 40.7282</t>
  </si>
  <si>
    <t>E 174 11.6898</t>
  </si>
  <si>
    <t>8552</t>
  </si>
  <si>
    <t>01961847</t>
  </si>
  <si>
    <t>N 053:40.4624</t>
  </si>
  <si>
    <t>E 174:09.7311</t>
  </si>
  <si>
    <t>- 104.8573151  deg</t>
  </si>
  <si>
    <t>- 0188.396973  ft/sec</t>
  </si>
  <si>
    <t>- 0712.497925  ft/sec</t>
  </si>
  <si>
    <t>431.6685181  knots</t>
  </si>
  <si>
    <t>- 102.9244385  deg</t>
  </si>
  <si>
    <t>+ 0025.994390  ft/sec</t>
  </si>
  <si>
    <t>+ 0002.624229  ft/sec</t>
  </si>
  <si>
    <t>20:16:29.422</t>
  </si>
  <si>
    <t>414.1990662  deg R</t>
  </si>
  <si>
    <t>+ 00.04960685  deg/sec</t>
  </si>
  <si>
    <t>- 00.08703937  deg/sec</t>
  </si>
  <si>
    <t>- 000.3625488  deg</t>
  </si>
  <si>
    <t>- 000.8202667  deg</t>
  </si>
  <si>
    <t>- 003.3770895  ft/sec</t>
  </si>
  <si>
    <t>- 069.7778778  deg</t>
  </si>
  <si>
    <t>- 105.0043564  deg</t>
  </si>
  <si>
    <t>- 000.1499465  deg</t>
  </si>
  <si>
    <t>+ 0738.044556  ft/sec</t>
  </si>
  <si>
    <t>N 53 40.4624</t>
  </si>
  <si>
    <t>E 174 09.7311</t>
  </si>
  <si>
    <t>8553</t>
  </si>
  <si>
    <t>01962487</t>
  </si>
  <si>
    <t>N 053:40.1942</t>
  </si>
  <si>
    <t>E 174:07.7687</t>
  </si>
  <si>
    <t>- 105.0996857  deg</t>
  </si>
  <si>
    <t>- 0194.806946  ft/sec</t>
  </si>
  <si>
    <t>- 0715.993958  ft/sec</t>
  </si>
  <si>
    <t>432.0627441  knots</t>
  </si>
  <si>
    <t>- 102.9793472  deg</t>
  </si>
  <si>
    <t>+ 0031.664993  ft/sec</t>
  </si>
  <si>
    <t>+ 0005.361190  ft/sec</t>
  </si>
  <si>
    <t>20:16:28.275</t>
  </si>
  <si>
    <t>03.00390625  in Hg</t>
  </si>
  <si>
    <t>413.8306885  deg R</t>
  </si>
  <si>
    <t>+ 00.02349508  deg/sec</t>
  </si>
  <si>
    <t>- 00.41065156  deg/sec</t>
  </si>
  <si>
    <t>- 001.2579347  deg</t>
  </si>
  <si>
    <t>+ 001.6681976  ft/sec</t>
  </si>
  <si>
    <t>- 069.9938965  deg</t>
  </si>
  <si>
    <t>0415.438873  ft/sec</t>
  </si>
  <si>
    <t>- 105.2322922  deg</t>
  </si>
  <si>
    <t>- 000.1226993  deg</t>
  </si>
  <si>
    <t>+ 0741.523376  ft/sec</t>
  </si>
  <si>
    <t>N 53 40.1942</t>
  </si>
  <si>
    <t>E 174 07.7687</t>
  </si>
  <si>
    <t>8554</t>
  </si>
  <si>
    <t>01963131</t>
  </si>
  <si>
    <t>N 053:39.9234</t>
  </si>
  <si>
    <t>E 174:05.7924</t>
  </si>
  <si>
    <t>- 104.8405762  deg</t>
  </si>
  <si>
    <t>- 0189.983154  ft/sec</t>
  </si>
  <si>
    <t>- 0714.373291  ft/sec</t>
  </si>
  <si>
    <t>432.8247986  knots</t>
  </si>
  <si>
    <t>- 102.9035034  deg</t>
  </si>
  <si>
    <t>+ 0026.977432  ft/sec</t>
  </si>
  <si>
    <t>+ 0002.560306  ft/sec</t>
  </si>
  <si>
    <t>20:16:26.133</t>
  </si>
  <si>
    <t>413.9612732  deg R</t>
  </si>
  <si>
    <t>- 00.00405709  deg/sec</t>
  </si>
  <si>
    <t>- 00.32914490  deg/sec</t>
  </si>
  <si>
    <t>- 000.3196747  deg</t>
  </si>
  <si>
    <t>- 000.4933136  deg</t>
  </si>
  <si>
    <t>- 000.8544047  ft/sec</t>
  </si>
  <si>
    <t>- 069.7082596  deg</t>
  </si>
  <si>
    <t>- 104.9587479  deg</t>
  </si>
  <si>
    <t>- 000.2232321  deg</t>
  </si>
  <si>
    <t>+ 0740.292053  ft/sec</t>
  </si>
  <si>
    <t>N 53 39.9234</t>
  </si>
  <si>
    <t>E 174 05.7924</t>
  </si>
  <si>
    <t>8555</t>
  </si>
  <si>
    <t>01963775</t>
  </si>
  <si>
    <t>N 053:39.6513</t>
  </si>
  <si>
    <t>E 174:03.8122</t>
  </si>
  <si>
    <t>+ 34476.00000  feet</t>
  </si>
  <si>
    <t>- 105.0868912  deg</t>
  </si>
  <si>
    <t>- 0191.525513  ft/sec</t>
  </si>
  <si>
    <t>- 0713.452148  ft/sec</t>
  </si>
  <si>
    <t>433.7503662  knots</t>
  </si>
  <si>
    <t>- 103.0461655  deg</t>
  </si>
  <si>
    <t>+ 0026.052286  ft/sec</t>
  </si>
  <si>
    <t>+ 0000.634711  ft/sec</t>
  </si>
  <si>
    <t>20:16:23.393</t>
  </si>
  <si>
    <t>414.0350952  deg R</t>
  </si>
  <si>
    <t>+ 00.04269406  deg/sec</t>
  </si>
  <si>
    <t>- 00.26206124  deg/sec</t>
  </si>
  <si>
    <t>- 000.4284668  deg</t>
  </si>
  <si>
    <t>+ 000.0604248  deg</t>
  </si>
  <si>
    <t>- 001.0405183  ft/sec</t>
  </si>
  <si>
    <t>- 069.9279785  deg</t>
  </si>
  <si>
    <t>- 105.1905899  deg</t>
  </si>
  <si>
    <t>- 000.1068650  deg</t>
  </si>
  <si>
    <t>+ 0739.594910  ft/sec</t>
  </si>
  <si>
    <t>N 53 39.6513</t>
  </si>
  <si>
    <t>E 174 03.8122</t>
  </si>
  <si>
    <t>34476</t>
  </si>
  <si>
    <t>8556</t>
  </si>
  <si>
    <t>01964419</t>
  </si>
  <si>
    <t>N 053:39.3776</t>
  </si>
  <si>
    <t>E 174:01.8298</t>
  </si>
  <si>
    <t>- 105.0695572  deg</t>
  </si>
  <si>
    <t>- 0193.330063  ft/sec</t>
  </si>
  <si>
    <t>- 0717.230530  ft/sec</t>
  </si>
  <si>
    <t>434.0488892  knots</t>
  </si>
  <si>
    <t>- 103.0101242  deg</t>
  </si>
  <si>
    <t>+ 0027.818865  ft/sec</t>
  </si>
  <si>
    <t>+ 0003.701664  ft/sec</t>
  </si>
  <si>
    <t>20:16:22.624</t>
  </si>
  <si>
    <t>413.7114258  deg R</t>
  </si>
  <si>
    <t>+ 00.00138221  deg/sec</t>
  </si>
  <si>
    <t>- 00.37512514  deg/sec</t>
  </si>
  <si>
    <t>+ 000.2629029  deg</t>
  </si>
  <si>
    <t>- 000.8126251  ft/sec</t>
  </si>
  <si>
    <t>- 069.8840332  deg</t>
  </si>
  <si>
    <t>- 105.1587830  deg</t>
  </si>
  <si>
    <t>- 000.1708753  deg</t>
  </si>
  <si>
    <t>+ 0743.703552  ft/sec</t>
  </si>
  <si>
    <t>N 53 39.3776</t>
  </si>
  <si>
    <t>E 174 01.8298</t>
  </si>
  <si>
    <t>8557</t>
  </si>
  <si>
    <t>01965059</t>
  </si>
  <si>
    <t>N 053:39.1058</t>
  </si>
  <si>
    <t>E 173:59.8597</t>
  </si>
  <si>
    <t>+ 34482.00000  feet</t>
  </si>
  <si>
    <t>- 105.1948776  deg</t>
  </si>
  <si>
    <t>- 0193.982697  ft/sec</t>
  </si>
  <si>
    <t>- 0717.923462  ft/sec</t>
  </si>
  <si>
    <t>433.8117676  knots</t>
  </si>
  <si>
    <t>- 103.0947647  deg</t>
  </si>
  <si>
    <t>+ 0027.499546  ft/sec</t>
  </si>
  <si>
    <t>+ 0004.941298  ft/sec</t>
  </si>
  <si>
    <t>20:16:23.372</t>
  </si>
  <si>
    <t>413.7069702  deg R</t>
  </si>
  <si>
    <t>- 00.02016231  deg/sec</t>
  </si>
  <si>
    <t>- 00.04328322  deg/sec</t>
  </si>
  <si>
    <t>- 000.2201111  deg</t>
  </si>
  <si>
    <t>+ 001.7543025  ft/sec</t>
  </si>
  <si>
    <t>- 069.9829102  deg</t>
  </si>
  <si>
    <t>- 105.2696304  deg</t>
  </si>
  <si>
    <t>- 000.1133681  deg</t>
  </si>
  <si>
    <t>+ 0744.537354  ft/sec</t>
  </si>
  <si>
    <t>N 53 39.1058</t>
  </si>
  <si>
    <t>E 173 59.8597</t>
  </si>
  <si>
    <t>34482</t>
  </si>
  <si>
    <t>8559</t>
  </si>
  <si>
    <t>01965703</t>
  </si>
  <si>
    <t>N 053:38.8317</t>
  </si>
  <si>
    <t>E 173:57.8776</t>
  </si>
  <si>
    <t>- 105.1995087  deg</t>
  </si>
  <si>
    <t>- 0195.195267  ft/sec</t>
  </si>
  <si>
    <t>- 0719.133118  ft/sec</t>
  </si>
  <si>
    <t>434.1995239  knots</t>
  </si>
  <si>
    <t>- 103.1539230  deg</t>
  </si>
  <si>
    <t>+ 0028.287868  ft/sec</t>
  </si>
  <si>
    <t>+ 0005.632751  ft/sec</t>
  </si>
  <si>
    <t>20:16:22.281</t>
  </si>
  <si>
    <t>03.04296875  in Hg</t>
  </si>
  <si>
    <t>413.5486450  deg R</t>
  </si>
  <si>
    <t>- 00.07103139  deg/sec</t>
  </si>
  <si>
    <t>+ 00.19851278  deg/sec</t>
  </si>
  <si>
    <t>- 000.4614258  deg</t>
  </si>
  <si>
    <t>+ 000.2911377  deg</t>
  </si>
  <si>
    <t>- 001.1367474  ft/sec</t>
  </si>
  <si>
    <t>- 069.9609375  deg</t>
  </si>
  <si>
    <t>0418.056732  ft/sec</t>
  </si>
  <si>
    <t>- 105.2597885  deg</t>
  </si>
  <si>
    <t>- 000.0795879  deg</t>
  </si>
  <si>
    <t>+ 0746.021667  ft/sec</t>
  </si>
  <si>
    <t>N 53 38.8317</t>
  </si>
  <si>
    <t>E 173 57.8776</t>
  </si>
  <si>
    <t>8560</t>
  </si>
  <si>
    <t>01966347</t>
  </si>
  <si>
    <t>N 053:38.5565</t>
  </si>
  <si>
    <t>E 173:55.8932</t>
  </si>
  <si>
    <t>- 105.2774277  deg</t>
  </si>
  <si>
    <t>- 0196.462387  ft/sec</t>
  </si>
  <si>
    <t>- 0720.206299  ft/sec</t>
  </si>
  <si>
    <t>434.8119812  knots</t>
  </si>
  <si>
    <t>- 103.2119217  deg</t>
  </si>
  <si>
    <t>+ 0028.805119  ft/sec</t>
  </si>
  <si>
    <t>+ 0005.756408  ft/sec</t>
  </si>
  <si>
    <t>20:16:20.633</t>
  </si>
  <si>
    <t>413.3713379  deg R</t>
  </si>
  <si>
    <t>+ 00.04981630  deg/sec</t>
  </si>
  <si>
    <t>+ 00.38068312  deg/sec</t>
  </si>
  <si>
    <t>- 000.2526855  deg</t>
  </si>
  <si>
    <t>- 000.1464752  deg</t>
  </si>
  <si>
    <t>- 000.0094101  ft/sec</t>
  </si>
  <si>
    <t>- 070.0122223  deg</t>
  </si>
  <si>
    <t>- 105.3225021  deg</t>
  </si>
  <si>
    <t>- 000.0508287  deg</t>
  </si>
  <si>
    <t>+ 0747.154175  ft/sec</t>
  </si>
  <si>
    <t>N 53 38.5565</t>
  </si>
  <si>
    <t>E 173 55.8932</t>
  </si>
  <si>
    <t>8561</t>
  </si>
  <si>
    <t>01966991</t>
  </si>
  <si>
    <t>N 053:38.2798</t>
  </si>
  <si>
    <t>E 173:53.9069</t>
  </si>
  <si>
    <t>- 105.2967529  deg</t>
  </si>
  <si>
    <t>- 0195.865707  ft/sec</t>
  </si>
  <si>
    <t>- 0717.692261  ft/sec</t>
  </si>
  <si>
    <t>435.4958191  knots</t>
  </si>
  <si>
    <t>- 103.2395935  deg</t>
  </si>
  <si>
    <t>+ 0027.523129  ft/sec</t>
  </si>
  <si>
    <t>+ 0002.273776  ft/sec</t>
  </si>
  <si>
    <t>20:16:18.703</t>
  </si>
  <si>
    <t>413.6074219  deg R</t>
  </si>
  <si>
    <t>+ 00.04359321  deg/sec</t>
  </si>
  <si>
    <t>+ 00.45172673  deg/sec</t>
  </si>
  <si>
    <t>- 000.3460693  deg</t>
  </si>
  <si>
    <t>+ 000.0435059  deg</t>
  </si>
  <si>
    <t>- 001.0835242  ft/sec</t>
  </si>
  <si>
    <t>- 070.0048828  deg</t>
  </si>
  <si>
    <t>- 105.3273315  deg</t>
  </si>
  <si>
    <t>- 000.0493741  deg</t>
  </si>
  <si>
    <t>+ 0744.679749  ft/sec</t>
  </si>
  <si>
    <t>N 53 38.2798</t>
  </si>
  <si>
    <t>E 173 53.9069</t>
  </si>
  <si>
    <t>8563</t>
  </si>
  <si>
    <t>01967635</t>
  </si>
  <si>
    <t>N 053:38.0025</t>
  </si>
  <si>
    <t>E 173:51.9178</t>
  </si>
  <si>
    <t>- 105.3234482  deg</t>
  </si>
  <si>
    <t>- 0197.530823  ft/sec</t>
  </si>
  <si>
    <t>- 0719.347534  ft/sec</t>
  </si>
  <si>
    <t>436.0419312  knots</t>
  </si>
  <si>
    <t>- 103.2928925  deg</t>
  </si>
  <si>
    <t>+ 0028.709354  ft/sec</t>
  </si>
  <si>
    <t>+ 0003.009904  ft/sec</t>
  </si>
  <si>
    <t>20:16:17.296</t>
  </si>
  <si>
    <t>413.3969421  deg R</t>
  </si>
  <si>
    <t>+ 00.06229017  deg/sec</t>
  </si>
  <si>
    <t>+ 00.31288892  deg/sec</t>
  </si>
  <si>
    <t>- 000.2439514  deg</t>
  </si>
  <si>
    <t>- 000.8042541  deg</t>
  </si>
  <si>
    <t>+ 000.3431638  ft/sec</t>
  </si>
  <si>
    <t>- 105.3395157  deg</t>
  </si>
  <si>
    <t>- 000.0242420  deg</t>
  </si>
  <si>
    <t>+ 0746.388428  ft/sec</t>
  </si>
  <si>
    <t>N 53 38.0025</t>
  </si>
  <si>
    <t>E 173 51.9178</t>
  </si>
  <si>
    <t>8564</t>
  </si>
  <si>
    <t>01968275</t>
  </si>
  <si>
    <t>N 053:37.7252</t>
  </si>
  <si>
    <t>E 173:49.9405</t>
  </si>
  <si>
    <t>- 104.9786758  deg</t>
  </si>
  <si>
    <t>- 0192.997406  ft/sec</t>
  </si>
  <si>
    <t>- 0719.811157  ft/sec</t>
  </si>
  <si>
    <t>436.3601379  knots</t>
  </si>
  <si>
    <t>- 103.3005753  deg</t>
  </si>
  <si>
    <t>+ 0023.909952  ft/sec</t>
  </si>
  <si>
    <t>+ 0003.069370  ft/sec</t>
  </si>
  <si>
    <t>20:16:16.499</t>
  </si>
  <si>
    <t>413.4384766  deg R</t>
  </si>
  <si>
    <t>- 00.01370132  deg/sec</t>
  </si>
  <si>
    <t>+ 00.10189497  deg/sec</t>
  </si>
  <si>
    <t>- 000.3822968  deg</t>
  </si>
  <si>
    <t>- 000.8294678  deg</t>
  </si>
  <si>
    <t>+ 000.0794521  ft/sec</t>
  </si>
  <si>
    <t>- 069.6335754  deg</t>
  </si>
  <si>
    <t>- 104.9802246  deg</t>
  </si>
  <si>
    <t>- 000.0432858  deg</t>
  </si>
  <si>
    <t>+ 0744.945374  ft/sec</t>
  </si>
  <si>
    <t>N 53 37.7252</t>
  </si>
  <si>
    <t>E 173 49.9405</t>
  </si>
  <si>
    <t>8565</t>
  </si>
  <si>
    <t>01968919</t>
  </si>
  <si>
    <t>N 053:37.4467</t>
  </si>
  <si>
    <t>E 173:47.9478</t>
  </si>
  <si>
    <t>+ 34462.00000  feet</t>
  </si>
  <si>
    <t>- 105.0471344  deg</t>
  </si>
  <si>
    <t>- 0193.805222  ft/sec</t>
  </si>
  <si>
    <t>- 0718.401001  ft/sec</t>
  </si>
  <si>
    <t>437.2844849  knots</t>
  </si>
  <si>
    <t>- 103.1749725  deg</t>
  </si>
  <si>
    <t>+ 0025.934668  ft/sec</t>
  </si>
  <si>
    <t>- 0000.164432  ft/sec</t>
  </si>
  <si>
    <t>20:16:13.972</t>
  </si>
  <si>
    <t>06.76562500  in Hg</t>
  </si>
  <si>
    <t>413.4136353  deg R</t>
  </si>
  <si>
    <t>+ 00.01596875  deg/sec</t>
  </si>
  <si>
    <t>- 00.36728391  deg/sec</t>
  </si>
  <si>
    <t>- 000.4229736  deg</t>
  </si>
  <si>
    <t>- 000.9197754  deg</t>
  </si>
  <si>
    <t>- 001.5059972  ft/sec</t>
  </si>
  <si>
    <t>- 069.6752930  deg</t>
  </si>
  <si>
    <t>- 105.0341568  deg</t>
  </si>
  <si>
    <t>- 000.1984055  deg</t>
  </si>
  <si>
    <t>+ 0744.650940  ft/sec</t>
  </si>
  <si>
    <t>N 53 37.4467</t>
  </si>
  <si>
    <t>E 173 47.9478</t>
  </si>
  <si>
    <t>34462</t>
  </si>
  <si>
    <t>8566</t>
  </si>
  <si>
    <t>01969563</t>
  </si>
  <si>
    <t>N 053:37.1672</t>
  </si>
  <si>
    <t>E 173:45.9518</t>
  </si>
  <si>
    <t>- 105.2661819  deg</t>
  </si>
  <si>
    <t>- 0196.008682  ft/sec</t>
  </si>
  <si>
    <t>- 0717.664673  ft/sec</t>
  </si>
  <si>
    <t>437.9976807  knots</t>
  </si>
  <si>
    <t>- 103.1767349  deg</t>
  </si>
  <si>
    <t>+ 0027.502003  ft/sec</t>
  </si>
  <si>
    <t>- 0001.930459  ft/sec</t>
  </si>
  <si>
    <t>20:16:12.173</t>
  </si>
  <si>
    <t>413.5861206  deg R</t>
  </si>
  <si>
    <t>+ 00.06288873  deg/sec</t>
  </si>
  <si>
    <t>- 00.44453311  deg/sec</t>
  </si>
  <si>
    <t>- 000.2785583  deg</t>
  </si>
  <si>
    <t>- 001.6091925  ft/sec</t>
  </si>
  <si>
    <t>- 069.8675537  deg</t>
  </si>
  <si>
    <t>- 105.2386398  deg</t>
  </si>
  <si>
    <t>- 000.2223265  deg</t>
  </si>
  <si>
    <t>+ 0743.823792  ft/sec</t>
  </si>
  <si>
    <t>N 53 37.1672</t>
  </si>
  <si>
    <t>E 173 45.9518</t>
  </si>
  <si>
    <t>8567</t>
  </si>
  <si>
    <t>01970207</t>
  </si>
  <si>
    <t>N 053:36.8867</t>
  </si>
  <si>
    <t>E 173:43.9529</t>
  </si>
  <si>
    <t>- 105.3810043  deg</t>
  </si>
  <si>
    <t>- 0197.874130  ft/sec</t>
  </si>
  <si>
    <t>- 0717.749695  ft/sec</t>
  </si>
  <si>
    <t>438.6461487  knots</t>
  </si>
  <si>
    <t>- 103.2353134  deg</t>
  </si>
  <si>
    <t>+ 0028.178778  ft/sec</t>
  </si>
  <si>
    <t>- 0002.705416  ft/sec</t>
  </si>
  <si>
    <t>20:16:10.443</t>
  </si>
  <si>
    <t>413.4235229  deg R</t>
  </si>
  <si>
    <t>- 00.00038845  deg/sec</t>
  </si>
  <si>
    <t>- 00.41728953  deg/sec</t>
  </si>
  <si>
    <t>- 000.5109742  deg</t>
  </si>
  <si>
    <t>+ 000.0221924  deg</t>
  </si>
  <si>
    <t>- 000.6548982  ft/sec</t>
  </si>
  <si>
    <t>- 069.9555588  deg</t>
  </si>
  <si>
    <t>- 105.3388977  deg</t>
  </si>
  <si>
    <t>- 000.1905037  deg</t>
  </si>
  <si>
    <t>+ 0745.349243  ft/sec</t>
  </si>
  <si>
    <t>N 53 36.8867</t>
  </si>
  <si>
    <t>E 173 43.9529</t>
  </si>
  <si>
    <t>8568</t>
  </si>
  <si>
    <t>01970847</t>
  </si>
  <si>
    <t>N 053:36.6072</t>
  </si>
  <si>
    <t>E 173:41.9641</t>
  </si>
  <si>
    <t>+ 34456.00000  feet</t>
  </si>
  <si>
    <t>- 105.9239349  deg</t>
  </si>
  <si>
    <t>- 0203.993088  ft/sec</t>
  </si>
  <si>
    <t>- 0714.808044  ft/sec</t>
  </si>
  <si>
    <t>439.0783386  knots</t>
  </si>
  <si>
    <t>- 103.3061676  deg</t>
  </si>
  <si>
    <t>+ 0033.532040  ft/sec</t>
  </si>
  <si>
    <t>- 0006.301091  ft/sec</t>
  </si>
  <si>
    <t>20:16:09.351</t>
  </si>
  <si>
    <t>413.8729248  deg R</t>
  </si>
  <si>
    <t>+ 00.02188173  deg/sec</t>
  </si>
  <si>
    <t>- 00.54907149  deg/sec</t>
  </si>
  <si>
    <t>- 000.4503566  deg</t>
  </si>
  <si>
    <t>- 000.4997123  deg</t>
  </si>
  <si>
    <t>- 000.1745883  ft/sec</t>
  </si>
  <si>
    <t>- 070.4718018  deg</t>
  </si>
  <si>
    <t>- 105.8672333  deg</t>
  </si>
  <si>
    <t>- 000.1488528  deg</t>
  </si>
  <si>
    <t>+ 0743.243103  ft/sec</t>
  </si>
  <si>
    <t>N 53 36.6072</t>
  </si>
  <si>
    <t>E 173 41.9641</t>
  </si>
  <si>
    <t>34456</t>
  </si>
  <si>
    <t>8569</t>
  </si>
  <si>
    <t>01971487</t>
  </si>
  <si>
    <t>N 053:36.3260</t>
  </si>
  <si>
    <t>E 173:39.9747</t>
  </si>
  <si>
    <t>- 105.8188477  deg</t>
  </si>
  <si>
    <t>- 0202.357986  ft/sec</t>
  </si>
  <si>
    <t>- 0713.556885  ft/sec</t>
  </si>
  <si>
    <t>439.4786072  knots</t>
  </si>
  <si>
    <t>- 103.2152557  deg</t>
  </si>
  <si>
    <t>+ 0032.372421  ft/sec</t>
  </si>
  <si>
    <t>- 0008.313946  ft/sec</t>
  </si>
  <si>
    <t>20:16:08.356</t>
  </si>
  <si>
    <t>03.01171875  in Hg</t>
  </si>
  <si>
    <t>414.0495605  deg R</t>
  </si>
  <si>
    <t>+ 00.06527197  deg/sec</t>
  </si>
  <si>
    <t>- 00.43936729  deg/sec</t>
  </si>
  <si>
    <t>+ 000.3681519  deg</t>
  </si>
  <si>
    <t>- 000.7424382  ft/sec</t>
  </si>
  <si>
    <t>- 070.3400192  deg</t>
  </si>
  <si>
    <t>0415.963898  ft/sec</t>
  </si>
  <si>
    <t>- 105.7475586  deg</t>
  </si>
  <si>
    <t>- 000.2651894  deg</t>
  </si>
  <si>
    <t>+ 0742.375488  ft/sec</t>
  </si>
  <si>
    <t>N 53 36.3260</t>
  </si>
  <si>
    <t>E 173 39.9747</t>
  </si>
  <si>
    <t>8570</t>
  </si>
  <si>
    <t>01972131</t>
  </si>
  <si>
    <t>N 053:36.0440</t>
  </si>
  <si>
    <t>E 173:37.9708</t>
  </si>
  <si>
    <t>- 105.8182068  deg</t>
  </si>
  <si>
    <t>- 0201.190353  ft/sec</t>
  </si>
  <si>
    <t>- 0714.108398  ft/sec</t>
  </si>
  <si>
    <t>439.7512207  knots</t>
  </si>
  <si>
    <t>- 103.2727737  deg</t>
  </si>
  <si>
    <t>+ 0030.036879  ft/sec</t>
  </si>
  <si>
    <t>- 0007.920968  ft/sec</t>
  </si>
  <si>
    <t>20:16:07.765</t>
  </si>
  <si>
    <t>414.2054138  deg R</t>
  </si>
  <si>
    <t>- 00.06360220  deg/sec</t>
  </si>
  <si>
    <t>- 00.20042281  deg/sec</t>
  </si>
  <si>
    <t>- 000.4950440  deg</t>
  </si>
  <si>
    <t>+ 001.0656738  deg</t>
  </si>
  <si>
    <t>+ 000.6784939  ft/sec</t>
  </si>
  <si>
    <t>- 070.3125000  deg</t>
  </si>
  <si>
    <t>0.743</t>
  </si>
  <si>
    <t>- 105.7323151  deg</t>
  </si>
  <si>
    <t>- 000.2371279  deg</t>
  </si>
  <si>
    <t>+ 0741.437439  ft/sec</t>
  </si>
  <si>
    <t>N 53 36.0440</t>
  </si>
  <si>
    <t>E 173 37.9708</t>
  </si>
  <si>
    <t>8571</t>
  </si>
  <si>
    <t>01972775</t>
  </si>
  <si>
    <t>N 053:35.7623</t>
  </si>
  <si>
    <t>E 173:35.9641</t>
  </si>
  <si>
    <t>- 105.7901917  deg</t>
  </si>
  <si>
    <t>- 0201.763931  ft/sec</t>
  </si>
  <si>
    <t>- 0717.533508  ft/sec</t>
  </si>
  <si>
    <t>440.4075623  knots</t>
  </si>
  <si>
    <t>- 103.4216461  deg</t>
  </si>
  <si>
    <t>+ 0029.377398  ft/sec</t>
  </si>
  <si>
    <t>- 0005.572430  ft/sec</t>
  </si>
  <si>
    <t>20:16:06.042</t>
  </si>
  <si>
    <t>413.8340454  deg R</t>
  </si>
  <si>
    <t>- 00.12641139  deg/sec</t>
  </si>
  <si>
    <t>+ 00.57229304  deg/sec</t>
  </si>
  <si>
    <t>- 000.3295898  deg</t>
  </si>
  <si>
    <t>- 000.0947776  deg</t>
  </si>
  <si>
    <t>+ 001.1306190  ft/sec</t>
  </si>
  <si>
    <t>- 070.2575684  deg</t>
  </si>
  <si>
    <t>- 105.6896744  deg</t>
  </si>
  <si>
    <t>- 000.1173570  deg</t>
  </si>
  <si>
    <t>+ 0745.719177  ft/sec</t>
  </si>
  <si>
    <t>N 53 35.7623</t>
  </si>
  <si>
    <t>E 173 35.9641</t>
  </si>
  <si>
    <t>8572</t>
  </si>
  <si>
    <t>01973419</t>
  </si>
  <si>
    <t>N 053:35.4776</t>
  </si>
  <si>
    <t>E 173:33.9579</t>
  </si>
  <si>
    <t>- 105.9599304  deg</t>
  </si>
  <si>
    <t>- 0204.177933  ft/sec</t>
  </si>
  <si>
    <t>- 0714.082520  ft/sec</t>
  </si>
  <si>
    <t>440.1313782  knots</t>
  </si>
  <si>
    <t>- 103.5323944  deg</t>
  </si>
  <si>
    <t>+ 0030.408295  ft/sec</t>
  </si>
  <si>
    <t>- 0008.434632  ft/sec</t>
  </si>
  <si>
    <t>20:16:06.845</t>
  </si>
  <si>
    <t>414.2731323  deg R</t>
  </si>
  <si>
    <t>- 00.14919095  deg/sec</t>
  </si>
  <si>
    <t>+ 01.01604748  deg/sec</t>
  </si>
  <si>
    <t>- 000.0714111  deg</t>
  </si>
  <si>
    <t>+ 000.2774048  deg</t>
  </si>
  <si>
    <t>+ 002.2656493  ft/sec</t>
  </si>
  <si>
    <t>- 070.4003906  deg</t>
  </si>
  <si>
    <t>- 105.8440628  deg</t>
  </si>
  <si>
    <t>- 000.0341682  deg</t>
  </si>
  <si>
    <t>+ 0743.182251  ft/sec</t>
  </si>
  <si>
    <t>N 53 35.4776</t>
  </si>
  <si>
    <t>E 173 33.9579</t>
  </si>
  <si>
    <t>8573</t>
  </si>
  <si>
    <t>01974059</t>
  </si>
  <si>
    <t>N 053:35.1957</t>
  </si>
  <si>
    <t>E 173:31.9657</t>
  </si>
  <si>
    <t>- 105.8108673  deg</t>
  </si>
  <si>
    <t>- 0202.705688  ft/sec</t>
  </si>
  <si>
    <t>- 0716.112488  ft/sec</t>
  </si>
  <si>
    <t>439.7573853  knots</t>
  </si>
  <si>
    <t>- 103.4546661  deg</t>
  </si>
  <si>
    <t>+ 0030.476240  ft/sec</t>
  </si>
  <si>
    <t>- 0006.109916  ft/sec</t>
  </si>
  <si>
    <t>20:16:07.834</t>
  </si>
  <si>
    <t>414.2278137  deg R</t>
  </si>
  <si>
    <t>- 00.07592600  deg/sec</t>
  </si>
  <si>
    <t>+ 00.89751518  deg/sec</t>
  </si>
  <si>
    <t>- 000.4880402  deg</t>
  </si>
  <si>
    <t>+ 001.1628617  ft/sec</t>
  </si>
  <si>
    <t>- 070.2246094  deg</t>
  </si>
  <si>
    <t>- 105.6803970  deg</t>
  </si>
  <si>
    <t>- 000.1401788  deg</t>
  </si>
  <si>
    <t>+ 0744.400635  ft/sec</t>
  </si>
  <si>
    <t>N 53 35.1957</t>
  </si>
  <si>
    <t>E 173 31.9657</t>
  </si>
  <si>
    <t>8574</t>
  </si>
  <si>
    <t>01974703</t>
  </si>
  <si>
    <t>N 053:34.9073</t>
  </si>
  <si>
    <t>E 173:29.9664</t>
  </si>
  <si>
    <t>- 106.0602112  deg</t>
  </si>
  <si>
    <t>- 0204.560516  ft/sec</t>
  </si>
  <si>
    <t>- 0716.079895  ft/sec</t>
  </si>
  <si>
    <t>438.8563843  knots</t>
  </si>
  <si>
    <t>- 104.1110077  deg</t>
  </si>
  <si>
    <t>+ 0025.337824  ft/sec</t>
  </si>
  <si>
    <t>- 0002.986287  ft/sec</t>
  </si>
  <si>
    <t>20:16:10.072</t>
  </si>
  <si>
    <t>414.2534790  deg R</t>
  </si>
  <si>
    <t>- 00.11427282  deg/sec</t>
  </si>
  <si>
    <t>+ 01.52842975  deg/sec</t>
  </si>
  <si>
    <t>- 000.0137878  deg</t>
  </si>
  <si>
    <t>- 001.0598512  deg</t>
  </si>
  <si>
    <t>+ 001.5741903  ft/sec</t>
  </si>
  <si>
    <t>- 070.4471359  deg</t>
  </si>
  <si>
    <t>- 105.9151840  deg</t>
  </si>
  <si>
    <t>+ 000.4874969  deg</t>
  </si>
  <si>
    <t>+ 0744.423706  ft/sec</t>
  </si>
  <si>
    <t>N 53 34.9073</t>
  </si>
  <si>
    <t>E 173 29.9664</t>
  </si>
  <si>
    <t>8575</t>
  </si>
  <si>
    <t>01975347</t>
  </si>
  <si>
    <t>N 053:34.6102</t>
  </si>
  <si>
    <t>E 173:27.9741</t>
  </si>
  <si>
    <t>- 106.5235825  deg</t>
  </si>
  <si>
    <t>- 0212.348724  ft/sec</t>
  </si>
  <si>
    <t>- 0713.867859  ft/sec</t>
  </si>
  <si>
    <t>438.5386963  knots</t>
  </si>
  <si>
    <t>- 104.2889633  deg</t>
  </si>
  <si>
    <t>+ 0030.988785  ft/sec</t>
  </si>
  <si>
    <t>- 0003.986253  ft/sec</t>
  </si>
  <si>
    <t>20:16:10.992</t>
  </si>
  <si>
    <t>414.2746582  deg R</t>
  </si>
  <si>
    <t>+ 00.12314803  deg/sec</t>
  </si>
  <si>
    <t>+ 01.61898100  deg/sec</t>
  </si>
  <si>
    <t>- 000.1153564  deg</t>
  </si>
  <si>
    <t>- 001.0390279  deg</t>
  </si>
  <si>
    <t>+ 000.6477904  ft/sec</t>
  </si>
  <si>
    <t>- 070.8837891  deg</t>
  </si>
  <si>
    <t>- 106.3640747  deg</t>
  </si>
  <si>
    <t>+ 000.6453192  deg</t>
  </si>
  <si>
    <t>+ 0745.280151  ft/sec</t>
  </si>
  <si>
    <t>N 53 34.6102</t>
  </si>
  <si>
    <t>E 173 27.9741</t>
  </si>
  <si>
    <t>8576</t>
  </si>
  <si>
    <t>01975987</t>
  </si>
  <si>
    <t>N 053:34.3139</t>
  </si>
  <si>
    <t>E 173:25.9955</t>
  </si>
  <si>
    <t>- 106.5795441  deg</t>
  </si>
  <si>
    <t>- 0213.362640  ft/sec</t>
  </si>
  <si>
    <t>- 0713.246582  ft/sec</t>
  </si>
  <si>
    <t>438.7621765  knots</t>
  </si>
  <si>
    <t>- 104.1278000  deg</t>
  </si>
  <si>
    <t>+ 0033.445759  ft/sec</t>
  </si>
  <si>
    <t>- 0005.082440  ft/sec</t>
  </si>
  <si>
    <t>20:16:10.512</t>
  </si>
  <si>
    <t>06.76171875  in Hg</t>
  </si>
  <si>
    <t>02.99609375  in Hg</t>
  </si>
  <si>
    <t>414.6015320  deg R</t>
  </si>
  <si>
    <t>- 00.01496824  deg/sec</t>
  </si>
  <si>
    <t>- 00.20438351  deg/sec</t>
  </si>
  <si>
    <t>- 000.5712891  deg</t>
  </si>
  <si>
    <t>- 001.4537287  deg</t>
  </si>
  <si>
    <t>- 001.9950808  ft/sec</t>
  </si>
  <si>
    <t>- 070.9132156  deg</t>
  </si>
  <si>
    <t>0414.913086  ft/sec</t>
  </si>
  <si>
    <t>- 106.4055710  deg</t>
  </si>
  <si>
    <t>+ 000.4622118  deg</t>
  </si>
  <si>
    <t>+ 0743.796326  ft/sec</t>
  </si>
  <si>
    <t>N 53 34.3139</t>
  </si>
  <si>
    <t>E 173 25.9955</t>
  </si>
  <si>
    <t>8577</t>
  </si>
  <si>
    <t>01976631</t>
  </si>
  <si>
    <t>N 053:34.0128</t>
  </si>
  <si>
    <t>E 173:24.0050</t>
  </si>
  <si>
    <t>+ 34438.00000  feet</t>
  </si>
  <si>
    <t>- 106.8282547  deg</t>
  </si>
  <si>
    <t>- 0216.213882  ft/sec</t>
  </si>
  <si>
    <t>- 0713.905823  ft/sec</t>
  </si>
  <si>
    <t>438.7759399  knots</t>
  </si>
  <si>
    <t>- 104.2338638  deg</t>
  </si>
  <si>
    <t>+ 0034.101501  ft/sec</t>
  </si>
  <si>
    <t>- 0003.930227  ft/sec</t>
  </si>
  <si>
    <t>20:16:10.464</t>
  </si>
  <si>
    <t>414.5556030  deg R</t>
  </si>
  <si>
    <t>+ 00.04814327  deg/sec</t>
  </si>
  <si>
    <t>- 00.28504765  deg/sec</t>
  </si>
  <si>
    <t>- 001.6313103  ft/sec</t>
  </si>
  <si>
    <t>- 071.1352310  deg</t>
  </si>
  <si>
    <t>- 106.6398239  deg</t>
  </si>
  <si>
    <t>+ 000.5468984  deg</t>
  </si>
  <si>
    <t>+ 0746.599915  ft/sec</t>
  </si>
  <si>
    <t>N 53 34.0128</t>
  </si>
  <si>
    <t>E 173 24.0050</t>
  </si>
  <si>
    <t>34438</t>
  </si>
  <si>
    <t>8578</t>
  </si>
  <si>
    <t>01977275</t>
  </si>
  <si>
    <t>N 053:33.7106</t>
  </si>
  <si>
    <t>E 173:22.0171</t>
  </si>
  <si>
    <t>+ 34442.00000  feet</t>
  </si>
  <si>
    <t>- 107.0099564  deg</t>
  </si>
  <si>
    <t>- 0217.317017  ft/sec</t>
  </si>
  <si>
    <t>- 0712.328247  ft/sec</t>
  </si>
  <si>
    <t>437.9680176  knots</t>
  </si>
  <si>
    <t>- 104.2786713  deg</t>
  </si>
  <si>
    <t>+ 0034.298218  ft/sec</t>
  </si>
  <si>
    <t>- 0004.059628  ft/sec</t>
  </si>
  <si>
    <t>20:16:12.523</t>
  </si>
  <si>
    <t>414.8876343  deg R</t>
  </si>
  <si>
    <t>+ 00.02306296  deg/sec</t>
  </si>
  <si>
    <t>- 00.37490156  deg/sec</t>
  </si>
  <si>
    <t>- 000.3240967  deg</t>
  </si>
  <si>
    <t>+ 000.4185791  deg</t>
  </si>
  <si>
    <t>+ 000.4141174  ft/sec</t>
  </si>
  <si>
    <t>- 071.2902832  deg</t>
  </si>
  <si>
    <t>- 106.8070984  deg</t>
  </si>
  <si>
    <t>+ 000.5716608  deg</t>
  </si>
  <si>
    <t>+ 0744.806946  ft/sec</t>
  </si>
  <si>
    <t>N 53 33.7106</t>
  </si>
  <si>
    <t>E 173 22.0171</t>
  </si>
  <si>
    <t>34442</t>
  </si>
  <si>
    <t>8579</t>
  </si>
  <si>
    <t>01977919</t>
  </si>
  <si>
    <t>N 053:33.4084</t>
  </si>
  <si>
    <t>E 173:20.0344</t>
  </si>
  <si>
    <t>+ 34452.00000  feet</t>
  </si>
  <si>
    <t>- 106.8330994  deg</t>
  </si>
  <si>
    <t>- 0215.695908  ft/sec</t>
  </si>
  <si>
    <t>- 0710.730225  ft/sec</t>
  </si>
  <si>
    <t>436.7128296  knots</t>
  </si>
  <si>
    <t>- 104.3372345  deg</t>
  </si>
  <si>
    <t>+ 0032.456978  ft/sec</t>
  </si>
  <si>
    <t>- 0003.439488  ft/sec</t>
  </si>
  <si>
    <t>20:16:15.558</t>
  </si>
  <si>
    <t>415.1432800  deg R</t>
  </si>
  <si>
    <t>- 00.02173391  deg/sec</t>
  </si>
  <si>
    <t>- 00.48210919  deg/sec</t>
  </si>
  <si>
    <t>- 000.3513712  deg</t>
  </si>
  <si>
    <t>+ 000.3843302  deg</t>
  </si>
  <si>
    <t>+ 000.7373763  ft/sec</t>
  </si>
  <si>
    <t>- 071.0868454  deg</t>
  </si>
  <si>
    <t>- 106.6158447  deg</t>
  </si>
  <si>
    <t>+ 000.6117371  deg</t>
  </si>
  <si>
    <t>+ 0742.934082  ft/sec</t>
  </si>
  <si>
    <t>N 53 33.4084</t>
  </si>
  <si>
    <t>E 173 20.0344</t>
  </si>
  <si>
    <t>34452</t>
  </si>
  <si>
    <t>8580</t>
  </si>
  <si>
    <t>01978563</t>
  </si>
  <si>
    <t>N 053:33.1066</t>
  </si>
  <si>
    <t>E 173:18.0570</t>
  </si>
  <si>
    <t>- 106.8323441  deg</t>
  </si>
  <si>
    <t>- 0214.862747  ft/sec</t>
  </si>
  <si>
    <t>- 0709.900513  ft/sec</t>
  </si>
  <si>
    <t>435.9355774  knots</t>
  </si>
  <si>
    <t>- 104.3769073  deg</t>
  </si>
  <si>
    <t>+ 0031.895960  ft/sec</t>
  </si>
  <si>
    <t>- 0002.884383  ft/sec</t>
  </si>
  <si>
    <t>20:16:17.550</t>
  </si>
  <si>
    <t>02.99218750  in Hg</t>
  </si>
  <si>
    <t>415.2968140  deg R</t>
  </si>
  <si>
    <t>- 00.04431349  deg/sec</t>
  </si>
  <si>
    <t>- 00.17896321  deg/sec</t>
  </si>
  <si>
    <t>- 000.4339600  deg</t>
  </si>
  <si>
    <t>- 000.3896784  ft/sec</t>
  </si>
  <si>
    <t>- 071.0595703  deg</t>
  </si>
  <si>
    <t>0414.649902  ft/sec</t>
  </si>
  <si>
    <t>- 106.6007156  deg</t>
  </si>
  <si>
    <t>+ 000.6295543  deg</t>
  </si>
  <si>
    <t>+ 0741.753967  ft/sec</t>
  </si>
  <si>
    <t>N 53 33.1066</t>
  </si>
  <si>
    <t>E 173 18.0570</t>
  </si>
  <si>
    <t>8581</t>
  </si>
  <si>
    <t>01979207</t>
  </si>
  <si>
    <t>N 053:32.8041</t>
  </si>
  <si>
    <t>E 173:16.0824</t>
  </si>
  <si>
    <t>+ 34446.00000  feet</t>
  </si>
  <si>
    <t>- 106.8972626  deg</t>
  </si>
  <si>
    <t>- 0215.352402  ft/sec</t>
  </si>
  <si>
    <t>- 0708.222778  ft/sec</t>
  </si>
  <si>
    <t>435.7441101  knots</t>
  </si>
  <si>
    <t>- 104.3833160  deg</t>
  </si>
  <si>
    <t>+ 0032.438717  ft/sec</t>
  </si>
  <si>
    <t>- 0004.097994  ft/sec</t>
  </si>
  <si>
    <t>20:16:17.996</t>
  </si>
  <si>
    <t>02.98828125  in Hg</t>
  </si>
  <si>
    <t>415.4509583  deg R</t>
  </si>
  <si>
    <t>- 00.03780286  deg/sec</t>
  </si>
  <si>
    <t>- 00.44088325  deg/sec</t>
  </si>
  <si>
    <t>- 000.5971619  deg</t>
  </si>
  <si>
    <t>+ 000.3373901  deg</t>
  </si>
  <si>
    <t>- 001.3037945  ft/sec</t>
  </si>
  <si>
    <t>- 071.0980225  deg</t>
  </si>
  <si>
    <t>0414.386536  ft/sec</t>
  </si>
  <si>
    <t>- 106.6513290  deg</t>
  </si>
  <si>
    <t>+ 000.6171033  deg</t>
  </si>
  <si>
    <t>+ 0741.096497  ft/sec</t>
  </si>
  <si>
    <t>N 53 32.8041</t>
  </si>
  <si>
    <t>E 173 16.0824</t>
  </si>
  <si>
    <t>34446</t>
  </si>
  <si>
    <t>8583</t>
  </si>
  <si>
    <t>01979851</t>
  </si>
  <si>
    <t>N 053:32.5017</t>
  </si>
  <si>
    <t>E 173:14.1091</t>
  </si>
  <si>
    <t>+ 34434.00000  feet</t>
  </si>
  <si>
    <t>- 106.7676163  deg</t>
  </si>
  <si>
    <t>- 0214.717087  ft/sec</t>
  </si>
  <si>
    <t>- 0711.488159  ft/sec</t>
  </si>
  <si>
    <t>435.3051147  knots</t>
  </si>
  <si>
    <t>- 104.3360901  deg</t>
  </si>
  <si>
    <t>+ 0032.412548  ft/sec</t>
  </si>
  <si>
    <t>- 0000.309192  ft/sec</t>
  </si>
  <si>
    <t>20:16:19.136</t>
  </si>
  <si>
    <t>415.2231140  deg R</t>
  </si>
  <si>
    <t>+ 00.07725950  deg/sec</t>
  </si>
  <si>
    <t>- 00.51755810  deg/sec</t>
  </si>
  <si>
    <t>- 000.4010010  deg</t>
  </si>
  <si>
    <t>+ 000.5502183  deg</t>
  </si>
  <si>
    <t>- 002.0036073  ft/sec</t>
  </si>
  <si>
    <t>- 070.9419174  deg</t>
  </si>
  <si>
    <t>- 106.5066452  deg</t>
  </si>
  <si>
    <t>+ 000.5492104  deg</t>
  </si>
  <si>
    <t>+ 0744.033875  ft/sec</t>
  </si>
  <si>
    <t>N 53 32.5017</t>
  </si>
  <si>
    <t>E 173 14.1091</t>
  </si>
  <si>
    <t>34434</t>
  </si>
  <si>
    <t>8584</t>
  </si>
  <si>
    <t>01980495</t>
  </si>
  <si>
    <t>N 053:32.2001</t>
  </si>
  <si>
    <t>E 173:12.1400</t>
  </si>
  <si>
    <t>+ 34432.00000  feet</t>
  </si>
  <si>
    <t>- 106.8677139  deg</t>
  </si>
  <si>
    <t>- 0214.493820  ft/sec</t>
  </si>
  <si>
    <t>- 0709.924011  ft/sec</t>
  </si>
  <si>
    <t>434.0153809  knots</t>
  </si>
  <si>
    <t>- 104.4914703  deg</t>
  </si>
  <si>
    <t>+ 0031.001381  ft/sec</t>
  </si>
  <si>
    <t>+ 0000.584657  ft/sec</t>
  </si>
  <si>
    <t>20:16:22.164</t>
  </si>
  <si>
    <t>415.4793396  deg R</t>
  </si>
  <si>
    <t>+ 00.03127393  deg/sec</t>
  </si>
  <si>
    <t>+ 00.08872387  deg/sec</t>
  </si>
  <si>
    <t>- 000.1977539  deg</t>
  </si>
  <si>
    <t>+ 000.2362061  deg</t>
  </si>
  <si>
    <t>+ 000.1495357  ft/sec</t>
  </si>
  <si>
    <t>- 071.0156326  deg</t>
  </si>
  <si>
    <t>- 106.5924606  deg</t>
  </si>
  <si>
    <t>+ 000.6852021  deg</t>
  </si>
  <si>
    <t>+ 0742.154053  ft/sec</t>
  </si>
  <si>
    <t>N 53 32.2001</t>
  </si>
  <si>
    <t>E 173 12.1400</t>
  </si>
  <si>
    <t>34432</t>
  </si>
  <si>
    <t>8585</t>
  </si>
  <si>
    <t>01981139</t>
  </si>
  <si>
    <t>N 053:31.8972</t>
  </si>
  <si>
    <t>E 173:10.1777</t>
  </si>
  <si>
    <t>- 106.9836960  deg</t>
  </si>
  <si>
    <t>- 0214.842682  ft/sec</t>
  </si>
  <si>
    <t>- 0706.463013  ft/sec</t>
  </si>
  <si>
    <t>432.8192749  knots</t>
  </si>
  <si>
    <t>- 104.5413055  deg</t>
  </si>
  <si>
    <t>+ 0030.975748  ft/sec</t>
  </si>
  <si>
    <t>- 0000.762040  ft/sec</t>
  </si>
  <si>
    <t>20:16:25.075</t>
  </si>
  <si>
    <t>06.83984375  in Hg</t>
  </si>
  <si>
    <t>02.97265625  in Hg</t>
  </si>
  <si>
    <t>415.9541016  deg R</t>
  </si>
  <si>
    <t>- 00.10990624  deg/sec</t>
  </si>
  <si>
    <t>+ 00.05322999  deg/sec</t>
  </si>
  <si>
    <t>- 000.1410370  deg</t>
  </si>
  <si>
    <t>+ 000.6664581  deg</t>
  </si>
  <si>
    <t>+ 000.7553847  ft/sec</t>
  </si>
  <si>
    <t>- 071.1053009  deg</t>
  </si>
  <si>
    <t>0413.331238  ft/sec</t>
  </si>
  <si>
    <t>- 106.6942139  deg</t>
  </si>
  <si>
    <t>+ 000.7154365  deg</t>
  </si>
  <si>
    <t>+ 0738.735962  ft/sec</t>
  </si>
  <si>
    <t>N 53 31.8972</t>
  </si>
  <si>
    <t>E 173 10.1777</t>
  </si>
  <si>
    <t>8586</t>
  </si>
  <si>
    <t>01981783</t>
  </si>
  <si>
    <t>N 053:31.5949</t>
  </si>
  <si>
    <t>E 173:08.2211</t>
  </si>
  <si>
    <t>- 106.9257278  deg</t>
  </si>
  <si>
    <t>- 0214.116104  ft/sec</t>
  </si>
  <si>
    <t>- 0705.815613  ft/sec</t>
  </si>
  <si>
    <t>431.6069641  knots</t>
  </si>
  <si>
    <t>- 104.5109329  deg</t>
  </si>
  <si>
    <t>+ 0030.966856  ft/sec</t>
  </si>
  <si>
    <t>+ 0000.602675  ft/sec</t>
  </si>
  <si>
    <t>20:16:27.904</t>
  </si>
  <si>
    <t>416.0349121  deg R</t>
  </si>
  <si>
    <t>- 00.07441741  deg/sec</t>
  </si>
  <si>
    <t>- 00.13901980  deg/sec</t>
  </si>
  <si>
    <t>- 000.3120392  deg</t>
  </si>
  <si>
    <t>+ 000.9513886  deg</t>
  </si>
  <si>
    <t>+ 001.0007420  ft/sec</t>
  </si>
  <si>
    <t>- 106.6220703  deg</t>
  </si>
  <si>
    <t>+ 000.6691998  deg</t>
  </si>
  <si>
    <t>+ 0737.971497  ft/sec</t>
  </si>
  <si>
    <t>N 53 31.5949</t>
  </si>
  <si>
    <t>E 173 08.2211</t>
  </si>
  <si>
    <t>8587</t>
  </si>
  <si>
    <t>01982423</t>
  </si>
  <si>
    <t>N 053:31.2957</t>
  </si>
  <si>
    <t>E 173:06.2816</t>
  </si>
  <si>
    <t>+ 34440.00000  feet</t>
  </si>
  <si>
    <t>- 106.8418655  deg</t>
  </si>
  <si>
    <t>- 0211.246033  ft/sec</t>
  </si>
  <si>
    <t>- 0703.233398  ft/sec</t>
  </si>
  <si>
    <t>430.6362915  knots</t>
  </si>
  <si>
    <t>- 104.5615387  deg</t>
  </si>
  <si>
    <t>+ 0028.162247  ft/sec</t>
  </si>
  <si>
    <t>- 0000.334460  ft/sec</t>
  </si>
  <si>
    <t>20:16:30.211</t>
  </si>
  <si>
    <t>02.92187500  in Hg</t>
  </si>
  <si>
    <t>416.3917236  deg R</t>
  </si>
  <si>
    <t>- 00.11303751  deg/sec</t>
  </si>
  <si>
    <t>+ 00.33062539  deg/sec</t>
  </si>
  <si>
    <t>+ 000.5537384  deg</t>
  </si>
  <si>
    <t>+ 001.8685008  ft/sec</t>
  </si>
  <si>
    <t>0409.880585  ft/sec</t>
  </si>
  <si>
    <t>0.735</t>
  </si>
  <si>
    <t>- 106.5240479  deg</t>
  </si>
  <si>
    <t>+ 000.6996602  deg</t>
  </si>
  <si>
    <t>+ 0734.853271  ft/sec</t>
  </si>
  <si>
    <t>N 53 31.2957</t>
  </si>
  <si>
    <t>E 173 06.2816</t>
  </si>
  <si>
    <t>34440</t>
  </si>
  <si>
    <t>8591</t>
  </si>
  <si>
    <t>01983067</t>
  </si>
  <si>
    <t>N 053:30.9941</t>
  </si>
  <si>
    <t>E 173:04.3343</t>
  </si>
  <si>
    <t>- 106.9335175  deg</t>
  </si>
  <si>
    <t>- 0212.357590  ft/sec</t>
  </si>
  <si>
    <t>- 0702.128723  ft/sec</t>
  </si>
  <si>
    <t>429.9007568  knots</t>
  </si>
  <si>
    <t>- 104.6081085  deg</t>
  </si>
  <si>
    <t>+ 0028.640997  ft/sec</t>
  </si>
  <si>
    <t>+ 0000.037452  ft/sec</t>
  </si>
  <si>
    <t>20:16:32.031</t>
  </si>
  <si>
    <t>416.6449890  deg R</t>
  </si>
  <si>
    <t>- 00.23958348  deg/sec</t>
  </si>
  <si>
    <t>+ 00.22176236  deg/sec</t>
  </si>
  <si>
    <t>- 000.3237396  deg</t>
  </si>
  <si>
    <t>+ 001.2744141  deg</t>
  </si>
  <si>
    <t>+ 000.4911679  ft/sec</t>
  </si>
  <si>
    <t>- 070.9768219  deg</t>
  </si>
  <si>
    <t>- 106.6015930  deg</t>
  </si>
  <si>
    <t>+ 000.7253812  deg</t>
  </si>
  <si>
    <t>+ 0733.781555  ft/sec</t>
  </si>
  <si>
    <t>N 53 30.9941</t>
  </si>
  <si>
    <t>E 173 04.3343</t>
  </si>
  <si>
    <t>8592</t>
  </si>
  <si>
    <t>01983711</t>
  </si>
  <si>
    <t>N 053:30.6937</t>
  </si>
  <si>
    <t>E 173:02.3897</t>
  </si>
  <si>
    <t>+ 34420.00000  feet</t>
  </si>
  <si>
    <t>- 106.9053574  deg</t>
  </si>
  <si>
    <t>- 0211.636627  ft/sec</t>
  </si>
  <si>
    <t>- 0698.859802  ft/sec</t>
  </si>
  <si>
    <t>429.3820496  knots</t>
  </si>
  <si>
    <t>- 104.6210327  deg</t>
  </si>
  <si>
    <t>+ 0028.593407  ft/sec</t>
  </si>
  <si>
    <t>- 0002.544230  ft/sec</t>
  </si>
  <si>
    <t>20:16:33.198</t>
  </si>
  <si>
    <t>417.0761414  deg R</t>
  </si>
  <si>
    <t>- 00.02393161  deg/sec</t>
  </si>
  <si>
    <t>+ 00.52801394  deg/sec</t>
  </si>
  <si>
    <t>+ 000.2695221  deg</t>
  </si>
  <si>
    <t>- 000.5608534  ft/sec</t>
  </si>
  <si>
    <t>- 070.9225998  deg</t>
  </si>
  <si>
    <t>- 106.5593414  deg</t>
  </si>
  <si>
    <t>+ 000.7201209  deg</t>
  </si>
  <si>
    <t>+ 0730.203613  ft/sec</t>
  </si>
  <si>
    <t>N 53 30.6937</t>
  </si>
  <si>
    <t>E 173 02.3897</t>
  </si>
  <si>
    <t>34420</t>
  </si>
  <si>
    <t>8593</t>
  </si>
  <si>
    <t>01984355</t>
  </si>
  <si>
    <t>N 053:30.3920</t>
  </si>
  <si>
    <t>E 173:00.4486</t>
  </si>
  <si>
    <t>+ 34418.00000  feet</t>
  </si>
  <si>
    <t>- 107.2660904  deg</t>
  </si>
  <si>
    <t>- 0214.943283  ft/sec</t>
  </si>
  <si>
    <t>- 0696.560791  ft/sec</t>
  </si>
  <si>
    <t>428.9337158  knots</t>
  </si>
  <si>
    <t>- 104.6140671  deg</t>
  </si>
  <si>
    <t>+ 0031.688728  ft/sec</t>
  </si>
  <si>
    <t>- 0003.867633  ft/sec</t>
  </si>
  <si>
    <t>20:16:34.345</t>
  </si>
  <si>
    <t>417.1345215  deg R</t>
  </si>
  <si>
    <t>- 00.08761130  deg/sec</t>
  </si>
  <si>
    <t>- 00.08712614  deg/sec</t>
  </si>
  <si>
    <t>- 000.1483154  deg</t>
  </si>
  <si>
    <t>+ 000.8723366  deg</t>
  </si>
  <si>
    <t>- 000.0292443  ft/sec</t>
  </si>
  <si>
    <t>0.730</t>
  </si>
  <si>
    <t>- 106.9060135  deg</t>
  </si>
  <si>
    <t>+ 000.6936259  deg</t>
  </si>
  <si>
    <t>+ 0730.990173  ft/sec</t>
  </si>
  <si>
    <t>N 53 30.3920</t>
  </si>
  <si>
    <t>E 173 00.4486</t>
  </si>
  <si>
    <t>34418</t>
  </si>
  <si>
    <t>8594</t>
  </si>
  <si>
    <t>01984999</t>
  </si>
  <si>
    <t>N 053:30.0904</t>
  </si>
  <si>
    <t>E 172:58.5104</t>
  </si>
  <si>
    <t>- 106.9240189  deg</t>
  </si>
  <si>
    <t>- 0212.795013  ft/sec</t>
  </si>
  <si>
    <t>- 0699.765320  ft/sec</t>
  </si>
  <si>
    <t>428.3090515  knots</t>
  </si>
  <si>
    <t>- 104.4752731  deg</t>
  </si>
  <si>
    <t>+ 0031.055481  ft/sec</t>
  </si>
  <si>
    <t>+ 0000.131786  ft/sec</t>
  </si>
  <si>
    <t>20:16:35.753</t>
  </si>
  <si>
    <t>416.9836731  deg R</t>
  </si>
  <si>
    <t>+ 00.07840824  deg/sec</t>
  </si>
  <si>
    <t>- 00.52689606  deg/sec</t>
  </si>
  <si>
    <t>- 000.1630096  deg</t>
  </si>
  <si>
    <t>+ 001.2818298  deg</t>
  </si>
  <si>
    <t>- 000.6658546  ft/sec</t>
  </si>
  <si>
    <t>- 106.5499039  deg</t>
  </si>
  <si>
    <t>+ 000.5403001  deg</t>
  </si>
  <si>
    <t>+ 0732.162048  ft/sec</t>
  </si>
  <si>
    <t>N 53 30.0904</t>
  </si>
  <si>
    <t>E 172 58.5104</t>
  </si>
  <si>
    <t>8595</t>
  </si>
  <si>
    <t>01985639</t>
  </si>
  <si>
    <t>N 053:29.7931</t>
  </si>
  <si>
    <t>E 172:56.5870</t>
  </si>
  <si>
    <t>- 106.6586533  deg</t>
  </si>
  <si>
    <t>- 0209.367599  ft/sec</t>
  </si>
  <si>
    <t>- 0703.451050  ft/sec</t>
  </si>
  <si>
    <t>427.2017212  knots</t>
  </si>
  <si>
    <t>- 104.6676483  deg</t>
  </si>
  <si>
    <t>+ 0026.424658  ft/sec</t>
  </si>
  <si>
    <t>+ 0005.784717  ft/sec</t>
  </si>
  <si>
    <t>20:16:38.266</t>
  </si>
  <si>
    <t>416.5876465  deg R</t>
  </si>
  <si>
    <t>- 00.16767512  deg/sec</t>
  </si>
  <si>
    <t>+ 00.34445354  deg/sec</t>
  </si>
  <si>
    <t>- 000.0054932  deg</t>
  </si>
  <si>
    <t>+ 000.5841064  deg</t>
  </si>
  <si>
    <t>+ 004.3621278  ft/sec</t>
  </si>
  <si>
    <t>- 106.2705078  deg</t>
  </si>
  <si>
    <t>+ 000.7118033  deg</t>
  </si>
  <si>
    <t>+ 0734.594849  ft/sec</t>
  </si>
  <si>
    <t>N 53 29.7931</t>
  </si>
  <si>
    <t>E 172 56.5870</t>
  </si>
  <si>
    <t>8597</t>
  </si>
  <si>
    <t>01986283</t>
  </si>
  <si>
    <t>N 053:29.4921</t>
  </si>
  <si>
    <t>E 172:54.6559</t>
  </si>
  <si>
    <t>- 106.9726868  deg</t>
  </si>
  <si>
    <t>- 0211.074615  ft/sec</t>
  </si>
  <si>
    <t>- 0696.782532  ft/sec</t>
  </si>
  <si>
    <t>427.3252258  knots</t>
  </si>
  <si>
    <t>- 104.7223053  deg</t>
  </si>
  <si>
    <t>+ 0027.662785  ft/sec</t>
  </si>
  <si>
    <t>- 0000.676194  ft/sec</t>
  </si>
  <si>
    <t>20:16:38.060</t>
  </si>
  <si>
    <t>02.85546875  in Hg</t>
  </si>
  <si>
    <t>417.1858521  deg R</t>
  </si>
  <si>
    <t>- 00.02094059  deg/sec</t>
  </si>
  <si>
    <t>+ 00.45006049  deg/sec</t>
  </si>
  <si>
    <t>- 000.2167603  deg</t>
  </si>
  <si>
    <t>+ 000.4225342  deg</t>
  </si>
  <si>
    <t>- 002.5380363  ft/sec</t>
  </si>
  <si>
    <t>- 070.8863220  deg</t>
  </si>
  <si>
    <t>0405.318848  ft/sec</t>
  </si>
  <si>
    <t>- 106.5698624  deg</t>
  </si>
  <si>
    <t>+ 000.7457613  deg</t>
  </si>
  <si>
    <t>+ 0728.344421  ft/sec</t>
  </si>
  <si>
    <t>N 53 29.4921</t>
  </si>
  <si>
    <t>E 172 54.6559</t>
  </si>
  <si>
    <t>8598</t>
  </si>
  <si>
    <t>01986927</t>
  </si>
  <si>
    <t>N 053:29.1894</t>
  </si>
  <si>
    <t>E 172:52.7249</t>
  </si>
  <si>
    <t>- 106.7730637  deg</t>
  </si>
  <si>
    <t>- 0211.371140  ft/sec</t>
  </si>
  <si>
    <t>- 0703.241150  ft/sec</t>
  </si>
  <si>
    <t>427.2419128  knots</t>
  </si>
  <si>
    <t>- 104.6478577  deg</t>
  </si>
  <si>
    <t>+ 0028.015766  ft/sec</t>
  </si>
  <si>
    <t>+ 0005.892502  ft/sec</t>
  </si>
  <si>
    <t>20:16:38.300</t>
  </si>
  <si>
    <t>416.3860168  deg R</t>
  </si>
  <si>
    <t>- 00.00972924  deg/sec</t>
  </si>
  <si>
    <t>- 00.30714700  deg/sec</t>
  </si>
  <si>
    <t>- 000.2856445  deg</t>
  </si>
  <si>
    <t>+ 001.2107483  deg</t>
  </si>
  <si>
    <t>- 000.7245079  ft/sec</t>
  </si>
  <si>
    <t>- 070.6608200  deg</t>
  </si>
  <si>
    <t>- 106.3562546  deg</t>
  </si>
  <si>
    <t>+ 000.6574922  deg</t>
  </si>
  <si>
    <t>+ 0735.709290  ft/sec</t>
  </si>
  <si>
    <t>N 53 29.1894</t>
  </si>
  <si>
    <t>E 172 52.7249</t>
  </si>
  <si>
    <t>8599</t>
  </si>
  <si>
    <t>01987571</t>
  </si>
  <si>
    <t>N 053:28.8887</t>
  </si>
  <si>
    <t>E 172:50.7952</t>
  </si>
  <si>
    <t>- 106.7032776  deg</t>
  </si>
  <si>
    <t>- 0211.634659  ft/sec</t>
  </si>
  <si>
    <t>- 0706.696777  ft/sec</t>
  </si>
  <si>
    <t>426.5270081  knots</t>
  </si>
  <si>
    <t>- 104.7741928  deg</t>
  </si>
  <si>
    <t>+ 0028.463543  ft/sec</t>
  </si>
  <si>
    <t>+ 0010.229428  ft/sec</t>
  </si>
  <si>
    <t>20:16:39.955</t>
  </si>
  <si>
    <t>416.0247803  deg R</t>
  </si>
  <si>
    <t>+ 00.09297318  deg/sec</t>
  </si>
  <si>
    <t>+ 00.39611584  deg/sec</t>
  </si>
  <si>
    <t>+ 000.1043701  deg</t>
  </si>
  <si>
    <t>- 000.5414063  deg</t>
  </si>
  <si>
    <t>+ 000.9031073  ft/sec</t>
  </si>
  <si>
    <t>- 070.5651855  deg</t>
  </si>
  <si>
    <t>- 106.2724991  deg</t>
  </si>
  <si>
    <t>+ 000.7613654  deg</t>
  </si>
  <si>
    <t>+ 0737.534790  ft/sec</t>
  </si>
  <si>
    <t>N 53 28.8887</t>
  </si>
  <si>
    <t>E 172 50.7952</t>
  </si>
  <si>
    <t>8600</t>
  </si>
  <si>
    <t>01988211</t>
  </si>
  <si>
    <t>N 053:28.5885</t>
  </si>
  <si>
    <t>E 172:48.8822</t>
  </si>
  <si>
    <t>- 106.9760895  deg</t>
  </si>
  <si>
    <t>- 0213.649582  ft/sec</t>
  </si>
  <si>
    <t>- 0700.091919  ft/sec</t>
  </si>
  <si>
    <t>426.1096191  knots</t>
  </si>
  <si>
    <t>- 104.7987137  deg</t>
  </si>
  <si>
    <t>+ 0030.613214  ft/sec</t>
  </si>
  <si>
    <t>+ 0004.578675  ft/sec</t>
  </si>
  <si>
    <t>20:16:40.923</t>
  </si>
  <si>
    <t>416.5538940  deg R</t>
  </si>
  <si>
    <t>+ 00.08736874  deg/sec</t>
  </si>
  <si>
    <t>+ 00.28059950  deg/sec</t>
  </si>
  <si>
    <t>- 000.1223877  deg</t>
  </si>
  <si>
    <t>- 000.9298828  deg</t>
  </si>
  <si>
    <t>- 001.6904969  ft/sec</t>
  </si>
  <si>
    <t>- 106.5313873  deg</t>
  </si>
  <si>
    <t>+ 000.7683541  deg</t>
  </si>
  <si>
    <t>+ 0731.968994  ft/sec</t>
  </si>
  <si>
    <t>N 53 28.5885</t>
  </si>
  <si>
    <t>E 172 48.8822</t>
  </si>
  <si>
    <t>8601</t>
  </si>
  <si>
    <t>01988855</t>
  </si>
  <si>
    <t>N 053:28.2850</t>
  </si>
  <si>
    <t>E 172:46.9586</t>
  </si>
  <si>
    <t>+ 34426.00000  feet</t>
  </si>
  <si>
    <t>- 106.9524155  deg</t>
  </si>
  <si>
    <t>- 0212.435379  ft/sec</t>
  </si>
  <si>
    <t>- 0699.370239  ft/sec</t>
  </si>
  <si>
    <t>426.1194458  knots</t>
  </si>
  <si>
    <t>- 104.8129120  deg</t>
  </si>
  <si>
    <t>+ 0028.127445  ft/sec</t>
  </si>
  <si>
    <t>+ 0004.139074  ft/sec</t>
  </si>
  <si>
    <t>20:16:40.896</t>
  </si>
  <si>
    <t>02.87890625  in Hg</t>
  </si>
  <si>
    <t>416.5578918  deg R</t>
  </si>
  <si>
    <t>- 00.12790929  deg/sec</t>
  </si>
  <si>
    <t>+ 00.54720199  deg/sec</t>
  </si>
  <si>
    <t>- 000.0494385  deg</t>
  </si>
  <si>
    <t>+ 000.8341370  deg</t>
  </si>
  <si>
    <t>- 000.4124756  ft/sec</t>
  </si>
  <si>
    <t>0406.935364  ft/sec</t>
  </si>
  <si>
    <t>- 106.4937973  deg</t>
  </si>
  <si>
    <t>+ 000.7682731  deg</t>
  </si>
  <si>
    <t>+ 0730.049438  ft/sec</t>
  </si>
  <si>
    <t>N 53 28.2850</t>
  </si>
  <si>
    <t>E 172 46.9586</t>
  </si>
  <si>
    <t>34426</t>
  </si>
  <si>
    <t>8602</t>
  </si>
  <si>
    <t>01989495</t>
  </si>
  <si>
    <t>N 053:27.9853</t>
  </si>
  <si>
    <t>E 172:45.0452</t>
  </si>
  <si>
    <t>+ 34422.00000  feet</t>
  </si>
  <si>
    <t>- 106.9168243  deg</t>
  </si>
  <si>
    <t>- 0212.910492  ft/sec</t>
  </si>
  <si>
    <t>- 0701.637695  ft/sec</t>
  </si>
  <si>
    <t>426.2971802  knots</t>
  </si>
  <si>
    <t>- 104.8122177  deg</t>
  </si>
  <si>
    <t>+ 0029.451529  ft/sec</t>
  </si>
  <si>
    <t>+ 0005.843418  ft/sec</t>
  </si>
  <si>
    <t>20:16:40.573</t>
  </si>
  <si>
    <t>416.1459045  deg R</t>
  </si>
  <si>
    <t>- 00.00070018  deg/sec</t>
  </si>
  <si>
    <t>+ 00.76972419  deg/sec</t>
  </si>
  <si>
    <t>- 000.0329590  deg</t>
  </si>
  <si>
    <t>- 000.3272669  deg</t>
  </si>
  <si>
    <t>+ 001.6326079  ft/sec</t>
  </si>
  <si>
    <t>- 070.7017212  deg</t>
  </si>
  <si>
    <t>- 106.4442749  deg</t>
  </si>
  <si>
    <t>+ 000.7469361  deg</t>
  </si>
  <si>
    <t>+ 0732.909668  ft/sec</t>
  </si>
  <si>
    <t>N 53 27.9853</t>
  </si>
  <si>
    <t>E 172 45.0452</t>
  </si>
  <si>
    <t>34422</t>
  </si>
  <si>
    <t>8603</t>
  </si>
  <si>
    <t>01990139</t>
  </si>
  <si>
    <t>N 053:27.6819</t>
  </si>
  <si>
    <t>E 172:43.1194</t>
  </si>
  <si>
    <t>+ 34412.00000  feet</t>
  </si>
  <si>
    <t>- 107.1411591  deg</t>
  </si>
  <si>
    <t>- 0215.962006  ft/sec</t>
  </si>
  <si>
    <t>- 0698.872864  ft/sec</t>
  </si>
  <si>
    <t>426.7450867  knots</t>
  </si>
  <si>
    <t>- 104.9002075  deg</t>
  </si>
  <si>
    <t>+ 0030.951115  ft/sec</t>
  </si>
  <si>
    <t>+ 0002.595446  ft/sec</t>
  </si>
  <si>
    <t>20:16:39.742</t>
  </si>
  <si>
    <t>06.79687500  in Hg</t>
  </si>
  <si>
    <t>416.1997681  deg R</t>
  </si>
  <si>
    <t>- 00.15371236  deg/sec</t>
  </si>
  <si>
    <t>+ 00.98927265  deg/sec</t>
  </si>
  <si>
    <t>+ 000.1318359  deg</t>
  </si>
  <si>
    <t>+ 000.4391235  deg</t>
  </si>
  <si>
    <t>+ 000.4606738  ft/sec</t>
  </si>
  <si>
    <t>- 070.9002686  deg</t>
  </si>
  <si>
    <t>- 106.6546860  deg</t>
  </si>
  <si>
    <t>+ 000.8174638  deg</t>
  </si>
  <si>
    <t>+ 0732.395996  ft/sec</t>
  </si>
  <si>
    <t>N 53 27.6819</t>
  </si>
  <si>
    <t>E 172 43.1194</t>
  </si>
  <si>
    <t>34412</t>
  </si>
  <si>
    <t>8604</t>
  </si>
  <si>
    <t>01990779</t>
  </si>
  <si>
    <t>N 053:27.3803</t>
  </si>
  <si>
    <t>E 172:41.2037</t>
  </si>
  <si>
    <t>+ 34409.47264  feet</t>
  </si>
  <si>
    <t>- 107.0844116  deg</t>
  </si>
  <si>
    <t>- 0214.689148  ft/sec</t>
  </si>
  <si>
    <t>- 0701.528137  ft/sec</t>
  </si>
  <si>
    <t>427.1226501  knots</t>
  </si>
  <si>
    <t>- 104.8555908  deg</t>
  </si>
  <si>
    <t>+ 0030.006243  ft/sec</t>
  </si>
  <si>
    <t>+ 0004.580342  ft/sec</t>
  </si>
  <si>
    <t>20:16:39.007</t>
  </si>
  <si>
    <t>02.91406250  in Hg</t>
  </si>
  <si>
    <t>416.0806274  deg R</t>
  </si>
  <si>
    <t>- 00.13155572  deg/sec</t>
  </si>
  <si>
    <t>+ 00.96727175  deg/sec</t>
  </si>
  <si>
    <t>+ 000.4171525  deg</t>
  </si>
  <si>
    <t>+ 001.8131446  ft/sec</t>
  </si>
  <si>
    <t>- 070.8178711  deg</t>
  </si>
  <si>
    <t>0409.346832  ft/sec</t>
  </si>
  <si>
    <t>- 106.5839996  deg</t>
  </si>
  <si>
    <t>+ 000.7553164  deg</t>
  </si>
  <si>
    <t>+ 0733.531677  ft/sec</t>
  </si>
  <si>
    <t>N 53 27.3803</t>
  </si>
  <si>
    <t>E 172 41.2037</t>
  </si>
  <si>
    <t>34409</t>
  </si>
  <si>
    <t>8605</t>
  </si>
  <si>
    <t>01991423</t>
  </si>
  <si>
    <t>N 053:27.0771</t>
  </si>
  <si>
    <t>E 172:39.2744</t>
  </si>
  <si>
    <t>+ 34416.00000  feet</t>
  </si>
  <si>
    <t>- 107.2530670  deg</t>
  </si>
  <si>
    <t>- 0216.476471  ft/sec</t>
  </si>
  <si>
    <t>- 0701.252930  ft/sec</t>
  </si>
  <si>
    <t>427.5167542  knots</t>
  </si>
  <si>
    <t>- 104.8802643  deg</t>
  </si>
  <si>
    <t>+ 0031.874235  ft/sec</t>
  </si>
  <si>
    <t>+ 0003.658321  ft/sec</t>
  </si>
  <si>
    <t>20:16:38.204</t>
  </si>
  <si>
    <t>416.1716614  deg R</t>
  </si>
  <si>
    <t>- 00.06714291  deg/sec</t>
  </si>
  <si>
    <t>+ 00.92664409  deg/sec</t>
  </si>
  <si>
    <t>- 000.0164795  deg</t>
  </si>
  <si>
    <t>- 000.3104604  deg</t>
  </si>
  <si>
    <t>+ 001.0347619  ft/sec</t>
  </si>
  <si>
    <t>- 106.7387009  deg</t>
  </si>
  <si>
    <t>+ 000.7613249  deg</t>
  </si>
  <si>
    <t>+ 0732.932373  ft/sec</t>
  </si>
  <si>
    <t>N 53 27.0771</t>
  </si>
  <si>
    <t>E 172 39.2744</t>
  </si>
  <si>
    <t>34416</t>
  </si>
  <si>
    <t>8607</t>
  </si>
  <si>
    <t>01992063</t>
  </si>
  <si>
    <t>N 053:26.7733</t>
  </si>
  <si>
    <t>E 172:37.3564</t>
  </si>
  <si>
    <t>+ 34402.00000  feet</t>
  </si>
  <si>
    <t>- 107.3453217  deg</t>
  </si>
  <si>
    <t>- 0218.559479  ft/sec</t>
  </si>
  <si>
    <t>- 0699.438965  ft/sec</t>
  </si>
  <si>
    <t>427.7551575  knots</t>
  </si>
  <si>
    <t>- 104.9325714  deg</t>
  </si>
  <si>
    <t>+ 0032.047447  ft/sec</t>
  </si>
  <si>
    <t>+ 0001.673209  ft/sec</t>
  </si>
  <si>
    <t>20:16:37.771</t>
  </si>
  <si>
    <t>416.2508240  deg R</t>
  </si>
  <si>
    <t>- 00.35113874  deg/sec</t>
  </si>
  <si>
    <t>+ 00.49006724  deg/sec</t>
  </si>
  <si>
    <t>+ 000.1641357  deg</t>
  </si>
  <si>
    <t>+ 001.0120605  deg</t>
  </si>
  <si>
    <t>+ 002.1244092  ft/sec</t>
  </si>
  <si>
    <t>- 071.0272751  deg</t>
  </si>
  <si>
    <t>- 106.8170013  deg</t>
  </si>
  <si>
    <t>+ 000.8008463  deg</t>
  </si>
  <si>
    <t>+ 0733.249878  ft/sec</t>
  </si>
  <si>
    <t>N 53 26.7733</t>
  </si>
  <si>
    <t>E 172 37.3564</t>
  </si>
  <si>
    <t>34402</t>
  </si>
  <si>
    <t>8608</t>
  </si>
  <si>
    <t>01992707</t>
  </si>
  <si>
    <t>N 053:26.4681</t>
  </si>
  <si>
    <t>E 172:35.4263</t>
  </si>
  <si>
    <t>- 107.1837387  deg</t>
  </si>
  <si>
    <t>- 0216.461288  ft/sec</t>
  </si>
  <si>
    <t>- 0702.177429  ft/sec</t>
  </si>
  <si>
    <t>427.6373901  knots</t>
  </si>
  <si>
    <t>- 104.9334641  deg</t>
  </si>
  <si>
    <t>+ 0030.996243  ft/sec</t>
  </si>
  <si>
    <t>+ 0004.450278  ft/sec</t>
  </si>
  <si>
    <t>20:16:38.108</t>
  </si>
  <si>
    <t>02.92578125  in Hg</t>
  </si>
  <si>
    <t>415.9385376  deg R</t>
  </si>
  <si>
    <t>- 00.00080341  deg/sec</t>
  </si>
  <si>
    <t>+ 00.69938171  deg/sec</t>
  </si>
  <si>
    <t>+ 000.1208496  deg</t>
  </si>
  <si>
    <t>- 000.3419700  deg</t>
  </si>
  <si>
    <t>+ 003.1575890  ft/sec</t>
  </si>
  <si>
    <t>- 070.8398438  deg</t>
  </si>
  <si>
    <t>0410.147156  ft/sec</t>
  </si>
  <si>
    <t>- 106.6414642  deg</t>
  </si>
  <si>
    <t>+ 000.7809957  deg</t>
  </si>
  <si>
    <t>+ 0734.883728  ft/sec</t>
  </si>
  <si>
    <t>N 53 26.4681</t>
  </si>
  <si>
    <t>E 172 35.4263</t>
  </si>
  <si>
    <t>8609</t>
  </si>
  <si>
    <t>01993351</t>
  </si>
  <si>
    <t>N 053:26.1616</t>
  </si>
  <si>
    <t>E 172:33.4976</t>
  </si>
  <si>
    <t>- 107.5226669  deg</t>
  </si>
  <si>
    <t>- 0219.904739  ft/sec</t>
  </si>
  <si>
    <t>- 0699.575867  ft/sec</t>
  </si>
  <si>
    <t>427.9386597  knots</t>
  </si>
  <si>
    <t>- 104.9730606  deg</t>
  </si>
  <si>
    <t>+ 0033.320831  ft/sec</t>
  </si>
  <si>
    <t>+ 0001.861606  ft/sec</t>
  </si>
  <si>
    <t>20:16:37.531</t>
  </si>
  <si>
    <t>416.0531006  deg R</t>
  </si>
  <si>
    <t>- 00.00474533  deg/sec</t>
  </si>
  <si>
    <t>+ 00.50186366  deg/sec</t>
  </si>
  <si>
    <t>+ 000.0371338  deg</t>
  </si>
  <si>
    <t>+ 001.0950404  ft/sec</t>
  </si>
  <si>
    <t>- 071.1529541  deg</t>
  </si>
  <si>
    <t>- 106.9664612  deg</t>
  </si>
  <si>
    <t>+ 000.8042927  deg</t>
  </si>
  <si>
    <t>+ 0734.061523  ft/sec</t>
  </si>
  <si>
    <t>N 53 26.1616</t>
  </si>
  <si>
    <t>E 172 33.4976</t>
  </si>
  <si>
    <t>8610</t>
  </si>
  <si>
    <t>01993995</t>
  </si>
  <si>
    <t>N 053:25.8529</t>
  </si>
  <si>
    <t>E 172:31.5671</t>
  </si>
  <si>
    <t>- 107.2848358  deg</t>
  </si>
  <si>
    <t>- 0218.337936  ft/sec</t>
  </si>
  <si>
    <t>- 0704.411316  ft/sec</t>
  </si>
  <si>
    <t>428.6130676  knots</t>
  </si>
  <si>
    <t>- 104.9743118  deg</t>
  </si>
  <si>
    <t>+ 0030.857716  ft/sec</t>
  </si>
  <si>
    <t>+ 0005.869263  ft/sec</t>
  </si>
  <si>
    <t>20:16:36.281</t>
  </si>
  <si>
    <t>415.6336365  deg R</t>
  </si>
  <si>
    <t>- 00.13245374  deg/sec</t>
  </si>
  <si>
    <t>+ 00.11046499  deg/sec</t>
  </si>
  <si>
    <t>- 000.4752001  deg</t>
  </si>
  <si>
    <t>+ 001.3897705  deg</t>
  </si>
  <si>
    <t>+ 000.3857465  ft/sec</t>
  </si>
  <si>
    <t>- 106.7139893  deg</t>
  </si>
  <si>
    <t>+ 000.7896289  deg</t>
  </si>
  <si>
    <t>+ 0738.042664  ft/sec</t>
  </si>
  <si>
    <t>N 53 25.8529</t>
  </si>
  <si>
    <t>E 172 31.5671</t>
  </si>
  <si>
    <t>8611</t>
  </si>
  <si>
    <t>01994635</t>
  </si>
  <si>
    <t>N 053:25.5475</t>
  </si>
  <si>
    <t>E 172:29.6445</t>
  </si>
  <si>
    <t>+ 34428.00000  feet</t>
  </si>
  <si>
    <t>- 107.0908432  deg</t>
  </si>
  <si>
    <t>- 0217.356339  ft/sec</t>
  </si>
  <si>
    <t>- 0709.401611  ft/sec</t>
  </si>
  <si>
    <t>429.4259033  knots</t>
  </si>
  <si>
    <t>- 104.9464798  deg</t>
  </si>
  <si>
    <t>+ 0030.285526  ft/sec</t>
  </si>
  <si>
    <t>+ 0009.209384  ft/sec</t>
  </si>
  <si>
    <t>20:16:34.826</t>
  </si>
  <si>
    <t>415.1557617  deg R</t>
  </si>
  <si>
    <t>- 00.11851697  deg/sec</t>
  </si>
  <si>
    <t>+ 00.42866039  deg/sec</t>
  </si>
  <si>
    <t>- 000.2610077  deg</t>
  </si>
  <si>
    <t>+ 000.3708710  deg</t>
  </si>
  <si>
    <t>+ 000.9244512  ft/sec</t>
  </si>
  <si>
    <t>- 106.5060272  deg</t>
  </si>
  <si>
    <t>+ 000.7449804  deg</t>
  </si>
  <si>
    <t>+ 0742.287476  ft/sec</t>
  </si>
  <si>
    <t>N 53 25.5475</t>
  </si>
  <si>
    <t>E 172 29.6445</t>
  </si>
  <si>
    <t>34428</t>
  </si>
  <si>
    <t>8612</t>
  </si>
  <si>
    <t>01995279</t>
  </si>
  <si>
    <t>N 053:25.2389</t>
  </si>
  <si>
    <t>E 172:27.7076</t>
  </si>
  <si>
    <t>- 107.1203156  deg</t>
  </si>
  <si>
    <t>- 0218.307190  ft/sec</t>
  </si>
  <si>
    <t>- 0712.133850  ft/sec</t>
  </si>
  <si>
    <t>430.0221558  knots</t>
  </si>
  <si>
    <t>- 104.9439087  deg</t>
  </si>
  <si>
    <t>+ 0030.684582  ft/sec</t>
  </si>
  <si>
    <t>+ 0011.149272  ft/sec</t>
  </si>
  <si>
    <t>20:16:33.720</t>
  </si>
  <si>
    <t>06.78125000  in Hg</t>
  </si>
  <si>
    <t>414.7440796  deg R</t>
  </si>
  <si>
    <t>- 00.14602546  deg/sec</t>
  </si>
  <si>
    <t>+ 00.18424340  deg/sec</t>
  </si>
  <si>
    <t>+ 001.0417511  deg</t>
  </si>
  <si>
    <t>+ 000.7738068  ft/sec</t>
  </si>
  <si>
    <t>- 070.6731033  deg</t>
  </si>
  <si>
    <t>- 106.5215073  deg</t>
  </si>
  <si>
    <t>+ 000.7288340  deg</t>
  </si>
  <si>
    <t>+ 0745.098145  ft/sec</t>
  </si>
  <si>
    <t>N 53 25.2389</t>
  </si>
  <si>
    <t>E 172 27.7076</t>
  </si>
  <si>
    <t>8613</t>
  </si>
  <si>
    <t>01995919</t>
  </si>
  <si>
    <t>N 053:24.9323</t>
  </si>
  <si>
    <t>E 172:25.7785</t>
  </si>
  <si>
    <t>- 107.0747452  deg</t>
  </si>
  <si>
    <t>- 0216.705658  ft/sec</t>
  </si>
  <si>
    <t>- 0709.001099  ft/sec</t>
  </si>
  <si>
    <t>431.2065735  knots</t>
  </si>
  <si>
    <t>- 104.9553909  deg</t>
  </si>
  <si>
    <t>+ 0028.653727  ft/sec</t>
  </si>
  <si>
    <t>+ 0006.100769  ft/sec</t>
  </si>
  <si>
    <t>20:16:31.585</t>
  </si>
  <si>
    <t>415.1836853  deg R</t>
  </si>
  <si>
    <t>- 00.14577582  deg/sec</t>
  </si>
  <si>
    <t>+ 00.47031370  deg/sec</t>
  </si>
  <si>
    <t>- 000.5767822  deg</t>
  </si>
  <si>
    <t>+ 000.7012024  deg</t>
  </si>
  <si>
    <t>- 002.3298728  ft/sec</t>
  </si>
  <si>
    <t>- 070.6017151  deg</t>
  </si>
  <si>
    <t>- 106.4619217  deg</t>
  </si>
  <si>
    <t>+ 000.7226577  deg</t>
  </si>
  <si>
    <t>+ 0740.434387  ft/sec</t>
  </si>
  <si>
    <t>N 53 24.9323</t>
  </si>
  <si>
    <t>E 172 25.7785</t>
  </si>
  <si>
    <t>8614</t>
  </si>
  <si>
    <t>01996563</t>
  </si>
  <si>
    <t>N 053:24.6224</t>
  </si>
  <si>
    <t>E 172:23.8326</t>
  </si>
  <si>
    <t>- 107.1851044  deg</t>
  </si>
  <si>
    <t>- 0217.283005  ft/sec</t>
  </si>
  <si>
    <t>- 0707.514526  ft/sec</t>
  </si>
  <si>
    <t>432.1607056  knots</t>
  </si>
  <si>
    <t>- 104.9688873  deg</t>
  </si>
  <si>
    <t>+ 0028.376991  ft/sec</t>
  </si>
  <si>
    <t>+ 0003.096486  ft/sec</t>
  </si>
  <si>
    <t>20:16:29.971</t>
  </si>
  <si>
    <t>415.0809021  deg R</t>
  </si>
  <si>
    <t>- 00.19648780  deg/sec</t>
  </si>
  <si>
    <t>+ 00.33080006  deg/sec</t>
  </si>
  <si>
    <t>- 000.3613190  deg</t>
  </si>
  <si>
    <t>+ 001.1126527  deg</t>
  </si>
  <si>
    <t>+ 001.3344857  ft/sec</t>
  </si>
  <si>
    <t>- 106.5582352  deg</t>
  </si>
  <si>
    <t>+ 000.7170678  deg</t>
  </si>
  <si>
    <t>+ 0740.342773  ft/sec</t>
  </si>
  <si>
    <t>N 53 24.6224</t>
  </si>
  <si>
    <t>E 172 23.8326</t>
  </si>
  <si>
    <t>8615</t>
  </si>
  <si>
    <t>01997203</t>
  </si>
  <si>
    <t>N 053:24.3143</t>
  </si>
  <si>
    <t>E 172:21.8958</t>
  </si>
  <si>
    <t>+ 34408.00000  feet</t>
  </si>
  <si>
    <t>- 107.0724945  deg</t>
  </si>
  <si>
    <t>- 0217.754456  ft/sec</t>
  </si>
  <si>
    <t>- 0710.694458  ft/sec</t>
  </si>
  <si>
    <t>432.5643921  knots</t>
  </si>
  <si>
    <t>- 105.0007095  deg</t>
  </si>
  <si>
    <t>+ 0028.801218  ft/sec</t>
  </si>
  <si>
    <t>+ 0005.429406  ft/sec</t>
  </si>
  <si>
    <t>20:16:29.271</t>
  </si>
  <si>
    <t>414.5690308  deg R</t>
  </si>
  <si>
    <t>+ 00.00406583  deg/sec</t>
  </si>
  <si>
    <t>+ 00.60279477  deg/sec</t>
  </si>
  <si>
    <t>- 000.0726196  deg</t>
  </si>
  <si>
    <t>+ 000.0537231  deg</t>
  </si>
  <si>
    <t>+ 002.2907093  ft/sec</t>
  </si>
  <si>
    <t>- 070.5475006  deg</t>
  </si>
  <si>
    <t>- 106.4315414  deg</t>
  </si>
  <si>
    <t>+ 000.7317274  deg</t>
  </si>
  <si>
    <t>+ 0744.101563  ft/sec</t>
  </si>
  <si>
    <t>N 53 24.3143</t>
  </si>
  <si>
    <t>E 172 21.8958</t>
  </si>
  <si>
    <t>34408</t>
  </si>
  <si>
    <t>8616</t>
  </si>
  <si>
    <t>01997847</t>
  </si>
  <si>
    <t>N 053:24.0031</t>
  </si>
  <si>
    <t>E 172:19.9476</t>
  </si>
  <si>
    <t>- 107.0723038  deg</t>
  </si>
  <si>
    <t>- 0217.088623  ft/sec</t>
  </si>
  <si>
    <t>- 0711.068787  ft/sec</t>
  </si>
  <si>
    <t>432.3875122  knots</t>
  </si>
  <si>
    <t>- 104.9900360  deg</t>
  </si>
  <si>
    <t>+ 0027.845690  ft/sec</t>
  </si>
  <si>
    <t>+ 0006.225824  ft/sec</t>
  </si>
  <si>
    <t>20:16:29.587</t>
  </si>
  <si>
    <t>414.6221008  deg R</t>
  </si>
  <si>
    <t>- 00.28599039  deg/sec</t>
  </si>
  <si>
    <t>+ 00.46256742  deg/sec</t>
  </si>
  <si>
    <t>- 000.3016296  deg</t>
  </si>
  <si>
    <t>+ 001.0207398  deg</t>
  </si>
  <si>
    <t>+ 003.3468046  ft/sec</t>
  </si>
  <si>
    <t>- 070.5212402  deg</t>
  </si>
  <si>
    <t>- 106.4172897  deg</t>
  </si>
  <si>
    <t>+ 000.7079144  deg</t>
  </si>
  <si>
    <t>+ 0743.074585  ft/sec</t>
  </si>
  <si>
    <t>N 53 24.0031</t>
  </si>
  <si>
    <t>E 172 19.9476</t>
  </si>
  <si>
    <t>8617</t>
  </si>
  <si>
    <t>01998491</t>
  </si>
  <si>
    <t>N 053:23.6931</t>
  </si>
  <si>
    <t>E 172:17.9974</t>
  </si>
  <si>
    <t>- 107.0324707  deg</t>
  </si>
  <si>
    <t>- 0217.467621  ft/sec</t>
  </si>
  <si>
    <t>- 0711.204956  ft/sec</t>
  </si>
  <si>
    <t>433.2826843  knots</t>
  </si>
  <si>
    <t>- 105.0007935  deg</t>
  </si>
  <si>
    <t>+ 0028.685961  ft/sec</t>
  </si>
  <si>
    <t>+ 0004.761869  ft/sec</t>
  </si>
  <si>
    <t>20:16:28.138</t>
  </si>
  <si>
    <t>414.4663696  deg R</t>
  </si>
  <si>
    <t>+ 00.06447285  deg/sec</t>
  </si>
  <si>
    <t>+ 00.32929763  deg/sec</t>
  </si>
  <si>
    <t>- 000.9114258  deg</t>
  </si>
  <si>
    <t>- 001.1773491  ft/sec</t>
  </si>
  <si>
    <t>- 070.4553223  deg</t>
  </si>
  <si>
    <t>- 106.3633881  deg</t>
  </si>
  <si>
    <t>+ 000.6975785  deg</t>
  </si>
  <si>
    <t>+ 0744.009399  ft/sec</t>
  </si>
  <si>
    <t>N 53 23.6931</t>
  </si>
  <si>
    <t>E 172 17.9974</t>
  </si>
  <si>
    <t>8618</t>
  </si>
  <si>
    <t>01999131</t>
  </si>
  <si>
    <t>N 053:23.3819</t>
  </si>
  <si>
    <t>E 172:16.0588</t>
  </si>
  <si>
    <t>- 107.1188354  deg</t>
  </si>
  <si>
    <t>- 0220.277542  ft/sec</t>
  </si>
  <si>
    <t>- 0713.234009  ft/sec</t>
  </si>
  <si>
    <t>433.2916870  knots</t>
  </si>
  <si>
    <t>- 105.1076736  deg</t>
  </si>
  <si>
    <t>+ 0029.971125  ft/sec</t>
  </si>
  <si>
    <t>+ 0006.996903  ft/sec</t>
  </si>
  <si>
    <t>20:16:28.172</t>
  </si>
  <si>
    <t>414.0563965  deg R</t>
  </si>
  <si>
    <t>+ 00.06568593  deg/sec</t>
  </si>
  <si>
    <t>+ 00.63927633  deg/sec</t>
  </si>
  <si>
    <t>- 000.4387078  deg</t>
  </si>
  <si>
    <t>+ 001.7157547  ft/sec</t>
  </si>
  <si>
    <t>- 070.5157471  deg</t>
  </si>
  <si>
    <t>- 106.4356766  deg</t>
  </si>
  <si>
    <t>+ 000.7886362  deg</t>
  </si>
  <si>
    <t>+ 0747.586182  ft/sec</t>
  </si>
  <si>
    <t>N 53 23.3819</t>
  </si>
  <si>
    <t>E 172 16.0588</t>
  </si>
  <si>
    <t>8619</t>
  </si>
  <si>
    <t>01999775</t>
  </si>
  <si>
    <t>N 053:23.0694</t>
  </si>
  <si>
    <t>E 172:14.1082</t>
  </si>
  <si>
    <t>- 106.9911270  deg</t>
  </si>
  <si>
    <t>- 0218.739609  ft/sec</t>
  </si>
  <si>
    <t>- 0714.247498  ft/sec</t>
  </si>
  <si>
    <t>433.4158325  knots</t>
  </si>
  <si>
    <t>- 105.0609283  deg</t>
  </si>
  <si>
    <t>+ 0029.233076  ft/sec</t>
  </si>
  <si>
    <t>+ 0007.692925  ft/sec</t>
  </si>
  <si>
    <t>20:16:27.966</t>
  </si>
  <si>
    <t>414.1151733  deg R</t>
  </si>
  <si>
    <t>+ 00.02575539  deg/sec</t>
  </si>
  <si>
    <t>+ 00.52383345  deg/sec</t>
  </si>
  <si>
    <t>- 000.9319702  deg</t>
  </si>
  <si>
    <t>+ 000.3470598  ft/sec</t>
  </si>
  <si>
    <t>- 070.3619385  deg</t>
  </si>
  <si>
    <t>- 106.2938919  deg</t>
  </si>
  <si>
    <t>+ 000.7231588  deg</t>
  </si>
  <si>
    <t>+ 0747.036560  ft/sec</t>
  </si>
  <si>
    <t>N 53 23.0694</t>
  </si>
  <si>
    <t>E 172 14.1082</t>
  </si>
  <si>
    <t>8620</t>
  </si>
  <si>
    <t>02000419</t>
  </si>
  <si>
    <t>N 053:22.7564</t>
  </si>
  <si>
    <t>E 172:12.1564</t>
  </si>
  <si>
    <t>- 107.0556793  deg</t>
  </si>
  <si>
    <t>- 0219.651566  ft/sec</t>
  </si>
  <si>
    <t>- 0714.843567  ft/sec</t>
  </si>
  <si>
    <t>433.8786316  knots</t>
  </si>
  <si>
    <t>- 105.0692825  deg</t>
  </si>
  <si>
    <t>+ 0029.823286  ft/sec</t>
  </si>
  <si>
    <t>+ 0007.611765  ft/sec</t>
  </si>
  <si>
    <t>20:16:27.314</t>
  </si>
  <si>
    <t>03.06250000  in Hg</t>
  </si>
  <si>
    <t>413.9388733  deg R</t>
  </si>
  <si>
    <t>+ 00.12402871  deg/sec</t>
  </si>
  <si>
    <t>+ 00.66793400  deg/sec</t>
  </si>
  <si>
    <t>- 000.3389283  deg</t>
  </si>
  <si>
    <t>- 000.7492676  deg</t>
  </si>
  <si>
    <t>- 000.9426104  ft/sec</t>
  </si>
  <si>
    <t>0419.358856  ft/sec</t>
  </si>
  <si>
    <t>- 106.3443756  deg</t>
  </si>
  <si>
    <t>+ 000.7175506  deg</t>
  </si>
  <si>
    <t>+ 0747.895752  ft/sec</t>
  </si>
  <si>
    <t>N 53 22.7564</t>
  </si>
  <si>
    <t>E 172 12.1564</t>
  </si>
  <si>
    <t>8621</t>
  </si>
  <si>
    <t>02001063</t>
  </si>
  <si>
    <t>N 053:22.4432</t>
  </si>
  <si>
    <t>E 172:10.2024</t>
  </si>
  <si>
    <t>+ 34414.00000  feet</t>
  </si>
  <si>
    <t>- 107.1147842  deg</t>
  </si>
  <si>
    <t>- 0219.583435  ft/sec</t>
  </si>
  <si>
    <t>- 0711.000183  ft/sec</t>
  </si>
  <si>
    <t>434.6010132  knots</t>
  </si>
  <si>
    <t>- 105.0884705  deg</t>
  </si>
  <si>
    <t>+ 0029.256407  ft/sec</t>
  </si>
  <si>
    <t>+ 0002.714434  ft/sec</t>
  </si>
  <si>
    <t>20:16:26.126</t>
  </si>
  <si>
    <t>414.1983948  deg R</t>
  </si>
  <si>
    <t>+ 00.08725134  deg/sec</t>
  </si>
  <si>
    <t>+ 00.81161141  deg/sec</t>
  </si>
  <si>
    <t>- 000.3900147  deg</t>
  </si>
  <si>
    <t>- 000.6552246  deg</t>
  </si>
  <si>
    <t>- 001.4881407  ft/sec</t>
  </si>
  <si>
    <t>- 070.4333496  deg</t>
  </si>
  <si>
    <t>- 106.3893814  deg</t>
  </si>
  <si>
    <t>+ 000.7199004  deg</t>
  </si>
  <si>
    <t>+ 0745.994690  ft/sec</t>
  </si>
  <si>
    <t>N 53 22.4432</t>
  </si>
  <si>
    <t>E 172 10.2024</t>
  </si>
  <si>
    <t>34414</t>
  </si>
  <si>
    <t>8622</t>
  </si>
  <si>
    <t>02001707</t>
  </si>
  <si>
    <t>N 053:22.1295</t>
  </si>
  <si>
    <t>E 172:08.2455</t>
  </si>
  <si>
    <t>- 107.0829086  deg</t>
  </si>
  <si>
    <t>- 0221.397614  ft/sec</t>
  </si>
  <si>
    <t>- 0718.362488  ft/sec</t>
  </si>
  <si>
    <t>434.8662415  knots</t>
  </si>
  <si>
    <t>- 105.1040344  deg</t>
  </si>
  <si>
    <t>+ 0030.892138  ft/sec</t>
  </si>
  <si>
    <t>+ 0009.363543  ft/sec</t>
  </si>
  <si>
    <t>20:16:25.789</t>
  </si>
  <si>
    <t>03.08203125  in Hg</t>
  </si>
  <si>
    <t>413.5668640  deg R</t>
  </si>
  <si>
    <t>+ 00.07411084  deg/sec</t>
  </si>
  <si>
    <t>+ 00.86540723  deg/sec</t>
  </si>
  <si>
    <t>- 000.8695486  deg</t>
  </si>
  <si>
    <t>+ 003.3014808  ft/sec</t>
  </si>
  <si>
    <t>- 070.3752975  deg</t>
  </si>
  <si>
    <t>0420.656433  ft/sec</t>
  </si>
  <si>
    <t>- 106.3426895  deg</t>
  </si>
  <si>
    <t>+ 000.7191269  deg</t>
  </si>
  <si>
    <t>+ 0751.885376  ft/sec</t>
  </si>
  <si>
    <t>N 53 22.1295</t>
  </si>
  <si>
    <t>E 172 08.2455</t>
  </si>
  <si>
    <t>8623</t>
  </si>
  <si>
    <t>02002347</t>
  </si>
  <si>
    <t>N 053:21.8175</t>
  </si>
  <si>
    <t>E 172:06.3013</t>
  </si>
  <si>
    <t>+ 34436.00000  feet</t>
  </si>
  <si>
    <t>- 107.1120224  deg</t>
  </si>
  <si>
    <t>- 0221.678680  ft/sec</t>
  </si>
  <si>
    <t>- 0719.169312  ft/sec</t>
  </si>
  <si>
    <t>434.9173279  knots</t>
  </si>
  <si>
    <t>- 105.0729523  deg</t>
  </si>
  <si>
    <t>+ 0031.455122  ft/sec</t>
  </si>
  <si>
    <t>+ 0010.217930  ft/sec</t>
  </si>
  <si>
    <t>20:16:25.783</t>
  </si>
  <si>
    <t>413.4207764  deg R</t>
  </si>
  <si>
    <t>+ 00.04316971  deg/sec</t>
  </si>
  <si>
    <t>+ 00.31760004  deg/sec</t>
  </si>
  <si>
    <t>- 001.0100281  deg</t>
  </si>
  <si>
    <t>+ 000.4714423  ft/sec</t>
  </si>
  <si>
    <t>- 070.3784180  deg</t>
  </si>
  <si>
    <t>- 106.3576965  deg</t>
  </si>
  <si>
    <t>+ 000.6715398  deg</t>
  </si>
  <si>
    <t>+ 0752.980774  ft/sec</t>
  </si>
  <si>
    <t>N 53 21.8175</t>
  </si>
  <si>
    <t>E 172 06.3013</t>
  </si>
  <si>
    <t>34436</t>
  </si>
  <si>
    <t>8624</t>
  </si>
  <si>
    <t>02002987</t>
  </si>
  <si>
    <t>N 053:21.5043</t>
  </si>
  <si>
    <t>E 172:04.3563</t>
  </si>
  <si>
    <t>+ 34424.00000  feet</t>
  </si>
  <si>
    <t>- 107.1733627  deg</t>
  </si>
  <si>
    <t>- 0223.362808  ft/sec</t>
  </si>
  <si>
    <t>- 0719.228333  ft/sec</t>
  </si>
  <si>
    <t>435.3421326  knots</t>
  </si>
  <si>
    <t>- 105.1447067  deg</t>
  </si>
  <si>
    <t>+ 0032.100311  ft/sec</t>
  </si>
  <si>
    <t>+ 0009.724165  ft/sec</t>
  </si>
  <si>
    <t>20:16:25.165</t>
  </si>
  <si>
    <t>03.12109375  in Hg</t>
  </si>
  <si>
    <t>413.3771057  deg R</t>
  </si>
  <si>
    <t>+ 00.07058527  deg/sec</t>
  </si>
  <si>
    <t>+ 00.63392442  deg/sec</t>
  </si>
  <si>
    <t>- 000.3327210  deg</t>
  </si>
  <si>
    <t>- 000.8286988  deg</t>
  </si>
  <si>
    <t>- 000.5731289  ft/sec</t>
  </si>
  <si>
    <t>- 070.4137421  deg</t>
  </si>
  <si>
    <t>0423.238312  ft/sec</t>
  </si>
  <si>
    <t>- 106.4049301  deg</t>
  </si>
  <si>
    <t>+ 000.7274465  deg</t>
  </si>
  <si>
    <t>+ 0753.385742  ft/sec</t>
  </si>
  <si>
    <t>N 53 21.5043</t>
  </si>
  <si>
    <t>E 172 04.3563</t>
  </si>
  <si>
    <t>34424</t>
  </si>
  <si>
    <t>8625</t>
  </si>
  <si>
    <t>02003631</t>
  </si>
  <si>
    <t>N 053:21.1887</t>
  </si>
  <si>
    <t>E 172:02.3977</t>
  </si>
  <si>
    <t>- 107.1916885  deg</t>
  </si>
  <si>
    <t>- 0223.272705  ft/sec</t>
  </si>
  <si>
    <t>- 0720.542358  ft/sec</t>
  </si>
  <si>
    <t>435.6649780  knots</t>
  </si>
  <si>
    <t>- 105.1522217  deg</t>
  </si>
  <si>
    <t>+ 0031.836027  ft/sec</t>
  </si>
  <si>
    <t>+ 0010.432399  ft/sec</t>
  </si>
  <si>
    <t>20:16:24.663</t>
  </si>
  <si>
    <t>413.3625183  deg R</t>
  </si>
  <si>
    <t>+ 00.08685206  deg/sec</t>
  </si>
  <si>
    <t>+ 00.76727271  deg/sec</t>
  </si>
  <si>
    <t>- 000.8492432  deg</t>
  </si>
  <si>
    <t>+ 000.2674042  ft/sec</t>
  </si>
  <si>
    <t>- 070.4058838  deg</t>
  </si>
  <si>
    <t>- 106.4091492  deg</t>
  </si>
  <si>
    <t>+ 000.7169243  deg</t>
  </si>
  <si>
    <t>+ 0753.781677  ft/sec</t>
  </si>
  <si>
    <t>N 53 21.1887</t>
  </si>
  <si>
    <t>E 172 02.3977</t>
  </si>
  <si>
    <t>8626</t>
  </si>
  <si>
    <t>02004275</t>
  </si>
  <si>
    <t>N 053:20.8738</t>
  </si>
  <si>
    <t>E 172:00.4391</t>
  </si>
  <si>
    <t>- 107.2838058  deg</t>
  </si>
  <si>
    <t>- 0226.005386  ft/sec</t>
  </si>
  <si>
    <t>- 0723.127808  ft/sec</t>
  </si>
  <si>
    <t>435.2509155  knots</t>
  </si>
  <si>
    <t>- 105.0652924  deg</t>
  </si>
  <si>
    <t>+ 0035.970814  ft/sec</t>
  </si>
  <si>
    <t>+ 0013.280781  ft/sec</t>
  </si>
  <si>
    <t>20:16:25.398</t>
  </si>
  <si>
    <t>412.8920593  deg R</t>
  </si>
  <si>
    <t>+ 00.02167719  deg/sec</t>
  </si>
  <si>
    <t>- 00.14986373  deg/sec</t>
  </si>
  <si>
    <t>- 000.3350830  deg</t>
  </si>
  <si>
    <t>- 001.5975769  deg</t>
  </si>
  <si>
    <t>+ 004.1803298  ft/sec</t>
  </si>
  <si>
    <t>- 106.4871368  deg</t>
  </si>
  <si>
    <t>+ 000.6155706  deg</t>
  </si>
  <si>
    <t>+ 0757.610779  ft/sec</t>
  </si>
  <si>
    <t>N 53 20.8738</t>
  </si>
  <si>
    <t>E 172 00.4391</t>
  </si>
  <si>
    <t>8628</t>
  </si>
  <si>
    <t>02004915</t>
  </si>
  <si>
    <t>N 053:20.5599</t>
  </si>
  <si>
    <t>E 171:58.4948</t>
  </si>
  <si>
    <t>- 107.3162231  deg</t>
  </si>
  <si>
    <t>- 0225.799133  ft/sec</t>
  </si>
  <si>
    <t>- 0719.757263  ft/sec</t>
  </si>
  <si>
    <t>435.6654358  knots</t>
  </si>
  <si>
    <t>- 105.1149139  deg</t>
  </si>
  <si>
    <t>+ 0034.907970  ft/sec</t>
  </si>
  <si>
    <t>+ 0009.926103  ft/sec</t>
  </si>
  <si>
    <t>20:16:24.863</t>
  </si>
  <si>
    <t>03.13281250  in Hg</t>
  </si>
  <si>
    <t>413.1357422  deg R</t>
  </si>
  <si>
    <t>+ 00.12032415  deg/sec</t>
  </si>
  <si>
    <t>- 00.09436254  deg/sec</t>
  </si>
  <si>
    <t>- 000.8074951  deg</t>
  </si>
  <si>
    <t>- 001.3458252  deg</t>
  </si>
  <si>
    <t>- 002.8284652  ft/sec</t>
  </si>
  <si>
    <t>- 070.4782257  deg</t>
  </si>
  <si>
    <t>0424.009430  ft/sec</t>
  </si>
  <si>
    <t>- 106.5054550  deg</t>
  </si>
  <si>
    <t>+ 000.6495411  deg</t>
  </si>
  <si>
    <t>+ 0754.579773  ft/sec</t>
  </si>
  <si>
    <t>N 53 20.5599</t>
  </si>
  <si>
    <t>E 171 58.4948</t>
  </si>
  <si>
    <t>8629</t>
  </si>
  <si>
    <t>02005555</t>
  </si>
  <si>
    <t>N 053:20.2456</t>
  </si>
  <si>
    <t>E 171:56.5468</t>
  </si>
  <si>
    <t>- 107.2745438  deg</t>
  </si>
  <si>
    <t>- 0225.389038  ft/sec</t>
  </si>
  <si>
    <t>- 0721.555237  ft/sec</t>
  </si>
  <si>
    <t>436.6054382  knots</t>
  </si>
  <si>
    <t>- 105.0729828  deg</t>
  </si>
  <si>
    <t>+ 0034.452682  ft/sec</t>
  </si>
  <si>
    <t>+ 0009.989719  ft/sec</t>
  </si>
  <si>
    <t>20:16:23.530</t>
  </si>
  <si>
    <t>412.8626404  deg R</t>
  </si>
  <si>
    <t>+ 00.02165838  deg/sec</t>
  </si>
  <si>
    <t>- 00.20986536  deg/sec</t>
  </si>
  <si>
    <t>- 000.7031250  deg</t>
  </si>
  <si>
    <t>- 001.1865234  deg</t>
  </si>
  <si>
    <t>- 001.6070534  ft/sec</t>
  </si>
  <si>
    <t>- 070.4104996  deg</t>
  </si>
  <si>
    <t>- 106.4496613  deg</t>
  </si>
  <si>
    <t>+ 000.5917581  deg</t>
  </si>
  <si>
    <t>+ 0756.584595  ft/sec</t>
  </si>
  <si>
    <t>N 53 20.2456</t>
  </si>
  <si>
    <t>E 171 56.5468</t>
  </si>
  <si>
    <t>8630</t>
  </si>
  <si>
    <t>02006195</t>
  </si>
  <si>
    <t>N 053:19.9299</t>
  </si>
  <si>
    <t>E 171:54.5962</t>
  </si>
  <si>
    <t>- 107.2914200  deg</t>
  </si>
  <si>
    <t>- 0226.565643  ft/sec</t>
  </si>
  <si>
    <t>- 0721.935791  ft/sec</t>
  </si>
  <si>
    <t>437.0780334  knots</t>
  </si>
  <si>
    <t>- 105.1989212  deg</t>
  </si>
  <si>
    <t>+ 0034.092915  ft/sec</t>
  </si>
  <si>
    <t>+ 0009.884804  ft/sec</t>
  </si>
  <si>
    <t>20:16:22.912</t>
  </si>
  <si>
    <t>03.14843750  in Hg</t>
  </si>
  <si>
    <t>412.7891235  deg R</t>
  </si>
  <si>
    <t>+ 00.25429538  deg/sec</t>
  </si>
  <si>
    <t>+ 00.50582540  deg/sec</t>
  </si>
  <si>
    <t>- 000.5392364  deg</t>
  </si>
  <si>
    <t>- 001.2368683  deg</t>
  </si>
  <si>
    <t>- 000.9720875  ft/sec</t>
  </si>
  <si>
    <t>- 070.4012909  deg</t>
  </si>
  <si>
    <t>0425.035156  ft/sec</t>
  </si>
  <si>
    <t>0.759</t>
  </si>
  <si>
    <t>- 106.4524002  deg</t>
  </si>
  <si>
    <t>+ 000.7023414  deg</t>
  </si>
  <si>
    <t>+ 0755.704834  ft/sec</t>
  </si>
  <si>
    <t>N 53 19.9299</t>
  </si>
  <si>
    <t>E 171 54.5962</t>
  </si>
  <si>
    <t>8631</t>
  </si>
  <si>
    <t>02006839</t>
  </si>
  <si>
    <t>N 053:19.6125</t>
  </si>
  <si>
    <t>E 171:52.6312</t>
  </si>
  <si>
    <t>+ 34398.00000  feet</t>
  </si>
  <si>
    <t>- 107.2948074  deg</t>
  </si>
  <si>
    <t>- 0224.935150  ft/sec</t>
  </si>
  <si>
    <t>- 0721.083008  ft/sec</t>
  </si>
  <si>
    <t>437.5667419  knots</t>
  </si>
  <si>
    <t>- 105.1531372  deg</t>
  </si>
  <si>
    <t>+ 0032.983158  ft/sec</t>
  </si>
  <si>
    <t>+ 0008.001328  ft/sec</t>
  </si>
  <si>
    <t>20:16:22.219</t>
  </si>
  <si>
    <t>412.6499939  deg R</t>
  </si>
  <si>
    <t>+ 00.06551977  deg/sec</t>
  </si>
  <si>
    <t>+ 00.00057657  deg/sec</t>
  </si>
  <si>
    <t>- 000.5603027  deg</t>
  </si>
  <si>
    <t>- 001.6096351  deg</t>
  </si>
  <si>
    <t>- 000.6473481  ft/sec</t>
  </si>
  <si>
    <t>- 106.4416351  deg</t>
  </si>
  <si>
    <t>+ 000.6369183  deg</t>
  </si>
  <si>
    <t>+ 0755.170776  ft/sec</t>
  </si>
  <si>
    <t>N 53 19.6125</t>
  </si>
  <si>
    <t>E 171 52.6312</t>
  </si>
  <si>
    <t>34398</t>
  </si>
  <si>
    <t>8632</t>
  </si>
  <si>
    <t>02007479</t>
  </si>
  <si>
    <t>N 053:19.2953</t>
  </si>
  <si>
    <t>E 171:50.6778</t>
  </si>
  <si>
    <t>+ 34400.00000  feet</t>
  </si>
  <si>
    <t>- 107.4800797  deg</t>
  </si>
  <si>
    <t>- 0226.322174  ft/sec</t>
  </si>
  <si>
    <t>- 0719.641541  ft/sec</t>
  </si>
  <si>
    <t>437.8165894  knots</t>
  </si>
  <si>
    <t>- 105.1842422  deg</t>
  </si>
  <si>
    <t>+ 0033.487671  ft/sec</t>
  </si>
  <si>
    <t>+ 0006.349786  ft/sec</t>
  </si>
  <si>
    <t>20:16:21.931</t>
  </si>
  <si>
    <t>03.14062500  in Hg</t>
  </si>
  <si>
    <t>412.4852600  deg R</t>
  </si>
  <si>
    <t>+ 00.02077154  deg/sec</t>
  </si>
  <si>
    <t>- 00.17482448  deg/sec</t>
  </si>
  <si>
    <t>- 000.5108643  deg</t>
  </si>
  <si>
    <t>- 001.2248390  deg</t>
  </si>
  <si>
    <t>+ 000.3388756  ft/sec</t>
  </si>
  <si>
    <t>- 070.5375824  deg</t>
  </si>
  <si>
    <t>0424.522644  ft/sec</t>
  </si>
  <si>
    <t>- 106.6127625  deg</t>
  </si>
  <si>
    <t>+ 000.6538945  deg</t>
  </si>
  <si>
    <t>+ 0754.613037  ft/sec</t>
  </si>
  <si>
    <t>N 53 19.2953</t>
  </si>
  <si>
    <t>E 171 50.6778</t>
  </si>
  <si>
    <t>34400</t>
  </si>
  <si>
    <t>8633</t>
  </si>
  <si>
    <t>02008119</t>
  </si>
  <si>
    <t>N 053:18.9768</t>
  </si>
  <si>
    <t>E 171:48.7248</t>
  </si>
  <si>
    <t>+ 34410.00000  feet</t>
  </si>
  <si>
    <t>- 107.6711197  deg</t>
  </si>
  <si>
    <t>- 0230.868195  ft/sec</t>
  </si>
  <si>
    <t>- 0718.224426  ft/sec</t>
  </si>
  <si>
    <t>437.6356201  knots</t>
  </si>
  <si>
    <t>- 105.3344269  deg</t>
  </si>
  <si>
    <t>+ 0036.534702  ft/sec</t>
  </si>
  <si>
    <t>+ 0005.430307  ft/sec</t>
  </si>
  <si>
    <t>412.4957275  deg R</t>
  </si>
  <si>
    <t>+ 00.15342863  deg/sec</t>
  </si>
  <si>
    <t>+ 01.07734489  deg/sec</t>
  </si>
  <si>
    <t>- 000.8079368  deg</t>
  </si>
  <si>
    <t>+ 001.1127779  ft/sec</t>
  </si>
  <si>
    <t>- 070.7025146  deg</t>
  </si>
  <si>
    <t>- 106.7896500  deg</t>
  </si>
  <si>
    <t>+ 000.7917212  deg</t>
  </si>
  <si>
    <t>+ 0753.995056  ft/sec</t>
  </si>
  <si>
    <t>N 53 18.9768</t>
  </si>
  <si>
    <t>E 171 48.7248</t>
  </si>
  <si>
    <t>34410</t>
  </si>
  <si>
    <t>8634</t>
  </si>
  <si>
    <t>02008763</t>
  </si>
  <si>
    <t>N 053:18.6571</t>
  </si>
  <si>
    <t>E 171:46.7595</t>
  </si>
  <si>
    <t>- 107.7462463  deg</t>
  </si>
  <si>
    <t>- 0229.989548  ft/sec</t>
  </si>
  <si>
    <t>- 0719.290955  ft/sec</t>
  </si>
  <si>
    <t>437.9135742  knots</t>
  </si>
  <si>
    <t>- 105.2206421  deg</t>
  </si>
  <si>
    <t>+ 0036.761711  ft/sec</t>
  </si>
  <si>
    <t>+ 0005.888651  ft/sec</t>
  </si>
  <si>
    <t>20:16:21.972</t>
  </si>
  <si>
    <t>412.2044983  deg R</t>
  </si>
  <si>
    <t>+ 00.02715464  deg/sec</t>
  </si>
  <si>
    <t>+ 00.04185204  deg/sec</t>
  </si>
  <si>
    <t>- 000.5279205  deg</t>
  </si>
  <si>
    <t>- 001.2084961  deg</t>
  </si>
  <si>
    <t>+ 000.4785816  ft/sec</t>
  </si>
  <si>
    <t>- 070.7513733  deg</t>
  </si>
  <si>
    <t>- 106.8506393  deg</t>
  </si>
  <si>
    <t>+ 000.6649911  deg</t>
  </si>
  <si>
    <t>+ 0756.169189  ft/sec</t>
  </si>
  <si>
    <t>N 53 18.6571</t>
  </si>
  <si>
    <t>E 171 46.7595</t>
  </si>
  <si>
    <t>8635</t>
  </si>
  <si>
    <t>02009407</t>
  </si>
  <si>
    <t>N 053:18.3372</t>
  </si>
  <si>
    <t>E 171:44.7934</t>
  </si>
  <si>
    <t>- 107.7126694  deg</t>
  </si>
  <si>
    <t>- 0230.666962  ft/sec</t>
  </si>
  <si>
    <t>- 0720.328735  ft/sec</t>
  </si>
  <si>
    <t>438.1885376  knots</t>
  </si>
  <si>
    <t>- 105.1297302  deg</t>
  </si>
  <si>
    <t>+ 0037.918087  ft/sec</t>
  </si>
  <si>
    <t>+ 0006.479429  ft/sec</t>
  </si>
  <si>
    <t>20:16:21.608</t>
  </si>
  <si>
    <t>03.16015625  in Hg</t>
  </si>
  <si>
    <t>412.1645813  deg R</t>
  </si>
  <si>
    <t>+ 00.00534994  deg/sec</t>
  </si>
  <si>
    <t>- 00.25157541  deg/sec</t>
  </si>
  <si>
    <t>- 000.6756592  deg</t>
  </si>
  <si>
    <t>- 000.6659912  deg</t>
  </si>
  <si>
    <t>- 000.2315290  ft/sec</t>
  </si>
  <si>
    <t>0425.802643  ft/sec</t>
  </si>
  <si>
    <t>- 106.8029175  deg</t>
  </si>
  <si>
    <t>+ 000.5583696  deg</t>
  </si>
  <si>
    <t>+ 0756.537964  ft/sec</t>
  </si>
  <si>
    <t>N 53 18.3372</t>
  </si>
  <si>
    <t>E 171 44.7934</t>
  </si>
  <si>
    <t>8636</t>
  </si>
  <si>
    <t>02010051</t>
  </si>
  <si>
    <t>N 053:18.0158</t>
  </si>
  <si>
    <t>E 171:42.8261</t>
  </si>
  <si>
    <t>- 107.9312210  deg</t>
  </si>
  <si>
    <t>- 0232.970612  ft/sec</t>
  </si>
  <si>
    <t>- 0718.378845  ft/sec</t>
  </si>
  <si>
    <t>438.7576294  knots</t>
  </si>
  <si>
    <t>- 105.2434616  deg</t>
  </si>
  <si>
    <t>+ 0038.021782  ft/sec</t>
  </si>
  <si>
    <t>+ 0004.251241  ft/sec</t>
  </si>
  <si>
    <t>20:16:21.004</t>
  </si>
  <si>
    <t>412.1462402  deg R</t>
  </si>
  <si>
    <t>- 00.04426903  deg/sec</t>
  </si>
  <si>
    <t>- 00.44791356  deg/sec</t>
  </si>
  <si>
    <t>- 000.0369490  deg</t>
  </si>
  <si>
    <t>- 001.4249139  ft/sec</t>
  </si>
  <si>
    <t>- 107.0073166  deg</t>
  </si>
  <si>
    <t>+ 000.6596050  deg</t>
  </si>
  <si>
    <t>+ 0755.927917  ft/sec</t>
  </si>
  <si>
    <t>N 53 18.0158</t>
  </si>
  <si>
    <t>E 171 42.8261</t>
  </si>
  <si>
    <t>8637</t>
  </si>
  <si>
    <t>02010695</t>
  </si>
  <si>
    <t>N 053:17.6931</t>
  </si>
  <si>
    <t>E 171:40.8565</t>
  </si>
  <si>
    <t>- 107.7982407  deg</t>
  </si>
  <si>
    <t>- 0231.855576  ft/sec</t>
  </si>
  <si>
    <t>- 0720.498962  ft/sec</t>
  </si>
  <si>
    <t>439.3346252  knots</t>
  </si>
  <si>
    <t>- 105.2350464  deg</t>
  </si>
  <si>
    <t>+ 0037.032711  ft/sec</t>
  </si>
  <si>
    <t>+ 0005.142668  ft/sec</t>
  </si>
  <si>
    <t>20:16:20.269</t>
  </si>
  <si>
    <t>03.16796875  in Hg</t>
  </si>
  <si>
    <t>411.9498596  deg R</t>
  </si>
  <si>
    <t>+ 00.04446626  deg/sec</t>
  </si>
  <si>
    <t>- 00.50526708  deg/sec</t>
  </si>
  <si>
    <t>- 000.7470703  deg</t>
  </si>
  <si>
    <t>- 000.2855896  deg</t>
  </si>
  <si>
    <t>- 000.1029803  ft/sec</t>
  </si>
  <si>
    <t>- 070.7244873  deg</t>
  </si>
  <si>
    <t>0426.313446  ft/sec</t>
  </si>
  <si>
    <t>- 106.8601761  deg</t>
  </si>
  <si>
    <t>+ 000.6377596  deg</t>
  </si>
  <si>
    <t>+ 0756.962402  ft/sec</t>
  </si>
  <si>
    <t>N 53 17.6931</t>
  </si>
  <si>
    <t>E 171 40.8565</t>
  </si>
  <si>
    <t>8638</t>
  </si>
  <si>
    <t>02011335</t>
  </si>
  <si>
    <t>N 053:17.3729</t>
  </si>
  <si>
    <t>E 171:38.8974</t>
  </si>
  <si>
    <t>- 107.7392883  deg</t>
  </si>
  <si>
    <t>- 0230.677368  ft/sec</t>
  </si>
  <si>
    <t>- 0721.269653  ft/sec</t>
  </si>
  <si>
    <t>439.6117554  knots</t>
  </si>
  <si>
    <t>- 105.1381683  deg</t>
  </si>
  <si>
    <t>+ 0036.766312  ft/sec</t>
  </si>
  <si>
    <t>+ 0005.161329  ft/sec</t>
  </si>
  <si>
    <t>20:16:19.980</t>
  </si>
  <si>
    <t>03.17578125  in Hg</t>
  </si>
  <si>
    <t>411.8957825  deg R</t>
  </si>
  <si>
    <t>+ 00.04349798  deg/sec</t>
  </si>
  <si>
    <t>- 00.50510979  deg/sec</t>
  </si>
  <si>
    <t>- 000.7168441  deg</t>
  </si>
  <si>
    <t>+ 000.1593294  deg</t>
  </si>
  <si>
    <t>- 001.1996621  ft/sec</t>
  </si>
  <si>
    <t>- 070.6393585  deg</t>
  </si>
  <si>
    <t>0426.823547  ft/sec</t>
  </si>
  <si>
    <t>- 106.7870483  deg</t>
  </si>
  <si>
    <t>+ 000.5289904  deg</t>
  </si>
  <si>
    <t>+ 0757.720642  ft/sec</t>
  </si>
  <si>
    <t>N 53 17.3729</t>
  </si>
  <si>
    <t>E 171 38.8974</t>
  </si>
  <si>
    <t>8639</t>
  </si>
  <si>
    <t>02011979</t>
  </si>
  <si>
    <t>N 053:17.0501</t>
  </si>
  <si>
    <t>E 171:36.9256</t>
  </si>
  <si>
    <t>- 107.7683640  deg</t>
  </si>
  <si>
    <t>- 0231.067322  ft/sec</t>
  </si>
  <si>
    <t>- 0722.489075  ft/sec</t>
  </si>
  <si>
    <t>439.6166382  knots</t>
  </si>
  <si>
    <t>- 105.2663498  deg</t>
  </si>
  <si>
    <t>+ 0035.370861  ft/sec</t>
  </si>
  <si>
    <t>+ 0006.836843  ft/sec</t>
  </si>
  <si>
    <t>20:16:20.083</t>
  </si>
  <si>
    <t>411.6344910  deg R</t>
  </si>
  <si>
    <t>+ 00.03568173  deg/sec</t>
  </si>
  <si>
    <t>- 00.39509299  deg/sec</t>
  </si>
  <si>
    <t>- 000.6681336  deg</t>
  </si>
  <si>
    <t>+ 000.5609070  deg</t>
  </si>
  <si>
    <t>+ 000.8249661  ft/sec</t>
  </si>
  <si>
    <t>0.763</t>
  </si>
  <si>
    <t>- 106.8012314  deg</t>
  </si>
  <si>
    <t>+ 000.6428646  deg</t>
  </si>
  <si>
    <t>+ 0759.091187  ft/sec</t>
  </si>
  <si>
    <t>N 53 17.0501</t>
  </si>
  <si>
    <t>E 171 36.9256</t>
  </si>
  <si>
    <t>8640</t>
  </si>
  <si>
    <t>02012623</t>
  </si>
  <si>
    <t>N 053:16.7268</t>
  </si>
  <si>
    <t>E 171:34.9544</t>
  </si>
  <si>
    <t>- 107.6299057  deg</t>
  </si>
  <si>
    <t>- 0228.628204  ft/sec</t>
  </si>
  <si>
    <t>- 0721.728516  ft/sec</t>
  </si>
  <si>
    <t>439.6252747  knots</t>
  </si>
  <si>
    <t>- 105.2341309  deg</t>
  </si>
  <si>
    <t>+ 0033.063610  ft/sec</t>
  </si>
  <si>
    <t>+ 0006.078510  ft/sec</t>
  </si>
  <si>
    <t>20:16:20.077</t>
  </si>
  <si>
    <t>411.8986816  deg R</t>
  </si>
  <si>
    <t>- 00.00035826  deg/sec</t>
  </si>
  <si>
    <t>- 00.07496124  deg/sec</t>
  </si>
  <si>
    <t>- 000.7360840  deg</t>
  </si>
  <si>
    <t>+ 001.1713690  deg</t>
  </si>
  <si>
    <t>- 000.3404053  ft/sec</t>
  </si>
  <si>
    <t>- 070.4772949  deg</t>
  </si>
  <si>
    <t>- 106.6485977  deg</t>
  </si>
  <si>
    <t>+ 000.6019229  deg</t>
  </si>
  <si>
    <t>+ 0756.915405  ft/sec</t>
  </si>
  <si>
    <t>N 53 16.7268</t>
  </si>
  <si>
    <t>E 171 34.9544</t>
  </si>
  <si>
    <t>8641</t>
  </si>
  <si>
    <t>02013263</t>
  </si>
  <si>
    <t>N 053:16.4074</t>
  </si>
  <si>
    <t>E 171:32.9927</t>
  </si>
  <si>
    <t>- 107.6451263  deg</t>
  </si>
  <si>
    <t>- 0228.840363  ft/sec</t>
  </si>
  <si>
    <t>- 0720.539307  ft/sec</t>
  </si>
  <si>
    <t>440.3350220  knots</t>
  </si>
  <si>
    <t>- 105.3441849  deg</t>
  </si>
  <si>
    <t>+ 0032.546352  ft/sec</t>
  </si>
  <si>
    <t>+ 0003.764199  ft/sec</t>
  </si>
  <si>
    <t>20:16:19.301</t>
  </si>
  <si>
    <t>03.15234375  in Hg</t>
  </si>
  <si>
    <t>412.1349792  deg R</t>
  </si>
  <si>
    <t>+ 00.03051807  deg/sec</t>
  </si>
  <si>
    <t>+ 00.44841522  deg/sec</t>
  </si>
  <si>
    <t>- 000.6262207  deg</t>
  </si>
  <si>
    <t>- 000.7111999  deg</t>
  </si>
  <si>
    <t>- 001.3902769  ft/sec</t>
  </si>
  <si>
    <t>- 070.4663086  deg</t>
  </si>
  <si>
    <t>0425.291168  ft/sec</t>
  </si>
  <si>
    <t>- 106.6496201  deg</t>
  </si>
  <si>
    <t>+ 000.6918094  deg</t>
  </si>
  <si>
    <t>+ 0755.511902  ft/sec</t>
  </si>
  <si>
    <t>N 53 16.4074</t>
  </si>
  <si>
    <t>E 171 32.9927</t>
  </si>
  <si>
    <t>8643</t>
  </si>
  <si>
    <t>02013907</t>
  </si>
  <si>
    <t>N 053:16.0838</t>
  </si>
  <si>
    <t>E 171:31.0175</t>
  </si>
  <si>
    <t>- 107.5506592  deg</t>
  </si>
  <si>
    <t>- 0228.982971  ft/sec</t>
  </si>
  <si>
    <t>- 0720.876221  ft/sec</t>
  </si>
  <si>
    <t>440.7843018  knots</t>
  </si>
  <si>
    <t>- 105.3299789  deg</t>
  </si>
  <si>
    <t>+ 0032.869213  ft/sec</t>
  </si>
  <si>
    <t>+ 0003.268625  ft/sec</t>
  </si>
  <si>
    <t>20:16:18.902</t>
  </si>
  <si>
    <t>411.9883118  deg R</t>
  </si>
  <si>
    <t>+ 00.08797462  deg/sec</t>
  </si>
  <si>
    <t>+ 00.30599159  deg/sec</t>
  </si>
  <si>
    <t>- 000.6097412  deg</t>
  </si>
  <si>
    <t>- 001.1926484  deg</t>
  </si>
  <si>
    <t>- 000.3666378  ft/sec</t>
  </si>
  <si>
    <t>- 070.3454590  deg</t>
  </si>
  <si>
    <t>- 106.5409622  deg</t>
  </si>
  <si>
    <t>+ 000.6659037  deg</t>
  </si>
  <si>
    <t>+ 0756.607239  ft/sec</t>
  </si>
  <si>
    <t>N 53 16.0838</t>
  </si>
  <si>
    <t>E 171 31.0175</t>
  </si>
  <si>
    <t>8644</t>
  </si>
  <si>
    <t>02014551</t>
  </si>
  <si>
    <t>N 053:15.7600</t>
  </si>
  <si>
    <t>E 171:29.0409</t>
  </si>
  <si>
    <t>+ 34404.00000  feet</t>
  </si>
  <si>
    <t>- 107.6265030  deg</t>
  </si>
  <si>
    <t>- 0229.475616  ft/sec</t>
  </si>
  <si>
    <t>- 0720.127930  ft/sec</t>
  </si>
  <si>
    <t>441.1044617  knots</t>
  </si>
  <si>
    <t>- 105.3173752  deg</t>
  </si>
  <si>
    <t>+ 0033.457157  ft/sec</t>
  </si>
  <si>
    <t>+ 0001.924300  ft/sec</t>
  </si>
  <si>
    <t>20:16:18.539</t>
  </si>
  <si>
    <t>412.1094055  deg R</t>
  </si>
  <si>
    <t>+ 00.06519985  deg/sec</t>
  </si>
  <si>
    <t>- 00.17090623  deg/sec</t>
  </si>
  <si>
    <t>- 001.4503052  deg</t>
  </si>
  <si>
    <t>- 000.8500544  ft/sec</t>
  </si>
  <si>
    <t>- 070.3949051  deg</t>
  </si>
  <si>
    <t>- 106.6025772  deg</t>
  </si>
  <si>
    <t>+ 000.6369901  deg</t>
  </si>
  <si>
    <t>+ 0755.488464  ft/sec</t>
  </si>
  <si>
    <t>N 53 15.7600</t>
  </si>
  <si>
    <t>E 171 29.0409</t>
  </si>
  <si>
    <t>34404</t>
  </si>
  <si>
    <t>8645</t>
  </si>
  <si>
    <t>02015195</t>
  </si>
  <si>
    <t>N 053:15.4353</t>
  </si>
  <si>
    <t>E 171:27.0644</t>
  </si>
  <si>
    <t>- 107.6803665  deg</t>
  </si>
  <si>
    <t>- 0230.742737  ft/sec</t>
  </si>
  <si>
    <t>- 0720.611145  ft/sec</t>
  </si>
  <si>
    <t>441.0232239  knots</t>
  </si>
  <si>
    <t>- 105.3586502  deg</t>
  </si>
  <si>
    <t>+ 0034.231243  ft/sec</t>
  </si>
  <si>
    <t>+ 0002.573317  ft/sec</t>
  </si>
  <si>
    <t>20:16:18.738</t>
  </si>
  <si>
    <t>+ 00.07272006  deg/sec</t>
  </si>
  <si>
    <t>+ 00.24604788  deg/sec</t>
  </si>
  <si>
    <t>- 000.4943848  deg</t>
  </si>
  <si>
    <t>- 001.2516448  deg</t>
  </si>
  <si>
    <t>+ 000.8231380  ft/sec</t>
  </si>
  <si>
    <t>- 070.4223633  deg</t>
  </si>
  <si>
    <t>- 106.6422577  deg</t>
  </si>
  <si>
    <t>+ 000.6689894  deg</t>
  </si>
  <si>
    <t>N 53 15.4353</t>
  </si>
  <si>
    <t>E 171 27.0644</t>
  </si>
  <si>
    <t>8646</t>
  </si>
  <si>
    <t>02015835</t>
  </si>
  <si>
    <t>N 053:15.1127</t>
  </si>
  <si>
    <t>E 171:25.1026</t>
  </si>
  <si>
    <t>- 107.8219223  deg</t>
  </si>
  <si>
    <t>- 0232.001785  ft/sec</t>
  </si>
  <si>
    <t>- 0719.882263  ft/sec</t>
  </si>
  <si>
    <t>440.0825195  knots</t>
  </si>
  <si>
    <t>- 105.3847504  deg</t>
  </si>
  <si>
    <t>+ 0035.511372  ft/sec</t>
  </si>
  <si>
    <t>+ 0003.304676  ft/sec</t>
  </si>
  <si>
    <t>20:16:19.788</t>
  </si>
  <si>
    <t>+ 00.06521587  deg/sec</t>
  </si>
  <si>
    <t>- 00.00616428  deg/sec</t>
  </si>
  <si>
    <t>- 001.3065450  deg</t>
  </si>
  <si>
    <t>+ 000.4532373  ft/sec</t>
  </si>
  <si>
    <t>- 070.5377197  deg</t>
  </si>
  <si>
    <t>- 106.7696381  deg</t>
  </si>
  <si>
    <t>+ 000.6831947  deg</t>
  </si>
  <si>
    <t>N 53 15.1127</t>
  </si>
  <si>
    <t>E 171 25.1026</t>
  </si>
  <si>
    <t>8647</t>
  </si>
  <si>
    <t>02016479</t>
  </si>
  <si>
    <t>N 053:14.7881</t>
  </si>
  <si>
    <t>E 171:23.1339</t>
  </si>
  <si>
    <t>- 107.9141312  deg</t>
  </si>
  <si>
    <t>- 0232.471039  ft/sec</t>
  </si>
  <si>
    <t>- 0714.187012  ft/sec</t>
  </si>
  <si>
    <t>439.1576233  knots</t>
  </si>
  <si>
    <t>- 105.4122620  deg</t>
  </si>
  <si>
    <t>+ 0036.292461  ft/sec</t>
  </si>
  <si>
    <t>- 0000.742321  ft/sec</t>
  </si>
  <si>
    <t>20:16:20.756</t>
  </si>
  <si>
    <t>412.5867004  deg R</t>
  </si>
  <si>
    <t>+ 00.13367371  deg/sec</t>
  </si>
  <si>
    <t>+ 00.09221011  deg/sec</t>
  </si>
  <si>
    <t>- 000.5587646  deg</t>
  </si>
  <si>
    <t>- 001.5835693  deg</t>
  </si>
  <si>
    <t>- 000.8518413  ft/sec</t>
  </si>
  <si>
    <t>- 106.8477173  deg</t>
  </si>
  <si>
    <t>+ 000.6951255  deg</t>
  </si>
  <si>
    <t>+ 0751.846252  ft/sec</t>
  </si>
  <si>
    <t>N 53 14.7881</t>
  </si>
  <si>
    <t>E 171 23.1339</t>
  </si>
  <si>
    <t>8648</t>
  </si>
  <si>
    <t>02017123</t>
  </si>
  <si>
    <t>N 053:14.4647</t>
  </si>
  <si>
    <t>E 171:21.1686</t>
  </si>
  <si>
    <t>- 107.7700882  deg</t>
  </si>
  <si>
    <t>- 0229.479568  ft/sec</t>
  </si>
  <si>
    <t>- 0715.159729  ft/sec</t>
  </si>
  <si>
    <t>438.6620483  knots</t>
  </si>
  <si>
    <t>- 105.2677155  deg</t>
  </si>
  <si>
    <t>+ 0034.943920  ft/sec</t>
  </si>
  <si>
    <t>+ 0000.766170  ft/sec</t>
  </si>
  <si>
    <t>20:16:21.402</t>
  </si>
  <si>
    <t>03.09375000  in Hg</t>
  </si>
  <si>
    <t>412.7695313  deg R</t>
  </si>
  <si>
    <t>- 00.04508502  deg/sec</t>
  </si>
  <si>
    <t>- 00.25287312  deg/sec</t>
  </si>
  <si>
    <t>- 000.7493500  deg</t>
  </si>
  <si>
    <t>- 001.0217285  deg</t>
  </si>
  <si>
    <t>- 000.7736218  ft/sec</t>
  </si>
  <si>
    <t>0421.432861  ft/sec</t>
  </si>
  <si>
    <t>- 106.6895523  deg</t>
  </si>
  <si>
    <t>+ 000.5432764  deg</t>
  </si>
  <si>
    <t>+ 0750.145569  ft/sec</t>
  </si>
  <si>
    <t>N 53 14.4647</t>
  </si>
  <si>
    <t>E 171 21.1686</t>
  </si>
  <si>
    <t>8649</t>
  </si>
  <si>
    <t>02017767</t>
  </si>
  <si>
    <t>N 053:14.1410</t>
  </si>
  <si>
    <t>E 171:19.2046</t>
  </si>
  <si>
    <t>- 108.0050430  deg</t>
  </si>
  <si>
    <t>- 0232.084488  ft/sec</t>
  </si>
  <si>
    <t>- 0713.091003  ft/sec</t>
  </si>
  <si>
    <t>438.3560486  knots</t>
  </si>
  <si>
    <t>- 105.3691483  deg</t>
  </si>
  <si>
    <t>+ 0036.210613  ft/sec</t>
  </si>
  <si>
    <t>- 0000.539116  ft/sec</t>
  </si>
  <si>
    <t>20:16:21.697</t>
  </si>
  <si>
    <t>412.7914734  deg R</t>
  </si>
  <si>
    <t>+ 00.12194180  deg/sec</t>
  </si>
  <si>
    <t>- 00.43897566  deg/sec</t>
  </si>
  <si>
    <t>- 000.6507477  deg</t>
  </si>
  <si>
    <t>- 000.7500092  deg</t>
  </si>
  <si>
    <t>- 001.5288733  ft/sec</t>
  </si>
  <si>
    <t>- 106.9104156  deg</t>
  </si>
  <si>
    <t>+ 000.6318237  deg</t>
  </si>
  <si>
    <t>+ 0750.203186  ft/sec</t>
  </si>
  <si>
    <t>N 53 14.1410</t>
  </si>
  <si>
    <t>E 171 19.2046</t>
  </si>
  <si>
    <t>8650</t>
  </si>
  <si>
    <t>02018407</t>
  </si>
  <si>
    <t>N 053:13.8196</t>
  </si>
  <si>
    <t>E 171:17.2585</t>
  </si>
  <si>
    <t>+ 34406.00000  feet</t>
  </si>
  <si>
    <t>- 107.9785843  deg</t>
  </si>
  <si>
    <t>- 0231.348495  ft/sec</t>
  </si>
  <si>
    <t>- 0710.538391  ft/sec</t>
  </si>
  <si>
    <t>436.3884888  knots</t>
  </si>
  <si>
    <t>- 105.2842560  deg</t>
  </si>
  <si>
    <t>+ 0037.118980  ft/sec</t>
  </si>
  <si>
    <t>- 0000.465313  ft/sec</t>
  </si>
  <si>
    <t>20:16:23.688</t>
  </si>
  <si>
    <t>413.1324158  deg R</t>
  </si>
  <si>
    <t>+ 00.15668471  deg/sec</t>
  </si>
  <si>
    <t>- 00.41399518  deg/sec</t>
  </si>
  <si>
    <t>- 000.2771452  deg</t>
  </si>
  <si>
    <t>- 000.5523226  deg</t>
  </si>
  <si>
    <t>+ 000.5827732  ft/sec</t>
  </si>
  <si>
    <t>- 070.5896454  deg</t>
  </si>
  <si>
    <t>- 106.8698883  deg</t>
  </si>
  <si>
    <t>+ 000.5376414  deg</t>
  </si>
  <si>
    <t>+ 0746.495361  ft/sec</t>
  </si>
  <si>
    <t>N 53 13.8196</t>
  </si>
  <si>
    <t>E 171 17.2585</t>
  </si>
  <si>
    <t>34406</t>
  </si>
  <si>
    <t>8651</t>
  </si>
  <si>
    <t>02019051</t>
  </si>
  <si>
    <t>N 053:13.4981</t>
  </si>
  <si>
    <t>E 171:15.3118</t>
  </si>
  <si>
    <t>- 108.1778717  deg</t>
  </si>
  <si>
    <t>- 0232.624283  ft/sec</t>
  </si>
  <si>
    <t>- 0707.077332  ft/sec</t>
  </si>
  <si>
    <t>433.6211243  knots</t>
  </si>
  <si>
    <t>- 105.3243332  deg</t>
  </si>
  <si>
    <t>+ 0038.618656  ft/sec</t>
  </si>
  <si>
    <t>+ 0000.941042  ft/sec</t>
  </si>
  <si>
    <t>20:16:26.524</t>
  </si>
  <si>
    <t>413.4290466  deg R</t>
  </si>
  <si>
    <t>+ 00.02811641  deg/sec</t>
  </si>
  <si>
    <t>- 00.45296583  deg/sec</t>
  </si>
  <si>
    <t>- 000.5529968  deg</t>
  </si>
  <si>
    <t>+ 000.2764710  deg</t>
  </si>
  <si>
    <t>+ 000.0277066  ft/sec</t>
  </si>
  <si>
    <t>- 107.0544891  deg</t>
  </si>
  <si>
    <t>+ 000.5682617  deg</t>
  </si>
  <si>
    <t>+ 0743.449768  ft/sec</t>
  </si>
  <si>
    <t>N 53 13.4981</t>
  </si>
  <si>
    <t>E 171 15.3118</t>
  </si>
  <si>
    <t>8652</t>
  </si>
  <si>
    <t>02019695</t>
  </si>
  <si>
    <t>N 053:13.1782</t>
  </si>
  <si>
    <t>E 171:13.3761</t>
  </si>
  <si>
    <t>- 108.1872253  deg</t>
  </si>
  <si>
    <t>- 0230.233749  ft/sec</t>
  </si>
  <si>
    <t>- 0702.344238  ft/sec</t>
  </si>
  <si>
    <t>431.3755188  knots</t>
  </si>
  <si>
    <t>- 105.3375473  deg</t>
  </si>
  <si>
    <t>+ 0036.808109  ft/sec</t>
  </si>
  <si>
    <t>+ 0000.023104  ft/sec</t>
  </si>
  <si>
    <t>20:16:28.701</t>
  </si>
  <si>
    <t>02.97656250  in Hg</t>
  </si>
  <si>
    <t>413.8499146  deg R</t>
  </si>
  <si>
    <t>- 00.01925203  deg/sec</t>
  </si>
  <si>
    <t>- 00.40309611  deg/sec</t>
  </si>
  <si>
    <t>- 000.5383301  deg</t>
  </si>
  <si>
    <t>+ 000.6767303  deg</t>
  </si>
  <si>
    <t>- 000.6673481  ft/sec</t>
  </si>
  <si>
    <t>0413.595337  ft/sec</t>
  </si>
  <si>
    <t>- 107.0499496  deg</t>
  </si>
  <si>
    <t>+ 000.5743272  deg</t>
  </si>
  <si>
    <t>+ 0738.953064  ft/sec</t>
  </si>
  <si>
    <t>N 53 13.1782</t>
  </si>
  <si>
    <t>E 171 13.3761</t>
  </si>
  <si>
    <t>8653</t>
  </si>
  <si>
    <t>02020339</t>
  </si>
  <si>
    <t>N 053:12.8597</t>
  </si>
  <si>
    <t>E 171:11.4500</t>
  </si>
  <si>
    <t>- 108.1250534  deg</t>
  </si>
  <si>
    <t>- 0228.787125  ft/sec</t>
  </si>
  <si>
    <t>- 0700.064758  ft/sec</t>
  </si>
  <si>
    <t>429.3676453  knots</t>
  </si>
  <si>
    <t>- 105.3632584  deg</t>
  </si>
  <si>
    <t>+ 0035.961102  ft/sec</t>
  </si>
  <si>
    <t>+ 0001.098446  ft/sec</t>
  </si>
  <si>
    <t>20:16:30.733</t>
  </si>
  <si>
    <t>02.96484375  in Hg</t>
  </si>
  <si>
    <t>414.0344543  deg R</t>
  </si>
  <si>
    <t>+ 00.06388909  deg/sec</t>
  </si>
  <si>
    <t>- 00.30734873  deg/sec</t>
  </si>
  <si>
    <t>- 000.5328369  deg</t>
  </si>
  <si>
    <t>+ 000.6815369  deg</t>
  </si>
  <si>
    <t>- 002.3861570  ft/sec</t>
  </si>
  <si>
    <t>0412.802460  ft/sec</t>
  </si>
  <si>
    <t>- 106.9739532  deg</t>
  </si>
  <si>
    <t>+ 000.5879152  deg</t>
  </si>
  <si>
    <t>+ 0737.472778  ft/sec</t>
  </si>
  <si>
    <t>N 53 12.8597</t>
  </si>
  <si>
    <t>E 171 11.4500</t>
  </si>
  <si>
    <t>8654</t>
  </si>
  <si>
    <t>02020983</t>
  </si>
  <si>
    <t>N 053:12.5428</t>
  </si>
  <si>
    <t>E 171:09.5332</t>
  </si>
  <si>
    <t>- 108.2220459  deg</t>
  </si>
  <si>
    <t>- 0227.903656  ft/sec</t>
  </si>
  <si>
    <t>- 0698.672058  ft/sec</t>
  </si>
  <si>
    <t>427.2517700  knots</t>
  </si>
  <si>
    <t>- 105.3686295  deg</t>
  </si>
  <si>
    <t>+ 0035.666489  ft/sec</t>
  </si>
  <si>
    <t>+ 0003.129595  ft/sec</t>
  </si>
  <si>
    <t>20:16:32.711</t>
  </si>
  <si>
    <t>414.3945007  deg R</t>
  </si>
  <si>
    <t>- 00.08791951  deg/sec</t>
  </si>
  <si>
    <t>- 00.15671259  deg/sec</t>
  </si>
  <si>
    <t>+ 001.0488391  deg</t>
  </si>
  <si>
    <t>- 000.2428396  ft/sec</t>
  </si>
  <si>
    <t>- 107.0571823  deg</t>
  </si>
  <si>
    <t>+ 000.5872990  deg</t>
  </si>
  <si>
    <t>+ 0733.518494  ft/sec</t>
  </si>
  <si>
    <t>N 53 12.5428</t>
  </si>
  <si>
    <t>E 171 09.5332</t>
  </si>
  <si>
    <t>8655</t>
  </si>
  <si>
    <t>02021627</t>
  </si>
  <si>
    <t>N 053:12.2280</t>
  </si>
  <si>
    <t>E 171:07.6260</t>
  </si>
  <si>
    <t>+ 34386.00000  feet</t>
  </si>
  <si>
    <t>- 108.1705933  deg</t>
  </si>
  <si>
    <t>- 0227.071655  ft/sec</t>
  </si>
  <si>
    <t>- 0694.586731  ft/sec</t>
  </si>
  <si>
    <t>425.0447388  knots</t>
  </si>
  <si>
    <t>- 105.4577332  deg</t>
  </si>
  <si>
    <t>+ 0035.743912  ft/sec</t>
  </si>
  <si>
    <t>+ 0002.464516  ft/sec</t>
  </si>
  <si>
    <t>20:16:34.867</t>
  </si>
  <si>
    <t>02.89843750  in Hg</t>
  </si>
  <si>
    <t>414.6757813  deg R</t>
  </si>
  <si>
    <t>- 00.06639694  deg/sec</t>
  </si>
  <si>
    <t>+ 00.15450595  deg/sec</t>
  </si>
  <si>
    <t>- 000.1472769  deg</t>
  </si>
  <si>
    <t>- 000.3254279  ft/sec</t>
  </si>
  <si>
    <t>0408.277008  ft/sec</t>
  </si>
  <si>
    <t>- 106.9920425  deg</t>
  </si>
  <si>
    <t>+ 000.6633264  deg</t>
  </si>
  <si>
    <t>+ 0730.565796  ft/sec</t>
  </si>
  <si>
    <t>N 53 12.2280</t>
  </si>
  <si>
    <t>E 171 07.6260</t>
  </si>
  <si>
    <t>34386</t>
  </si>
  <si>
    <t>8658</t>
  </si>
  <si>
    <t>02021847</t>
  </si>
  <si>
    <t>N 053:12.1203</t>
  </si>
  <si>
    <t>E 171:06.9772</t>
  </si>
  <si>
    <t>- 108.1789017  deg</t>
  </si>
  <si>
    <t>- 0227.644669  ft/sec</t>
  </si>
  <si>
    <t>- 0692.393921  ft/sec</t>
  </si>
  <si>
    <t>424.2315369  knots</t>
  </si>
  <si>
    <t>- 105.4567413  deg</t>
  </si>
  <si>
    <t>+ 0036.800362  ft/sec</t>
  </si>
  <si>
    <t>+ 0001.899874  ft/sec</t>
  </si>
  <si>
    <t>20:16:35.574</t>
  </si>
  <si>
    <t>414.7743530  deg R</t>
  </si>
  <si>
    <t>+ 00.04368624  deg/sec</t>
  </si>
  <si>
    <t>- 00.22097152  deg/sec</t>
  </si>
  <si>
    <t>- 000.1761383  deg</t>
  </si>
  <si>
    <t>- 000.4398102  deg</t>
  </si>
  <si>
    <t>- 000.9799122  ft/sec</t>
  </si>
  <si>
    <t>- 070.6527176  deg</t>
  </si>
  <si>
    <t>- 106.9955826  deg</t>
  </si>
  <si>
    <t>+ 000.6592054  deg</t>
  </si>
  <si>
    <t>+ 0729.353210  ft/sec</t>
  </si>
  <si>
    <t>N 53 12.1203</t>
  </si>
  <si>
    <t>E 171 06.9772</t>
  </si>
  <si>
    <t>8659</t>
  </si>
  <si>
    <t>02022271</t>
  </si>
  <si>
    <t>N 053:11.9125</t>
  </si>
  <si>
    <t>E 171:05.7311</t>
  </si>
  <si>
    <t>+ 34392.00000  feet</t>
  </si>
  <si>
    <t>- 108.0805359  deg</t>
  </si>
  <si>
    <t>- 0225.986267  ft/sec</t>
  </si>
  <si>
    <t>- 0691.432129  ft/sec</t>
  </si>
  <si>
    <t>422.4082031  knots</t>
  </si>
  <si>
    <t>- 105.5293732  deg</t>
  </si>
  <si>
    <t>+ 0034.503414  ft/sec</t>
  </si>
  <si>
    <t>+ 0003.927205  ft/sec</t>
  </si>
  <si>
    <t>20:16:37.277</t>
  </si>
  <si>
    <t>02.85156250  in Hg</t>
  </si>
  <si>
    <t>415.1053772  deg R</t>
  </si>
  <si>
    <t>- 00.16141516  deg/sec</t>
  </si>
  <si>
    <t>+ 00.25683162  deg/sec</t>
  </si>
  <si>
    <t>- 000.0659180  deg</t>
  </si>
  <si>
    <t>+ 000.5803155  deg</t>
  </si>
  <si>
    <t>+ 002.0490184  ft/sec</t>
  </si>
  <si>
    <t>0405.048737  ft/sec</t>
  </si>
  <si>
    <t>- 106.8883896  deg</t>
  </si>
  <si>
    <t>+ 000.7314357  deg</t>
  </si>
  <si>
    <t>+ 0725.905151  ft/sec</t>
  </si>
  <si>
    <t>N 53 11.9125</t>
  </si>
  <si>
    <t>E 171 05.7311</t>
  </si>
  <si>
    <t>34392</t>
  </si>
  <si>
    <t>8660</t>
  </si>
  <si>
    <t>02022915</t>
  </si>
  <si>
    <t>N 053:11.5993</t>
  </si>
  <si>
    <t>E 171:03.8471</t>
  </si>
  <si>
    <t>- 108.0397568  deg</t>
  </si>
  <si>
    <t>- 0223.657227  ft/sec</t>
  </si>
  <si>
    <t>- 0687.603027  ft/sec</t>
  </si>
  <si>
    <t>420.0211182  knots</t>
  </si>
  <si>
    <t>- 105.5608444  deg</t>
  </si>
  <si>
    <t>+ 0033.863365  ft/sec</t>
  </si>
  <si>
    <t>+ 0003.805981  ft/sec</t>
  </si>
  <si>
    <t>20:16:39.543</t>
  </si>
  <si>
    <t>02.81250000  in Hg</t>
  </si>
  <si>
    <t>415.4804077  deg R</t>
  </si>
  <si>
    <t>- 00.03449815  deg/sec</t>
  </si>
  <si>
    <t>+ 00.23074949  deg/sec</t>
  </si>
  <si>
    <t>- 000.7720642  deg</t>
  </si>
  <si>
    <t>+ 002.1285119  ft/sec</t>
  </si>
  <si>
    <t>0402.336548  ft/sec</t>
  </si>
  <si>
    <t>0.723</t>
  </si>
  <si>
    <t>- 106.8340988  deg</t>
  </si>
  <si>
    <t>+ 000.7536616  deg</t>
  </si>
  <si>
    <t>+ 0722.014771  ft/sec</t>
  </si>
  <si>
    <t>N 53 11.5993</t>
  </si>
  <si>
    <t>E 171 03.8471</t>
  </si>
  <si>
    <t>8663</t>
  </si>
  <si>
    <t>02023295</t>
  </si>
  <si>
    <t>N 053:11.4146</t>
  </si>
  <si>
    <t>E 171:02.7410</t>
  </si>
  <si>
    <t>- 108.1753616  deg</t>
  </si>
  <si>
    <t>- 0224.190887  ft/sec</t>
  </si>
  <si>
    <t>- 0684.558472  ft/sec</t>
  </si>
  <si>
    <t>418.8505554  knots</t>
  </si>
  <si>
    <t>- 105.4739914  deg</t>
  </si>
  <si>
    <t>+ 0034.923954  ft/sec</t>
  </si>
  <si>
    <t>+ 0002.930621  ft/sec</t>
  </si>
  <si>
    <t>20:16:40.546</t>
  </si>
  <si>
    <t>02.80078125  in Hg</t>
  </si>
  <si>
    <t>415.5547180  deg R</t>
  </si>
  <si>
    <t>- 00.05106591  deg/sec</t>
  </si>
  <si>
    <t>- 00.46076596  deg/sec</t>
  </si>
  <si>
    <t>- 000.0823975  deg</t>
  </si>
  <si>
    <t>+ 000.2014343  deg</t>
  </si>
  <si>
    <t>- 000.4928912  ft/sec</t>
  </si>
  <si>
    <t>- 070.5926514  deg</t>
  </si>
  <si>
    <t>0401.518921  ft/sec</t>
  </si>
  <si>
    <t>- 106.9616470  deg</t>
  </si>
  <si>
    <t>+ 000.6651525  deg</t>
  </si>
  <si>
    <t>+ 0720.750366  ft/sec</t>
  </si>
  <si>
    <t>N 53 11.4146</t>
  </si>
  <si>
    <t>E 171 02.7410</t>
  </si>
  <si>
    <t>8666</t>
  </si>
  <si>
    <t>02023551</t>
  </si>
  <si>
    <t>N 053:11.2907</t>
  </si>
  <si>
    <t>E 171:01.9974</t>
  </si>
  <si>
    <t>- 108.0516586  deg</t>
  </si>
  <si>
    <t>- 0223.651917  ft/sec</t>
  </si>
  <si>
    <t>- 0683.971069  ft/sec</t>
  </si>
  <si>
    <t>418.1654663  knots</t>
  </si>
  <si>
    <t>- 105.5651398  deg</t>
  </si>
  <si>
    <t>+ 0034.901348  ft/sec</t>
  </si>
  <si>
    <t>+ 0003.392989  ft/sec</t>
  </si>
  <si>
    <t>20:16:41.170</t>
  </si>
  <si>
    <t>02.78906250  in Hg</t>
  </si>
  <si>
    <t>415.6722717  deg R</t>
  </si>
  <si>
    <t>+ 00.09461753  deg/sec</t>
  </si>
  <si>
    <t>+ 00.36743218  deg/sec</t>
  </si>
  <si>
    <t>- 000.0366669  deg</t>
  </si>
  <si>
    <t>- 000.9979706  deg</t>
  </si>
  <si>
    <t>- 001.4131823  ft/sec</t>
  </si>
  <si>
    <t>- 070.4590302  deg</t>
  </si>
  <si>
    <t>0400.699463  ft/sec</t>
  </si>
  <si>
    <t>- 106.8325806  deg</t>
  </si>
  <si>
    <t>+ 000.7515411  deg</t>
  </si>
  <si>
    <t>+ 0719.337036  ft/sec</t>
  </si>
  <si>
    <t>N 53 11.2907</t>
  </si>
  <si>
    <t>E 171 01.9974</t>
  </si>
  <si>
    <t>8668</t>
  </si>
  <si>
    <t>02023559</t>
  </si>
  <si>
    <t>N 053:11.2869</t>
  </si>
  <si>
    <t>E 171:01.9741</t>
  </si>
  <si>
    <t>- 108.0537567  deg</t>
  </si>
  <si>
    <t>- 0223.313644  ft/sec</t>
  </si>
  <si>
    <t>- 0683.648254  ft/sec</t>
  </si>
  <si>
    <t>418.1410217  knots</t>
  </si>
  <si>
    <t>- 105.5692596  deg</t>
  </si>
  <si>
    <t>+ 0034.168068  ft/sec</t>
  </si>
  <si>
    <t>+ 0003.477779  ft/sec</t>
  </si>
  <si>
    <t>20:16:41.198</t>
  </si>
  <si>
    <t>415.7143555  deg R</t>
  </si>
  <si>
    <t>+ 00.09573894  deg/sec</t>
  </si>
  <si>
    <t>+ 00.42653772  deg/sec</t>
  </si>
  <si>
    <t>- 000.9494934  deg</t>
  </si>
  <si>
    <t>- 001.3939859  ft/sec</t>
  </si>
  <si>
    <t>- 070.4608154  deg</t>
  </si>
  <si>
    <t>- 106.8346710  deg</t>
  </si>
  <si>
    <t>+ 000.7556858  deg</t>
  </si>
  <si>
    <t>+ 0718.928284  ft/sec</t>
  </si>
  <si>
    <t>N 53 11.2869</t>
  </si>
  <si>
    <t>E 171 01.9741</t>
  </si>
  <si>
    <t>8670</t>
  </si>
  <si>
    <t>02023863</t>
  </si>
  <si>
    <t>N 053:11.1397</t>
  </si>
  <si>
    <t>E 171:01.0930</t>
  </si>
  <si>
    <t>- 108.2793121  deg</t>
  </si>
  <si>
    <t>- 0224.322998  ft/sec</t>
  </si>
  <si>
    <t>- 0680.902466  ft/sec</t>
  </si>
  <si>
    <t>417.3867798  knots</t>
  </si>
  <si>
    <t>- 105.4650650  deg</t>
  </si>
  <si>
    <t>+ 0035.753006  ft/sec</t>
  </si>
  <si>
    <t>+ 0001.844284  ft/sec</t>
  </si>
  <si>
    <t>20:16:41.891</t>
  </si>
  <si>
    <t>02.78125000  in Hg</t>
  </si>
  <si>
    <t>415.7220154  deg R</t>
  </si>
  <si>
    <t>+ 00.06510934  deg/sec</t>
  </si>
  <si>
    <t>- 00.52462471  deg/sec</t>
  </si>
  <si>
    <t>- 000.2091797  deg</t>
  </si>
  <si>
    <t>+ 000.4335205  deg</t>
  </si>
  <si>
    <t>- 003.4767289  ft/sec</t>
  </si>
  <si>
    <t>- 070.6746140  deg</t>
  </si>
  <si>
    <t>0400.152130  ft/sec</t>
  </si>
  <si>
    <t>- 107.0535278  deg</t>
  </si>
  <si>
    <t>+ 000.6527327  deg</t>
  </si>
  <si>
    <t>+ 0718.853638  ft/sec</t>
  </si>
  <si>
    <t>N 53 11.1397</t>
  </si>
  <si>
    <t>E 171 01.0930</t>
  </si>
  <si>
    <t>8673</t>
  </si>
  <si>
    <t>02024199</t>
  </si>
  <si>
    <t>N 053:10.9776</t>
  </si>
  <si>
    <t>E 171:00.1207</t>
  </si>
  <si>
    <t>+ 34374.00000  feet</t>
  </si>
  <si>
    <t>- 107.9301758  deg</t>
  </si>
  <si>
    <t>- 0221.428360  ft/sec</t>
  </si>
  <si>
    <t>- 0681.653809  ft/sec</t>
  </si>
  <si>
    <t>416.3418274  knots</t>
  </si>
  <si>
    <t>- 105.6367645  deg</t>
  </si>
  <si>
    <t>+ 0032.280800  ft/sec</t>
  </si>
  <si>
    <t>+ 0004.519636  ft/sec</t>
  </si>
  <si>
    <t>20:16:42.811</t>
  </si>
  <si>
    <t>02.76562500  in Hg</t>
  </si>
  <si>
    <t>415.8130188  deg R</t>
  </si>
  <si>
    <t>+ 00.06950829  deg/sec</t>
  </si>
  <si>
    <t>+ 01.09927511  deg/sec</t>
  </si>
  <si>
    <t>+ 000.3107758  deg</t>
  </si>
  <si>
    <t>- 000.7234497  deg</t>
  </si>
  <si>
    <t>- 001.7687987  ft/sec</t>
  </si>
  <si>
    <t>0399.054932  ft/sec</t>
  </si>
  <si>
    <t>0.717</t>
  </si>
  <si>
    <t>- 106.6977081  deg</t>
  </si>
  <si>
    <t>+ 000.8191952  deg</t>
  </si>
  <si>
    <t>+ 0716.599304  ft/sec</t>
  </si>
  <si>
    <t>N 53 10.9776</t>
  </si>
  <si>
    <t>E 171 00.1207</t>
  </si>
  <si>
    <t>34374</t>
  </si>
  <si>
    <t>8676</t>
  </si>
  <si>
    <t>02024671</t>
  </si>
  <si>
    <t>N 053:10.7514</t>
  </si>
  <si>
    <t>E 170:58.7591</t>
  </si>
  <si>
    <t>+ 34366.00000  feet</t>
  </si>
  <si>
    <t>- 107.7432404  deg</t>
  </si>
  <si>
    <t>- 0219.418213  ft/sec</t>
  </si>
  <si>
    <t>- 0679.984009  ft/sec</t>
  </si>
  <si>
    <t>414.8642578  knots</t>
  </si>
  <si>
    <t>- 105.3323593  deg</t>
  </si>
  <si>
    <t>+ 0034.195766  ft/sec</t>
  </si>
  <si>
    <t>+ 0004.282581  ft/sec</t>
  </si>
  <si>
    <t>20:16:44.123</t>
  </si>
  <si>
    <t>02.75000000  in Hg</t>
  </si>
  <si>
    <t>415.8356018  deg R</t>
  </si>
  <si>
    <t>+ 00.04413439  deg/sec</t>
  </si>
  <si>
    <t>- 00.41641676  deg/sec</t>
  </si>
  <si>
    <t>+ 000.2966309  deg</t>
  </si>
  <si>
    <t>- 000.5182069  deg</t>
  </si>
  <si>
    <t>- 000.7541847  ft/sec</t>
  </si>
  <si>
    <t>- 070.1074066  deg</t>
  </si>
  <si>
    <t>0397.954437  ft/sec</t>
  </si>
  <si>
    <t>- 106.5008011  deg</t>
  </si>
  <si>
    <t>+ 000.5108415  deg</t>
  </si>
  <si>
    <t>+ 0715.006409  ft/sec</t>
  </si>
  <si>
    <t>N 53 10.7514</t>
  </si>
  <si>
    <t>E 170 58.7591</t>
  </si>
  <si>
    <t>34366</t>
  </si>
  <si>
    <t>8677</t>
  </si>
  <si>
    <t>02024839</t>
  </si>
  <si>
    <t>N 053:10.6715</t>
  </si>
  <si>
    <t>E 170:58.2755</t>
  </si>
  <si>
    <t>- 107.7130966  deg</t>
  </si>
  <si>
    <t>- 0217.088684  ft/sec</t>
  </si>
  <si>
    <t>- 0679.538879  ft/sec</t>
  </si>
  <si>
    <t>414.2041321  knots</t>
  </si>
  <si>
    <t>- 105.4081802  deg</t>
  </si>
  <si>
    <t>+ 0031.563566  ft/sec</t>
  </si>
  <si>
    <t>+ 0005.158710  ft/sec</t>
  </si>
  <si>
    <t>20:16:44.693</t>
  </si>
  <si>
    <t>02.74609375  in Hg</t>
  </si>
  <si>
    <t>415.8690796  deg R</t>
  </si>
  <si>
    <t>- 00.04148747  deg/sec</t>
  </si>
  <si>
    <t>- 00.04353648  deg/sec</t>
  </si>
  <si>
    <t>+ 000.3680420  deg</t>
  </si>
  <si>
    <t>- 001.0491943  deg</t>
  </si>
  <si>
    <t>+ 001.1387047  ft/sec</t>
  </si>
  <si>
    <t>- 070.0708008  deg</t>
  </si>
  <si>
    <t>0397.678772  ft/sec</t>
  </si>
  <si>
    <t>- 106.4673233  deg</t>
  </si>
  <si>
    <t>+ 000.5834880  deg</t>
  </si>
  <si>
    <t>+ 0714.404236  ft/sec</t>
  </si>
  <si>
    <t>N 53 10.6715</t>
  </si>
  <si>
    <t>E 170 58.2755</t>
  </si>
  <si>
    <t>8680</t>
  </si>
  <si>
    <t>02025279</t>
  </si>
  <si>
    <t>N 053:10.4611</t>
  </si>
  <si>
    <t>E 170:57.0138</t>
  </si>
  <si>
    <t>+ 34380.00000  feet</t>
  </si>
  <si>
    <t>- 108.2298050  deg</t>
  </si>
  <si>
    <t>- 0222.596481  ft/sec</t>
  </si>
  <si>
    <t>- 0676.947449  ft/sec</t>
  </si>
  <si>
    <t>412.3786926  knots</t>
  </si>
  <si>
    <t>- 105.6310425  deg</t>
  </si>
  <si>
    <t>+ 0035.597687  ft/sec</t>
  </si>
  <si>
    <t>+ 0005.790356  ft/sec</t>
  </si>
  <si>
    <t>20:16:46.272</t>
  </si>
  <si>
    <t>02.73046875  in Hg</t>
  </si>
  <si>
    <t>415.9438171  deg R</t>
  </si>
  <si>
    <t>- 00.04469445  deg/sec</t>
  </si>
  <si>
    <t>- 00.08726274  deg/sec</t>
  </si>
  <si>
    <t>+ 000.3076172  deg</t>
  </si>
  <si>
    <t>- 001.1279757  deg</t>
  </si>
  <si>
    <t>+ 001.7349570  ft/sec</t>
  </si>
  <si>
    <t>- 070.5706787  deg</t>
  </si>
  <si>
    <t>0396.574036  ft/sec</t>
  </si>
  <si>
    <t>0.713</t>
  </si>
  <si>
    <t>- 106.9747620  deg</t>
  </si>
  <si>
    <t>+ 000.8031102  deg</t>
  </si>
  <si>
    <t>+ 0712.846558  ft/sec</t>
  </si>
  <si>
    <t>N 53 10.4611</t>
  </si>
  <si>
    <t>E 170 57.0138</t>
  </si>
  <si>
    <t>34380</t>
  </si>
  <si>
    <t>8682</t>
  </si>
  <si>
    <t>02025483</t>
  </si>
  <si>
    <t>N 053:10.3627</t>
  </si>
  <si>
    <t>E 170:56.4312</t>
  </si>
  <si>
    <t>- 108.2595520  deg</t>
  </si>
  <si>
    <t>- 0223.319550  ft/sec</t>
  </si>
  <si>
    <t>- 0676.079895  ft/sec</t>
  </si>
  <si>
    <t>411.5167847  knots</t>
  </si>
  <si>
    <t>- 105.7513123  deg</t>
  </si>
  <si>
    <t>+ 0034.893719  ft/sec</t>
  </si>
  <si>
    <t>+ 0007.164557  ft/sec</t>
  </si>
  <si>
    <t>20:16:47.069</t>
  </si>
  <si>
    <t>02.72265625  in Hg</t>
  </si>
  <si>
    <t>416.0027771  deg R</t>
  </si>
  <si>
    <t>+ 00.00505368  deg/sec</t>
  </si>
  <si>
    <t>+ 00.62632376  deg/sec</t>
  </si>
  <si>
    <t>- 000.4535156  deg</t>
  </si>
  <si>
    <t>+ 002.0904996  ft/sec</t>
  </si>
  <si>
    <t>0396.020386  ft/sec</t>
  </si>
  <si>
    <t>0.712</t>
  </si>
  <si>
    <t>- 106.9999008  deg</t>
  </si>
  <si>
    <t>+ 000.9268693  deg</t>
  </si>
  <si>
    <t>+ 0711.992737  ft/sec</t>
  </si>
  <si>
    <t>N 53 10.3627</t>
  </si>
  <si>
    <t>E 170 56.4312</t>
  </si>
  <si>
    <t>8685</t>
  </si>
  <si>
    <t>02025679</t>
  </si>
  <si>
    <t>N 053:10.2682</t>
  </si>
  <si>
    <t>E 170:55.8727</t>
  </si>
  <si>
    <t>+ 34394.00000  feet</t>
  </si>
  <si>
    <t>- 108.2889786  deg</t>
  </si>
  <si>
    <t>- 0223.372803  ft/sec</t>
  </si>
  <si>
    <t>- 0676.812317  ft/sec</t>
  </si>
  <si>
    <t>410.7335510  knots</t>
  </si>
  <si>
    <t>- 105.6765900  deg</t>
  </si>
  <si>
    <t>+ 0035.554428  ft/sec</t>
  </si>
  <si>
    <t>+ 0009.158699  ft/sec</t>
  </si>
  <si>
    <t>20:16:47.680</t>
  </si>
  <si>
    <t>02.73437500  in Hg</t>
  </si>
  <si>
    <t>415.7980042  deg R</t>
  </si>
  <si>
    <t>- 00.10739932  deg/sec</t>
  </si>
  <si>
    <t>- 00.08420100  deg/sec</t>
  </si>
  <si>
    <t>+ 000.2590344  deg</t>
  </si>
  <si>
    <t>+ 000.7086182  deg</t>
  </si>
  <si>
    <t>+ 003.0998905  ft/sec</t>
  </si>
  <si>
    <t>- 070.6146240  deg</t>
  </si>
  <si>
    <t>0396.850525  ft/sec</t>
  </si>
  <si>
    <t>- 107.0253754  deg</t>
  </si>
  <si>
    <t>+ 000.8553811  deg</t>
  </si>
  <si>
    <t>+ 0713.172974  ft/sec</t>
  </si>
  <si>
    <t>N 53 10.2682</t>
  </si>
  <si>
    <t>E 170 55.8727</t>
  </si>
  <si>
    <t>34394</t>
  </si>
  <si>
    <t>8686</t>
  </si>
  <si>
    <t>02026127</t>
  </si>
  <si>
    <t>N 053:10.0539</t>
  </si>
  <si>
    <t>E 170:54.5987</t>
  </si>
  <si>
    <t>+ 34396.00000  feet</t>
  </si>
  <si>
    <t>- 108.2556534  deg</t>
  </si>
  <si>
    <t>- 0222.130264  ft/sec</t>
  </si>
  <si>
    <t>- 0671.890564  ft/sec</t>
  </si>
  <si>
    <t>409.6796265  knots</t>
  </si>
  <si>
    <t>- 105.7134781  deg</t>
  </si>
  <si>
    <t>+ 0035.128525  ft/sec</t>
  </si>
  <si>
    <t>+ 0005.931512  ft/sec</t>
  </si>
  <si>
    <t>20:16:48.593</t>
  </si>
  <si>
    <t>02.67968750  in Hg</t>
  </si>
  <si>
    <t>416.2987366  deg R</t>
  </si>
  <si>
    <t>+ 00.06517900  deg/sec</t>
  </si>
  <si>
    <t>+ 00.49985689  deg/sec</t>
  </si>
  <si>
    <t>+ 000.1858887  deg</t>
  </si>
  <si>
    <t>- 000.7268555  deg</t>
  </si>
  <si>
    <t>- 001.3764853  ft/sec</t>
  </si>
  <si>
    <t>- 070.5643082  deg</t>
  </si>
  <si>
    <t>0392.959930  ft/sec</t>
  </si>
  <si>
    <t>0.707</t>
  </si>
  <si>
    <t>- 106.9828644  deg</t>
  </si>
  <si>
    <t>+ 000.8890730  deg</t>
  </si>
  <si>
    <t>+ 0707.418091  ft/sec</t>
  </si>
  <si>
    <t>N 53 10.0539</t>
  </si>
  <si>
    <t>E 170 54.5987</t>
  </si>
  <si>
    <t>34396</t>
  </si>
  <si>
    <t>8689</t>
  </si>
  <si>
    <t>02026375</t>
  </si>
  <si>
    <t>N 053:09.9352</t>
  </si>
  <si>
    <t>E 170:53.8949</t>
  </si>
  <si>
    <t>+ 34390.00000  feet</t>
  </si>
  <si>
    <t>- 108.3757782  deg</t>
  </si>
  <si>
    <t>- 0221.619034  ft/sec</t>
  </si>
  <si>
    <t>- 0669.630371  ft/sec</t>
  </si>
  <si>
    <t>409.1613464  knots</t>
  </si>
  <si>
    <t>- 105.6052017  deg</t>
  </si>
  <si>
    <t>+ 0035.362175  ft/sec</t>
  </si>
  <si>
    <t>+ 0004.546700  ft/sec</t>
  </si>
  <si>
    <t>20:16:49.039</t>
  </si>
  <si>
    <t>416.5294189  deg R</t>
  </si>
  <si>
    <t>- 00.06135050  deg/sec</t>
  </si>
  <si>
    <t>- 00.11762113  deg/sec</t>
  </si>
  <si>
    <t>- 000.1043701  deg</t>
  </si>
  <si>
    <t>+ 000.9800079  deg</t>
  </si>
  <si>
    <t>- 002.3128936  ft/sec</t>
  </si>
  <si>
    <t>- 070.6750488  deg</t>
  </si>
  <si>
    <t>- 107.0984268  deg</t>
  </si>
  <si>
    <t>+ 000.7864640  deg</t>
  </si>
  <si>
    <t>+ 0704.857788  ft/sec</t>
  </si>
  <si>
    <t>N 53 09.9352</t>
  </si>
  <si>
    <t>E 170 53.8949</t>
  </si>
  <si>
    <t>34390</t>
  </si>
  <si>
    <t>8691</t>
  </si>
  <si>
    <t>02026771</t>
  </si>
  <si>
    <t>N 053:09.7473</t>
  </si>
  <si>
    <t>E 170:52.7719</t>
  </si>
  <si>
    <t>+ 34368.00000  feet</t>
  </si>
  <si>
    <t>- 108.1492004  deg</t>
  </si>
  <si>
    <t>- 0219.453629  ft/sec</t>
  </si>
  <si>
    <t>- 0666.966370  ft/sec</t>
  </si>
  <si>
    <t>408.5471802  knots</t>
  </si>
  <si>
    <t>- 105.6305008  deg</t>
  </si>
  <si>
    <t>+ 0034.116005  ft/sec</t>
  </si>
  <si>
    <t>+ 0002.526131  ft/sec</t>
  </si>
  <si>
    <t>20:16:49.623</t>
  </si>
  <si>
    <t>02.64062500  in Hg</t>
  </si>
  <si>
    <t>416.6564331  deg R</t>
  </si>
  <si>
    <t>+ 00.10958768  deg/sec</t>
  </si>
  <si>
    <t>+ 00.15437999  deg/sec</t>
  </si>
  <si>
    <t>- 001.2361000  deg</t>
  </si>
  <si>
    <t>- 003.1643217  ft/sec</t>
  </si>
  <si>
    <t>- 070.4334869  deg</t>
  </si>
  <si>
    <t>0390.154724  ft/sec</t>
  </si>
  <si>
    <t>0.702</t>
  </si>
  <si>
    <t>- 106.8633347  deg</t>
  </si>
  <si>
    <t>+ 000.8081161  deg</t>
  </si>
  <si>
    <t>+ 0702.759521  ft/sec</t>
  </si>
  <si>
    <t>N 53 09.7473</t>
  </si>
  <si>
    <t>E 170 52.7719</t>
  </si>
  <si>
    <t>34368</t>
  </si>
  <si>
    <t>8694</t>
  </si>
  <si>
    <t>02026975</t>
  </si>
  <si>
    <t>N 053:09.6499</t>
  </si>
  <si>
    <t>E 170:52.1946</t>
  </si>
  <si>
    <t>+ 34360.00000  feet</t>
  </si>
  <si>
    <t>- 108.2575760  deg</t>
  </si>
  <si>
    <t>- 0218.741913  ft/sec</t>
  </si>
  <si>
    <t>- 0665.887939  ft/sec</t>
  </si>
  <si>
    <t>407.9812927  knots</t>
  </si>
  <si>
    <t>- 105.6565552  deg</t>
  </si>
  <si>
    <t>+ 0032.508213  ft/sec</t>
  </si>
  <si>
    <t>+ 0002.629138  ft/sec</t>
  </si>
  <si>
    <t>20:16:50.035</t>
  </si>
  <si>
    <t>02.62109375  in Hg</t>
  </si>
  <si>
    <t>416.8452454  deg R</t>
  </si>
  <si>
    <t>- 00.07954890  deg/sec</t>
  </si>
  <si>
    <t>+ 00.48938221  deg/sec</t>
  </si>
  <si>
    <t>+ 000.2856445  deg</t>
  </si>
  <si>
    <t>+ 000.6355946  deg</t>
  </si>
  <si>
    <t>- 001.8124868  ft/sec</t>
  </si>
  <si>
    <t>- 070.5341721  deg</t>
  </si>
  <si>
    <t>0388.743774  ft/sec</t>
  </si>
  <si>
    <t>0.700</t>
  </si>
  <si>
    <t>- 106.9677963  deg</t>
  </si>
  <si>
    <t>+ 000.8376628  deg</t>
  </si>
  <si>
    <t>+ 0700.599609  ft/sec</t>
  </si>
  <si>
    <t>N 53 09.6499</t>
  </si>
  <si>
    <t>E 170 52.1946</t>
  </si>
  <si>
    <t>34360</t>
  </si>
  <si>
    <t>8696</t>
  </si>
  <si>
    <t>02027411</t>
  </si>
  <si>
    <t>N 053:09.4438</t>
  </si>
  <si>
    <t>E 170:50.9626</t>
  </si>
  <si>
    <t>+ 34350.00000  feet</t>
  </si>
  <si>
    <t>- 108.1129074  deg</t>
  </si>
  <si>
    <t>- 0218.286880  ft/sec</t>
  </si>
  <si>
    <t>- 0664.090820  ft/sec</t>
  </si>
  <si>
    <t>406.7713623  knots</t>
  </si>
  <si>
    <t>- 105.6046753  deg</t>
  </si>
  <si>
    <t>+ 0034.053425  ft/sec</t>
  </si>
  <si>
    <t>+ 0002.300227  ft/sec</t>
  </si>
  <si>
    <t>20:16:51.079</t>
  </si>
  <si>
    <t>02.62890625  in Hg</t>
  </si>
  <si>
    <t>416.7499084  deg R</t>
  </si>
  <si>
    <t>+ 00.17553054  deg/sec</t>
  </si>
  <si>
    <t>- 00.13082929  deg/sec</t>
  </si>
  <si>
    <t>+ 000.6370698  deg</t>
  </si>
  <si>
    <t>+ 000.4017851  ft/sec</t>
  </si>
  <si>
    <t>- 070.3730621  deg</t>
  </si>
  <si>
    <t>0389.308838  ft/sec</t>
  </si>
  <si>
    <t>- 106.8140106  deg</t>
  </si>
  <si>
    <t>+ 000.7832048  deg</t>
  </si>
  <si>
    <t>+ 0701.269531  ft/sec</t>
  </si>
  <si>
    <t>N 53 09.4438</t>
  </si>
  <si>
    <t>E 170 50.9626</t>
  </si>
  <si>
    <t>34350</t>
  </si>
  <si>
    <t>8698</t>
  </si>
  <si>
    <t>02027863</t>
  </si>
  <si>
    <t>N 053:09.2298</t>
  </si>
  <si>
    <t>E 170:49.6915</t>
  </si>
  <si>
    <t>+ 34362.00000  feet</t>
  </si>
  <si>
    <t>- 108.2176132  deg</t>
  </si>
  <si>
    <t>- 0218.464569  ft/sec</t>
  </si>
  <si>
    <t>- 0662.082092  ft/sec</t>
  </si>
  <si>
    <t>404.8724060  knots</t>
  </si>
  <si>
    <t>- 105.5900192  deg</t>
  </si>
  <si>
    <t>+ 0034.638508  ft/sec</t>
  </si>
  <si>
    <t>+ 0003.499495  ft/sec</t>
  </si>
  <si>
    <t>20:16:52.527</t>
  </si>
  <si>
    <t>02.60156250  in Hg</t>
  </si>
  <si>
    <t>416.9048767  deg R</t>
  </si>
  <si>
    <t>+ 00.08496735  deg/sec</t>
  </si>
  <si>
    <t>- 00.69889468  deg/sec</t>
  </si>
  <si>
    <t>+ 000.6866456  deg</t>
  </si>
  <si>
    <t>- 000.2972077  deg</t>
  </si>
  <si>
    <t>+ 000.9500380  ft/sec</t>
  </si>
  <si>
    <t>0387.327148  ft/sec</t>
  </si>
  <si>
    <t>- 106.9096298  deg</t>
  </si>
  <si>
    <t>+ 000.7699988  deg</t>
  </si>
  <si>
    <t>+ 0698.318542  ft/sec</t>
  </si>
  <si>
    <t>N 53 09.2298</t>
  </si>
  <si>
    <t>E 170 49.6915</t>
  </si>
  <si>
    <t>34362</t>
  </si>
  <si>
    <t>8700</t>
  </si>
  <si>
    <t>02028055</t>
  </si>
  <si>
    <t>N 053:09.1392</t>
  </si>
  <si>
    <t>E 170:49.1533</t>
  </si>
  <si>
    <t>- 107.9232712  deg</t>
  </si>
  <si>
    <t>- 0216.542877  ft/sec</t>
  </si>
  <si>
    <t>- 0663.010071  ft/sec</t>
  </si>
  <si>
    <t>403.9650574  knots</t>
  </si>
  <si>
    <t>- 105.7387619  deg</t>
  </si>
  <si>
    <t>+ 0032.190582  ft/sec</t>
  </si>
  <si>
    <t>+ 0006.019429  ft/sec</t>
  </si>
  <si>
    <t>20:16:53.235</t>
  </si>
  <si>
    <t>416.8270264  deg R</t>
  </si>
  <si>
    <t>+ 00.06925592  deg/sec</t>
  </si>
  <si>
    <t>+ 00.61941040  deg/sec</t>
  </si>
  <si>
    <t>+ 000.8563324  deg</t>
  </si>
  <si>
    <t>- 001.3562102  deg</t>
  </si>
  <si>
    <t>+ 001.9823918  ft/sec</t>
  </si>
  <si>
    <t>- 070.1592941  deg</t>
  </si>
  <si>
    <t>- 106.6114120  deg</t>
  </si>
  <si>
    <t>+ 000.9169893  deg</t>
  </si>
  <si>
    <t>+ 0698.253357  ft/sec</t>
  </si>
  <si>
    <t>N 53 09.1392</t>
  </si>
  <si>
    <t>E 170 49.1533</t>
  </si>
  <si>
    <t>8702</t>
  </si>
  <si>
    <t>02028423</t>
  </si>
  <si>
    <t>N 053:08.9657</t>
  </si>
  <si>
    <t>E 170:48.1254</t>
  </si>
  <si>
    <t>+ 34382.00000  feet</t>
  </si>
  <si>
    <t>- 107.9769516  deg</t>
  </si>
  <si>
    <t>- 0215.568253  ft/sec</t>
  </si>
  <si>
    <t>- 0663.543091  ft/sec</t>
  </si>
  <si>
    <t>402.4069824  knots</t>
  </si>
  <si>
    <t>- 105.5415649  deg</t>
  </si>
  <si>
    <t>+ 0033.160439  ft/sec</t>
  </si>
  <si>
    <t>+ 0009.026610  ft/sec</t>
  </si>
  <si>
    <t>20:16:54.464</t>
  </si>
  <si>
    <t>02.58593750  in Hg</t>
  </si>
  <si>
    <t>416.8698425  deg R</t>
  </si>
  <si>
    <t>- 00.07290187  deg/sec</t>
  </si>
  <si>
    <t>- 00.56990886  deg/sec</t>
  </si>
  <si>
    <t>+ 000.6008804  deg</t>
  </si>
  <si>
    <t>+ 000.5239761  deg</t>
  </si>
  <si>
    <t>+ 002.8227928  ft/sec</t>
  </si>
  <si>
    <t>- 070.1992722  deg</t>
  </si>
  <si>
    <t>0386.189758  ft/sec</t>
  </si>
  <si>
    <t>0.696</t>
  </si>
  <si>
    <t>- 106.6580124  deg</t>
  </si>
  <si>
    <t>+ 000.7287437  deg</t>
  </si>
  <si>
    <t>+ 0696.415771  ft/sec</t>
  </si>
  <si>
    <t>N 53 08.9657</t>
  </si>
  <si>
    <t>E 170 48.1254</t>
  </si>
  <si>
    <t>34382</t>
  </si>
  <si>
    <t>8704</t>
  </si>
  <si>
    <t>02028699</t>
  </si>
  <si>
    <t>N 053:08.8371</t>
  </si>
  <si>
    <t>E 170:47.3562</t>
  </si>
  <si>
    <t>+ 34388.00000  feet</t>
  </si>
  <si>
    <t>- 107.9356537  deg</t>
  </si>
  <si>
    <t>- 0213.380676  ft/sec</t>
  </si>
  <si>
    <t>- 0659.555176  ft/sec</t>
  </si>
  <si>
    <t>401.6124878  knots</t>
  </si>
  <si>
    <t>- 105.5931854  deg</t>
  </si>
  <si>
    <t>+ 0031.521208  ft/sec</t>
  </si>
  <si>
    <t>+ 0006.248830  ft/sec</t>
  </si>
  <si>
    <t>20:16:55.150</t>
  </si>
  <si>
    <t>416.9669189  deg R</t>
  </si>
  <si>
    <t>+ 00.01499115  deg/sec</t>
  </si>
  <si>
    <t>- 00.13626085  deg/sec</t>
  </si>
  <si>
    <t>+ 000.4284668  deg</t>
  </si>
  <si>
    <t>- 001.0931396  deg</t>
  </si>
  <si>
    <t>- 000.1883036  ft/sec</t>
  </si>
  <si>
    <t>- 070.1477051  deg</t>
  </si>
  <si>
    <t>- 106.6109238  deg</t>
  </si>
  <si>
    <t>+ 000.7789148  deg</t>
  </si>
  <si>
    <t>+ 0694.027222  ft/sec</t>
  </si>
  <si>
    <t>N 53 08.8371</t>
  </si>
  <si>
    <t>E 170 47.3562</t>
  </si>
  <si>
    <t>34388</t>
  </si>
  <si>
    <t>8707</t>
  </si>
  <si>
    <t>02029287</t>
  </si>
  <si>
    <t>N 053:08.5616</t>
  </si>
  <si>
    <t>E 170:45.7233</t>
  </si>
  <si>
    <t>- 108.2156067  deg</t>
  </si>
  <si>
    <t>- 0216.877792  ft/sec</t>
  </si>
  <si>
    <t>- 0658.237000  ft/sec</t>
  </si>
  <si>
    <t>400.1858826  knots</t>
  </si>
  <si>
    <t>- 105.6953125  deg</t>
  </si>
  <si>
    <t>+ 0034.304649  ft/sec</t>
  </si>
  <si>
    <t>+ 0007.639764  ft/sec</t>
  </si>
  <si>
    <t>20:16:56.201</t>
  </si>
  <si>
    <t>02.55078125  in Hg</t>
  </si>
  <si>
    <t>416.9833984  deg R</t>
  </si>
  <si>
    <t>- 00.03039593  deg/sec</t>
  </si>
  <si>
    <t>- 00.32072461  deg/sec</t>
  </si>
  <si>
    <t>+ 000.4064941  deg</t>
  </si>
  <si>
    <t>- 000.7174790  deg</t>
  </si>
  <si>
    <t>- 001.4519143  ft/sec</t>
  </si>
  <si>
    <t>0383.617035  ft/sec</t>
  </si>
  <si>
    <t>0.692</t>
  </si>
  <si>
    <t>- 106.8793564  deg</t>
  </si>
  <si>
    <t>+ 000.8852021  deg</t>
  </si>
  <si>
    <t>+ 0692.443787  ft/sec</t>
  </si>
  <si>
    <t>N 53 08.5616</t>
  </si>
  <si>
    <t>E 170 45.7233</t>
  </si>
  <si>
    <t>8709</t>
  </si>
  <si>
    <t>02029339</t>
  </si>
  <si>
    <t>N 053:08.5372</t>
  </si>
  <si>
    <t>E 170:45.5791</t>
  </si>
  <si>
    <t>- 108.2010498  deg</t>
  </si>
  <si>
    <t>- 0216.673843  ft/sec</t>
  </si>
  <si>
    <t>- 0657.485962  ft/sec</t>
  </si>
  <si>
    <t>400.0739136  knots</t>
  </si>
  <si>
    <t>- 105.7219391  deg</t>
  </si>
  <si>
    <t>+ 0034.002197  ft/sec</t>
  </si>
  <si>
    <t>+ 0007.155537  ft/sec</t>
  </si>
  <si>
    <t>20:16:56.352</t>
  </si>
  <si>
    <t>416.9996643  deg R</t>
  </si>
  <si>
    <t>+ 00.01611275  deg/sec</t>
  </si>
  <si>
    <t>- 00.20750356  deg/sec</t>
  </si>
  <si>
    <t>+ 000.3955078  deg</t>
  </si>
  <si>
    <t>- 000.9571223  deg</t>
  </si>
  <si>
    <t>- 001.4642076  ft/sec</t>
  </si>
  <si>
    <t>- 106.8635254  deg</t>
  </si>
  <si>
    <t>+ 000.9143625  deg</t>
  </si>
  <si>
    <t>+ 0692.279907  ft/sec</t>
  </si>
  <si>
    <t>N 53 08.5372</t>
  </si>
  <si>
    <t>E 170 45.5791</t>
  </si>
  <si>
    <t>8710</t>
  </si>
  <si>
    <t>02029983</t>
  </si>
  <si>
    <t>N 053:08.2354</t>
  </si>
  <si>
    <t>E 170:43.7980</t>
  </si>
  <si>
    <t>+ 34364.00000  feet</t>
  </si>
  <si>
    <t>- 108.0819778  deg</t>
  </si>
  <si>
    <t>- 0214.782608  ft/sec</t>
  </si>
  <si>
    <t>- 0654.810669  ft/sec</t>
  </si>
  <si>
    <t>398.7319641  knots</t>
  </si>
  <si>
    <t>- 105.7449646  deg</t>
  </si>
  <si>
    <t>+ 0032.553528  ft/sec</t>
  </si>
  <si>
    <t>+ 0006.694890  ft/sec</t>
  </si>
  <si>
    <t>20:16:57.320</t>
  </si>
  <si>
    <t>417.0882263  deg R</t>
  </si>
  <si>
    <t>+ 00.03040131  deg/sec</t>
  </si>
  <si>
    <t>+ 00.07631003  deg/sec</t>
  </si>
  <si>
    <t>+ 000.5129069  deg</t>
  </si>
  <si>
    <t>- 000.9613037  deg</t>
  </si>
  <si>
    <t>- 001.3588396  ft/sec</t>
  </si>
  <si>
    <t>- 070.2465820  deg</t>
  </si>
  <si>
    <t>- 106.7317047  deg</t>
  </si>
  <si>
    <t>+ 000.9453574  deg</t>
  </si>
  <si>
    <t>+ 0689.678345  ft/sec</t>
  </si>
  <si>
    <t>N 53 08.2354</t>
  </si>
  <si>
    <t>E 170 43.7980</t>
  </si>
  <si>
    <t>34364</t>
  </si>
  <si>
    <t>8711</t>
  </si>
  <si>
    <t>02030627</t>
  </si>
  <si>
    <t>N 053:07.9353</t>
  </si>
  <si>
    <t>E 170:42.0230</t>
  </si>
  <si>
    <t>+ 34356.00000  feet</t>
  </si>
  <si>
    <t>- 107.8474655  deg</t>
  </si>
  <si>
    <t>- 0212.600876  ft/sec</t>
  </si>
  <si>
    <t>- 0654.105225  ft/sec</t>
  </si>
  <si>
    <t>397.0184631  knots</t>
  </si>
  <si>
    <t>- 105.7695541  deg</t>
  </si>
  <si>
    <t>+ 0031.090525  ft/sec</t>
  </si>
  <si>
    <t>+ 0008.530686  ft/sec</t>
  </si>
  <si>
    <t>20:16:58.632</t>
  </si>
  <si>
    <t>417.1316833  deg R</t>
  </si>
  <si>
    <t>+ 00.09821326  deg/sec</t>
  </si>
  <si>
    <t>+ 01.11110485  deg/sec</t>
  </si>
  <si>
    <t>+ 000.9201050  deg</t>
  </si>
  <si>
    <t>- 000.8679199  deg</t>
  </si>
  <si>
    <t>+ 000.9084187  ft/sec</t>
  </si>
  <si>
    <t>- 069.9884033  deg</t>
  </si>
  <si>
    <t>- 106.4844894  deg</t>
  </si>
  <si>
    <t>+ 000.9824669  deg</t>
  </si>
  <si>
    <t>+ 0686.667419  ft/sec</t>
  </si>
  <si>
    <t>N 53 07.9353</t>
  </si>
  <si>
    <t>E 170 42.0230</t>
  </si>
  <si>
    <t>34356</t>
  </si>
  <si>
    <t>8712</t>
  </si>
  <si>
    <t>02031271</t>
  </si>
  <si>
    <t>N 053:07.6387</t>
  </si>
  <si>
    <t>E 170:40.2534</t>
  </si>
  <si>
    <t>+ 34358.00000  feet</t>
  </si>
  <si>
    <t>- 107.8930359  deg</t>
  </si>
  <si>
    <t>- 0210.419556  ft/sec</t>
  </si>
  <si>
    <t>- 0650.274414  ft/sec</t>
  </si>
  <si>
    <t>396.3317566  knots</t>
  </si>
  <si>
    <t>- 105.6287689  deg</t>
  </si>
  <si>
    <t>+ 0031.156176  ft/sec</t>
  </si>
  <si>
    <t>+ 0005.683916  ft/sec</t>
  </si>
  <si>
    <t>20:16:59.112</t>
  </si>
  <si>
    <t>02.47656250  in Hg</t>
  </si>
  <si>
    <t>417.2814941  deg R</t>
  </si>
  <si>
    <t>+ 00.06347538  deg/sec</t>
  </si>
  <si>
    <t>+ 00.67800540  deg/sec</t>
  </si>
  <si>
    <t>+ 000.7525635  deg</t>
  </si>
  <si>
    <t>- 001.4453889  deg</t>
  </si>
  <si>
    <t>- 000.2885103  ft/sec</t>
  </si>
  <si>
    <t>- 070.0103760  deg</t>
  </si>
  <si>
    <t>0378.122681  ft/sec</t>
  </si>
  <si>
    <t>- 106.5173874  deg</t>
  </si>
  <si>
    <t>+ 000.8454927  deg</t>
  </si>
  <si>
    <t>+ 0683.418762  ft/sec</t>
  </si>
  <si>
    <t>N 53 07.6387</t>
  </si>
  <si>
    <t>E 170 40.2534</t>
  </si>
  <si>
    <t>34358</t>
  </si>
  <si>
    <t>8713</t>
  </si>
  <si>
    <t>02031915</t>
  </si>
  <si>
    <t>N 053:07.3420</t>
  </si>
  <si>
    <t>E 170:38.4856</t>
  </si>
  <si>
    <t>+ 34346.00000  feet</t>
  </si>
  <si>
    <t>- 108.1349792  deg</t>
  </si>
  <si>
    <t>- 0213.277679  ft/sec</t>
  </si>
  <si>
    <t>- 0648.045532  ft/sec</t>
  </si>
  <si>
    <t>396.0448303  knots</t>
  </si>
  <si>
    <t>- 105.7076721  deg</t>
  </si>
  <si>
    <t>+ 0033.113541  ft/sec</t>
  </si>
  <si>
    <t>+ 0004.113265  ft/sec</t>
  </si>
  <si>
    <t>20:16:59.415</t>
  </si>
  <si>
    <t>417.2732239  deg R</t>
  </si>
  <si>
    <t>+ 00.07707439  deg/sec</t>
  </si>
  <si>
    <t>+ 00.88913792  deg/sec</t>
  </si>
  <si>
    <t>+ 000.8885468  deg</t>
  </si>
  <si>
    <t>- 000.9323822  deg</t>
  </si>
  <si>
    <t>- 000.9990408  ft/sec</t>
  </si>
  <si>
    <t>- 070.2287598  deg</t>
  </si>
  <si>
    <t>- 106.7460556  deg</t>
  </si>
  <si>
    <t>+ 000.9370710  deg</t>
  </si>
  <si>
    <t>+ 0682.928284  ft/sec</t>
  </si>
  <si>
    <t>N 53 07.3420</t>
  </si>
  <si>
    <t>E 170 38.4856</t>
  </si>
  <si>
    <t>34346</t>
  </si>
  <si>
    <t>8715</t>
  </si>
  <si>
    <t>02032555</t>
  </si>
  <si>
    <t>N 053:07.0470</t>
  </si>
  <si>
    <t>E 170:36.7314</t>
  </si>
  <si>
    <t>+ 34340.00000  feet</t>
  </si>
  <si>
    <t>- 108.0430450  deg</t>
  </si>
  <si>
    <t>- 0212.361786  ft/sec</t>
  </si>
  <si>
    <t>- 0648.382385  ft/sec</t>
  </si>
  <si>
    <t>395.2628174  knots</t>
  </si>
  <si>
    <t>- 105.7008820  deg</t>
  </si>
  <si>
    <t>+ 0032.327374  ft/sec</t>
  </si>
  <si>
    <t>+ 0005.640105  ft/sec</t>
  </si>
  <si>
    <t>20:16:59.971</t>
  </si>
  <si>
    <t>417.0638123  deg R</t>
  </si>
  <si>
    <t>+ 00.06018355  deg/sec</t>
  </si>
  <si>
    <t>+ 00.92004967  deg/sec</t>
  </si>
  <si>
    <t>+ 001.1151123  deg</t>
  </si>
  <si>
    <t>- 000.5216047  deg</t>
  </si>
  <si>
    <t>+ 001.1685538  ft/sec</t>
  </si>
  <si>
    <t>- 070.1134338  deg</t>
  </si>
  <si>
    <t>- 106.6414948  deg</t>
  </si>
  <si>
    <t>+ 000.9423617  deg</t>
  </si>
  <si>
    <t>+ 0684.206177  ft/sec</t>
  </si>
  <si>
    <t>N 53 07.0470</t>
  </si>
  <si>
    <t>E 170 36.7314</t>
  </si>
  <si>
    <t>34340</t>
  </si>
  <si>
    <t>8716</t>
  </si>
  <si>
    <t>02033195</t>
  </si>
  <si>
    <t>N 053:06.7529</t>
  </si>
  <si>
    <t>E 170:34.9816</t>
  </si>
  <si>
    <t>- 108.0017700  deg</t>
  </si>
  <si>
    <t>- 0210.351334  ft/sec</t>
  </si>
  <si>
    <t>- 0647.314270  ft/sec</t>
  </si>
  <si>
    <t>394.2337646  knots</t>
  </si>
  <si>
    <t>- 105.6794510  deg</t>
  </si>
  <si>
    <t>+ 0030.681393  ft/sec</t>
  </si>
  <si>
    <t>+ 0006.362788  ft/sec</t>
  </si>
  <si>
    <t>20:17:00.664</t>
  </si>
  <si>
    <t>02.46875000  in Hg</t>
  </si>
  <si>
    <t>417.0203552  deg R</t>
  </si>
  <si>
    <t>- 00.11037860  deg/sec</t>
  </si>
  <si>
    <t>+ 00.89134842  deg/sec</t>
  </si>
  <si>
    <t>+ 000.9942628  deg</t>
  </si>
  <si>
    <t>+ 000.0553711  deg</t>
  </si>
  <si>
    <t>+ 002.8378434  ft/sec</t>
  </si>
  <si>
    <t>- 070.0488281  deg</t>
  </si>
  <si>
    <t>0377.539246  ft/sec</t>
  </si>
  <si>
    <t>0.681</t>
  </si>
  <si>
    <t>- 106.5876160  deg</t>
  </si>
  <si>
    <t>+ 000.9344545  deg</t>
  </si>
  <si>
    <t>+ 0682.061829  ft/sec</t>
  </si>
  <si>
    <t>N 53 06.7529</t>
  </si>
  <si>
    <t>E 170 34.9816</t>
  </si>
  <si>
    <t>8718</t>
  </si>
  <si>
    <t>02033839</t>
  </si>
  <si>
    <t>N 053:06.4580</t>
  </si>
  <si>
    <t>E 170:33.2238</t>
  </si>
  <si>
    <t>+ 34376.00000  feet</t>
  </si>
  <si>
    <t>- 108.2663193  deg</t>
  </si>
  <si>
    <t>- 0212.233932  ft/sec</t>
  </si>
  <si>
    <t>- 0646.626038  ft/sec</t>
  </si>
  <si>
    <t>394.0509949  knots</t>
  </si>
  <si>
    <t>- 105.6454926  deg</t>
  </si>
  <si>
    <t>+ 0033.040146  ft/sec</t>
  </si>
  <si>
    <t>+ 0006.113288  ft/sec</t>
  </si>
  <si>
    <t>20:17:00.774</t>
  </si>
  <si>
    <t>02.44921875  in Hg</t>
  </si>
  <si>
    <t>417.0256348  deg R</t>
  </si>
  <si>
    <t>- 00.13059340  deg/sec</t>
  </si>
  <si>
    <t>+ 00.53066540  deg/sec</t>
  </si>
  <si>
    <t>+ 000.5932617  deg</t>
  </si>
  <si>
    <t>- 000.0341183  deg</t>
  </si>
  <si>
    <t>+ 000.3857050  ft/sec</t>
  </si>
  <si>
    <t>- 070.2899475  deg</t>
  </si>
  <si>
    <t>0376.076294  ft/sec</t>
  </si>
  <si>
    <t>- 106.8395996  deg</t>
  </si>
  <si>
    <t>+ 000.9157400  deg</t>
  </si>
  <si>
    <t>+ 0679.988220  ft/sec</t>
  </si>
  <si>
    <t>N 53 06.4580</t>
  </si>
  <si>
    <t>E 170 33.2238</t>
  </si>
  <si>
    <t>34376</t>
  </si>
  <si>
    <t>8719</t>
  </si>
  <si>
    <t>02034483</t>
  </si>
  <si>
    <t>N 053:06.1619</t>
  </si>
  <si>
    <t>E 170:31.4660</t>
  </si>
  <si>
    <t>- 108.3727264  deg</t>
  </si>
  <si>
    <t>- 0213.238327  ft/sec</t>
  </si>
  <si>
    <t>- 0646.192505  ft/sec</t>
  </si>
  <si>
    <t>394.3110657  knots</t>
  </si>
  <si>
    <t>- 105.6106873  deg</t>
  </si>
  <si>
    <t>+ 0033.285603  ft/sec</t>
  </si>
  <si>
    <t>+ 0005.575935  ft/sec</t>
  </si>
  <si>
    <t>20:17:00.760</t>
  </si>
  <si>
    <t>02.46484375  in Hg</t>
  </si>
  <si>
    <t>416.7618103  deg R</t>
  </si>
  <si>
    <t>+ 00.06581052  deg/sec</t>
  </si>
  <si>
    <t>+ 00.06752732  deg/sec</t>
  </si>
  <si>
    <t>+ 000.5108643  deg</t>
  </si>
  <si>
    <t>+ 001.1757020  deg</t>
  </si>
  <si>
    <t>- 002.3695409  ft/sec</t>
  </si>
  <si>
    <t>- 070.3729324  deg</t>
  </si>
  <si>
    <t>0377.247131  ft/sec</t>
  </si>
  <si>
    <t>- 106.9334259  deg</t>
  </si>
  <si>
    <t>+ 000.9002576  deg</t>
  </si>
  <si>
    <t>+ 0681.541199  ft/sec</t>
  </si>
  <si>
    <t>N 53 06.1619</t>
  </si>
  <si>
    <t>E 170 31.4660</t>
  </si>
  <si>
    <t>8720</t>
  </si>
  <si>
    <t>02035123</t>
  </si>
  <si>
    <t>N 053:05.8693</t>
  </si>
  <si>
    <t>E 170:29.7181</t>
  </si>
  <si>
    <t>+ 34348.00000  feet</t>
  </si>
  <si>
    <t>- 108.2641907  deg</t>
  </si>
  <si>
    <t>- 0212.300720  ft/sec</t>
  </si>
  <si>
    <t>- 0646.250061  ft/sec</t>
  </si>
  <si>
    <t>394.1625671  knots</t>
  </si>
  <si>
    <t>- 105.5787277  deg</t>
  </si>
  <si>
    <t>+ 0033.206837  ft/sec</t>
  </si>
  <si>
    <t>+ 0005.412278  ft/sec</t>
  </si>
  <si>
    <t>20:17:00.898</t>
  </si>
  <si>
    <t>02.46093750  in Hg</t>
  </si>
  <si>
    <t>416.6753540  deg R</t>
  </si>
  <si>
    <t>- 00.10876107  deg/sec</t>
  </si>
  <si>
    <t>+ 00.26254195  deg/sec</t>
  </si>
  <si>
    <t>+ 000.7800294  deg</t>
  </si>
  <si>
    <t>+ 000.5879599  deg</t>
  </si>
  <si>
    <t>+ 001.1987236  ft/sec</t>
  </si>
  <si>
    <t>- 070.2410889  deg</t>
  </si>
  <si>
    <t>0376.954803  ft/sec</t>
  </si>
  <si>
    <t>- 106.8123093  deg</t>
  </si>
  <si>
    <t>+ 000.8865507  deg</t>
  </si>
  <si>
    <t>+ 0680.985596  ft/sec</t>
  </si>
  <si>
    <t>N 53 05.8693</t>
  </si>
  <si>
    <t>E 170 29.7181</t>
  </si>
  <si>
    <t>34348</t>
  </si>
  <si>
    <t>8722</t>
  </si>
  <si>
    <t>02035767</t>
  </si>
  <si>
    <t>N 053:05.5749</t>
  </si>
  <si>
    <t>E 170:27.9617</t>
  </si>
  <si>
    <t>- 108.3361511  deg</t>
  </si>
  <si>
    <t>- 0212.087631  ft/sec</t>
  </si>
  <si>
    <t>- 0644.731140  ft/sec</t>
  </si>
  <si>
    <t>393.5137329  knots</t>
  </si>
  <si>
    <t>- 105.5937881  deg</t>
  </si>
  <si>
    <t>+ 0033.054127  ft/sec</t>
  </si>
  <si>
    <t>+ 0004.985153  ft/sec</t>
  </si>
  <si>
    <t>20:17:01.227</t>
  </si>
  <si>
    <t>416.6951294  deg R</t>
  </si>
  <si>
    <t>- 00.07366883  deg/sec</t>
  </si>
  <si>
    <t>+ 00.25151718  deg/sec</t>
  </si>
  <si>
    <t>+ 000.8011187  deg</t>
  </si>
  <si>
    <t>+ 000.6655561  deg</t>
  </si>
  <si>
    <t>+ 001.7878891  ft/sec</t>
  </si>
  <si>
    <t>- 070.2896423  deg</t>
  </si>
  <si>
    <t>0.680</t>
  </si>
  <si>
    <t>- 106.8717117  deg</t>
  </si>
  <si>
    <t>+ 000.9267311  deg</t>
  </si>
  <si>
    <t>+ 0680.205322  ft/sec</t>
  </si>
  <si>
    <t>N 53 05.5749</t>
  </si>
  <si>
    <t>E 170 27.9617</t>
  </si>
  <si>
    <t>8723</t>
  </si>
  <si>
    <t>02036407</t>
  </si>
  <si>
    <t>N 053:05.2824</t>
  </si>
  <si>
    <t>E 170:26.2186</t>
  </si>
  <si>
    <t>- 108.3767471  deg</t>
  </si>
  <si>
    <t>- 0212.755951  ft/sec</t>
  </si>
  <si>
    <t>- 0645.178101  ft/sec</t>
  </si>
  <si>
    <t>393.3331299  knots</t>
  </si>
  <si>
    <t>- 105.5375748  deg</t>
  </si>
  <si>
    <t>+ 0033.939835  ft/sec</t>
  </si>
  <si>
    <t>+ 0005.930771  ft/sec</t>
  </si>
  <si>
    <t>20:17:01.385</t>
  </si>
  <si>
    <t>416.5292969  deg R</t>
  </si>
  <si>
    <t>- 00.02649824  deg/sec</t>
  </si>
  <si>
    <t>- 00.10111316  deg/sec</t>
  </si>
  <si>
    <t>+ 001.2130874  deg</t>
  </si>
  <si>
    <t>+ 000.1840766  ft/sec</t>
  </si>
  <si>
    <t>- 070.3070145  deg</t>
  </si>
  <si>
    <t>- 106.8997650  deg</t>
  </si>
  <si>
    <t>+ 000.8981479  deg</t>
  </si>
  <si>
    <t>+ 0681.041382  ft/sec</t>
  </si>
  <si>
    <t>N 53 05.2824</t>
  </si>
  <si>
    <t>E 170 26.2186</t>
  </si>
  <si>
    <t>8725</t>
  </si>
  <si>
    <t>02037051</t>
  </si>
  <si>
    <t>N 053:04.9899</t>
  </si>
  <si>
    <t>E 170:24.4642</t>
  </si>
  <si>
    <t>- 108.1364517  deg</t>
  </si>
  <si>
    <t>- 0210.416382  ft/sec</t>
  </si>
  <si>
    <t>- 0647.481262  ft/sec</t>
  </si>
  <si>
    <t>393.3468323  knots</t>
  </si>
  <si>
    <t>- 105.3656311  deg</t>
  </si>
  <si>
    <t>+ 0033.312134  ft/sec</t>
  </si>
  <si>
    <t>+ 0007.703373  ft/sec</t>
  </si>
  <si>
    <t>20:17:01.509</t>
  </si>
  <si>
    <t>416.4511414  deg R</t>
  </si>
  <si>
    <t>- 00.02952779  deg/sec</t>
  </si>
  <si>
    <t>- 00.14681418  deg/sec</t>
  </si>
  <si>
    <t>+ 001.2579347  deg</t>
  </si>
  <si>
    <t>- 001.8829464  ft/sec</t>
  </si>
  <si>
    <t>- 070.0433350  deg</t>
  </si>
  <si>
    <t>- 106.6469269  deg</t>
  </si>
  <si>
    <t>+ 000.7475361  deg</t>
  </si>
  <si>
    <t>+ 0680.977539  ft/sec</t>
  </si>
  <si>
    <t>N 53 04.9899</t>
  </si>
  <si>
    <t>E 170 24.4642</t>
  </si>
  <si>
    <t>8726</t>
  </si>
  <si>
    <t>02037691</t>
  </si>
  <si>
    <t>N 053:04.7015</t>
  </si>
  <si>
    <t>E 170:22.7198</t>
  </si>
  <si>
    <t>+ 34354.00000  feet</t>
  </si>
  <si>
    <t>- 108.0992661  deg</t>
  </si>
  <si>
    <t>- 0210.460785  ft/sec</t>
  </si>
  <si>
    <t>- 0645.575623  ft/sec</t>
  </si>
  <si>
    <t>393.2321472  knots</t>
  </si>
  <si>
    <t>- 105.5258636  deg</t>
  </si>
  <si>
    <t>+ 0033.078503  ft/sec</t>
  </si>
  <si>
    <t>+ 0005.853809  ft/sec</t>
  </si>
  <si>
    <t>20:17:01.619</t>
  </si>
  <si>
    <t>416.4747314  deg R</t>
  </si>
  <si>
    <t>- 00.05140008  deg/sec</t>
  </si>
  <si>
    <t>+ 00.72504067  deg/sec</t>
  </si>
  <si>
    <t>+ 000.8514404  deg</t>
  </si>
  <si>
    <t>+ 000.0488068  deg</t>
  </si>
  <si>
    <t>+ 002.1514101  ft/sec</t>
  </si>
  <si>
    <t>- 106.5971832  deg</t>
  </si>
  <si>
    <t>+ 000.9300832  deg</t>
  </si>
  <si>
    <t>+ 0679.869202  ft/sec</t>
  </si>
  <si>
    <t>N 53 04.7015</t>
  </si>
  <si>
    <t>E 170 22.7198</t>
  </si>
  <si>
    <t>34354</t>
  </si>
  <si>
    <t>8728</t>
  </si>
  <si>
    <t>02038331</t>
  </si>
  <si>
    <t>N 053:04.4103</t>
  </si>
  <si>
    <t>E 170:20.9767</t>
  </si>
  <si>
    <t>- 107.9412155  deg</t>
  </si>
  <si>
    <t>- 0207.270477  ft/sec</t>
  </si>
  <si>
    <t>- 0642.797241  ft/sec</t>
  </si>
  <si>
    <t>393.8282776  knots</t>
  </si>
  <si>
    <t>- 105.5018921  deg</t>
  </si>
  <si>
    <t>+ 0028.893766  ft/sec</t>
  </si>
  <si>
    <t>+ 0002.900673  ft/sec</t>
  </si>
  <si>
    <t>20:17:01.454</t>
  </si>
  <si>
    <t>02.42578125  in Hg</t>
  </si>
  <si>
    <t>416.8202820  deg R</t>
  </si>
  <si>
    <t>- 00.08712365  deg/sec</t>
  </si>
  <si>
    <t>+ 00.32202625  deg/sec</t>
  </si>
  <si>
    <t>+ 000.4707450  deg</t>
  </si>
  <si>
    <t>+ 001.2870675  deg</t>
  </si>
  <si>
    <t>- 000.8301722  ft/sec</t>
  </si>
  <si>
    <t>- 069.8016357  deg</t>
  </si>
  <si>
    <t>0374.312500  ft/sec</t>
  </si>
  <si>
    <t>0.676</t>
  </si>
  <si>
    <t>- 106.4265976  deg</t>
  </si>
  <si>
    <t>+ 000.9422784  deg</t>
  </si>
  <si>
    <t>+ 0676.889832  ft/sec</t>
  </si>
  <si>
    <t>N 53 04.4103</t>
  </si>
  <si>
    <t>E 170 20.9767</t>
  </si>
  <si>
    <t>8729</t>
  </si>
  <si>
    <t>02038975</t>
  </si>
  <si>
    <t>N 053:04.1188</t>
  </si>
  <si>
    <t>E 170:19.2166</t>
  </si>
  <si>
    <t>+ 34338.00000  feet</t>
  </si>
  <si>
    <t>- 107.7449341  deg</t>
  </si>
  <si>
    <t>- 0205.458618  ft/sec</t>
  </si>
  <si>
    <t>- 0644.713074  ft/sec</t>
  </si>
  <si>
    <t>395.1349182  knots</t>
  </si>
  <si>
    <t>- 105.4183578  deg</t>
  </si>
  <si>
    <t>+ 0028.111712  ft/sec</t>
  </si>
  <si>
    <t>+ 0002.065487  ft/sec</t>
  </si>
  <si>
    <t>20:17:00.959</t>
  </si>
  <si>
    <t>416.7740479  deg R</t>
  </si>
  <si>
    <t>- 00.04194427  deg/sec</t>
  </si>
  <si>
    <t>+ 00.34939578  deg/sec</t>
  </si>
  <si>
    <t>+ 000.7007787  deg</t>
  </si>
  <si>
    <t>+ 000.3319362  deg</t>
  </si>
  <si>
    <t>- 001.0587146  ft/sec</t>
  </si>
  <si>
    <t>- 069.5819092  deg</t>
  </si>
  <si>
    <t>0.677</t>
  </si>
  <si>
    <t>- 106.2177429  deg</t>
  </si>
  <si>
    <t>+ 000.8944874  deg</t>
  </si>
  <si>
    <t>+ 0677.656738  ft/sec</t>
  </si>
  <si>
    <t>N 53 04.1188</t>
  </si>
  <si>
    <t>E 170 19.2166</t>
  </si>
  <si>
    <t>34338</t>
  </si>
  <si>
    <t>8730</t>
  </si>
  <si>
    <t>02039619</t>
  </si>
  <si>
    <t>N 053:03.8261</t>
  </si>
  <si>
    <t>E 170:17.4527</t>
  </si>
  <si>
    <t>+ 34334.00000  feet</t>
  </si>
  <si>
    <t>- 107.8563309  deg</t>
  </si>
  <si>
    <t>- 0207.266434  ft/sec</t>
  </si>
  <si>
    <t>- 0648.016663  ft/sec</t>
  </si>
  <si>
    <t>395.6015320  knots</t>
  </si>
  <si>
    <t>- 105.4102707  deg</t>
  </si>
  <si>
    <t>+ 0029.193995  ft/sec</t>
  </si>
  <si>
    <t>+ 0004.485200  ft/sec</t>
  </si>
  <si>
    <t>20:17:00.925</t>
  </si>
  <si>
    <t>416.3617554  deg R</t>
  </si>
  <si>
    <t>- 00.07462890  deg/sec</t>
  </si>
  <si>
    <t>+ 00.21931979  deg/sec</t>
  </si>
  <si>
    <t>+ 000.8922976  deg</t>
  </si>
  <si>
    <t>+ 001.8395422  ft/sec</t>
  </si>
  <si>
    <t>- 069.6697998  deg</t>
  </si>
  <si>
    <t>- 106.3165207  deg</t>
  </si>
  <si>
    <t>+ 000.9283053  deg</t>
  </si>
  <si>
    <t>+ 0682.182007  ft/sec</t>
  </si>
  <si>
    <t>N 53 03.8261</t>
  </si>
  <si>
    <t>E 170 17.4527</t>
  </si>
  <si>
    <t>34334</t>
  </si>
  <si>
    <t>8732</t>
  </si>
  <si>
    <t>02040263</t>
  </si>
  <si>
    <t>N 053:03.5342</t>
  </si>
  <si>
    <t>E 170:15.6884</t>
  </si>
  <si>
    <t>- 107.9237823  deg</t>
  </si>
  <si>
    <t>- 0209.489120  ft/sec</t>
  </si>
  <si>
    <t>- 0650.848267  ft/sec</t>
  </si>
  <si>
    <t>395.4754944  knots</t>
  </si>
  <si>
    <t>- 105.3712082  deg</t>
  </si>
  <si>
    <t>+ 0032.138969  ft/sec</t>
  </si>
  <si>
    <t>+ 0007.374135  ft/sec</t>
  </si>
  <si>
    <t>20:17:00.911</t>
  </si>
  <si>
    <t>02.49218750  in Hg</t>
  </si>
  <si>
    <t>416.1636353  deg R</t>
  </si>
  <si>
    <t>- 00.18478860  deg/sec</t>
  </si>
  <si>
    <t>+ 00.29501334  deg/sec</t>
  </si>
  <si>
    <t>+ 000.7580566  deg</t>
  </si>
  <si>
    <t>+ 001.0458267  deg</t>
  </si>
  <si>
    <t>+ 004.0440373  ft/sec</t>
  </si>
  <si>
    <t>- 069.7137451  deg</t>
  </si>
  <si>
    <t>0379.286652  ft/sec</t>
  </si>
  <si>
    <t>0.685</t>
  </si>
  <si>
    <t>- 106.3713531  deg</t>
  </si>
  <si>
    <t>+ 000.9409656  deg</t>
  </si>
  <si>
    <t>+ 0684.781921  ft/sec</t>
  </si>
  <si>
    <t>N 53 03.5342</t>
  </si>
  <si>
    <t>E 170 15.6884</t>
  </si>
  <si>
    <t>8733</t>
  </si>
  <si>
    <t>02040907</t>
  </si>
  <si>
    <t>N 053:03.2432</t>
  </si>
  <si>
    <t>E 170:13.9224</t>
  </si>
  <si>
    <t>+ 34372.00000  feet</t>
  </si>
  <si>
    <t>- 107.7989883  deg</t>
  </si>
  <si>
    <t>- 0208.102798  ft/sec</t>
  </si>
  <si>
    <t>- 0652.554626  ft/sec</t>
  </si>
  <si>
    <t>396.3772888  knots</t>
  </si>
  <si>
    <t>- 105.2552643  deg</t>
  </si>
  <si>
    <t>+ 0031.554916  ft/sec</t>
  </si>
  <si>
    <t>+ 0007.471498  ft/sec</t>
  </si>
  <si>
    <t>20:17:00.843</t>
  </si>
  <si>
    <t>415.9847412  deg R</t>
  </si>
  <si>
    <t>- 00.08399262  deg/sec</t>
  </si>
  <si>
    <t>+ 00.11365969  deg/sec</t>
  </si>
  <si>
    <t>+ 000.3460693  deg</t>
  </si>
  <si>
    <t>- 001.2412913  ft/sec</t>
  </si>
  <si>
    <t>- 069.5654297  deg</t>
  </si>
  <si>
    <t>0.687</t>
  </si>
  <si>
    <t>- 106.2332993  deg</t>
  </si>
  <si>
    <t>+ 000.8752670  deg</t>
  </si>
  <si>
    <t>+ 0686.604553  ft/sec</t>
  </si>
  <si>
    <t>N 53 03.2432</t>
  </si>
  <si>
    <t>E 170 13.9224</t>
  </si>
  <si>
    <t>34372</t>
  </si>
  <si>
    <t>8735</t>
  </si>
  <si>
    <t>02041547</t>
  </si>
  <si>
    <t>N 053:02.9552</t>
  </si>
  <si>
    <t>E 170:12.1608</t>
  </si>
  <si>
    <t>- 107.4224396  deg</t>
  </si>
  <si>
    <t>- 0206.127686  ft/sec</t>
  </si>
  <si>
    <t>- 0657.647583  ft/sec</t>
  </si>
  <si>
    <t>397.7793274  knots</t>
  </si>
  <si>
    <t>- 105.2117081  deg</t>
  </si>
  <si>
    <t>+ 0029.595901  ft/sec</t>
  </si>
  <si>
    <t>+ 0010.041280  ft/sec</t>
  </si>
  <si>
    <t>20:17:00.527</t>
  </si>
  <si>
    <t>415.6060181  deg R</t>
  </si>
  <si>
    <t>- 00.10652632  deg/sec</t>
  </si>
  <si>
    <t>+ 00.67460757  deg/sec</t>
  </si>
  <si>
    <t>+ 000.4724121  deg</t>
  </si>
  <si>
    <t>+ 000.9703125  deg</t>
  </si>
  <si>
    <t>- 000.6124355  ft/sec</t>
  </si>
  <si>
    <t>- 069.1654205  deg</t>
  </si>
  <si>
    <t>- 105.8440781  deg</t>
  </si>
  <si>
    <t>+ 000.8863266  deg</t>
  </si>
  <si>
    <t>+ 0689.877747  ft/sec</t>
  </si>
  <si>
    <t>N 53 02.9552</t>
  </si>
  <si>
    <t>E 170 12.1608</t>
  </si>
  <si>
    <t>8736</t>
  </si>
  <si>
    <t>02042191</t>
  </si>
  <si>
    <t>N 053:02.6706</t>
  </si>
  <si>
    <t>E 170:10.3798</t>
  </si>
  <si>
    <t>+ 34344.00000  feet</t>
  </si>
  <si>
    <t>- 106.6871109  deg</t>
  </si>
  <si>
    <t>- 0198.386597  ft/sec</t>
  </si>
  <si>
    <t>- 0660.618530  ft/sec</t>
  </si>
  <si>
    <t>399.1784973  knots</t>
  </si>
  <si>
    <t>- 104.5972977  deg</t>
  </si>
  <si>
    <t>+ 0028.229506  ft/sec</t>
  </si>
  <si>
    <t>+ 0008.918112  ft/sec</t>
  </si>
  <si>
    <t>20:17:00.184</t>
  </si>
  <si>
    <t>415.6147156  deg R</t>
  </si>
  <si>
    <t>+ 00.04267760  deg/sec</t>
  </si>
  <si>
    <t>+ 00.11114601  deg/sec</t>
  </si>
  <si>
    <t>+ 000.4559326  deg</t>
  </si>
  <si>
    <t>- 000.7203737  ft/sec</t>
  </si>
  <si>
    <t>- 068.4063721  deg</t>
  </si>
  <si>
    <t>- 105.0960083  deg</t>
  </si>
  <si>
    <t>+ 000.3089647  deg</t>
  </si>
  <si>
    <t>+ 0690.359253  ft/sec</t>
  </si>
  <si>
    <t>N 53 02.6706</t>
  </si>
  <si>
    <t>E 170 10.3798</t>
  </si>
  <si>
    <t>34344</t>
  </si>
  <si>
    <t>8737</t>
  </si>
  <si>
    <t>02042835</t>
  </si>
  <si>
    <t>N 053:02.3950</t>
  </si>
  <si>
    <t>E 170:08.5892</t>
  </si>
  <si>
    <t>- 106.2490692  deg</t>
  </si>
  <si>
    <t>- 0193.805771  ft/sec</t>
  </si>
  <si>
    <t>- 0663.253357  ft/sec</t>
  </si>
  <si>
    <t>400.1445313  knots</t>
  </si>
  <si>
    <t>- 104.1181183  deg</t>
  </si>
  <si>
    <t>+ 0029.005787  ft/sec</t>
  </si>
  <si>
    <t>+ 0008.388558  ft/sec</t>
  </si>
  <si>
    <t>20:17:00.081</t>
  </si>
  <si>
    <t>02.55859375  in Hg</t>
  </si>
  <si>
    <t>415.4417419  deg R</t>
  </si>
  <si>
    <t>- 00.04440810  deg/sec</t>
  </si>
  <si>
    <t>- 00.15522915  deg/sec</t>
  </si>
  <si>
    <t>- 000.2531525  deg</t>
  </si>
  <si>
    <t>+ 001.2179276  ft/sec</t>
  </si>
  <si>
    <t>- 067.9444809  deg</t>
  </si>
  <si>
    <t>0384.190399  ft/sec</t>
  </si>
  <si>
    <t>- 104.6451187  deg</t>
  </si>
  <si>
    <t>- 000.1896883  deg</t>
  </si>
  <si>
    <t>+ 0692.107544  ft/sec</t>
  </si>
  <si>
    <t>N 53 02.3950</t>
  </si>
  <si>
    <t>E 170 08.5892</t>
  </si>
  <si>
    <t>8738</t>
  </si>
  <si>
    <t>02043479</t>
  </si>
  <si>
    <t>N 053:02.1226</t>
  </si>
  <si>
    <t>E 170:06.7934</t>
  </si>
  <si>
    <t>- 106.3778229  deg</t>
  </si>
  <si>
    <t>- 0196.436996  ft/sec</t>
  </si>
  <si>
    <t>- 0665.196838  ft/sec</t>
  </si>
  <si>
    <t>401.0970154  knots</t>
  </si>
  <si>
    <t>- 104.3525162  deg</t>
  </si>
  <si>
    <t>+ 0029.735603  ft/sec</t>
  </si>
  <si>
    <t>+ 0009.276192  ft/sec</t>
  </si>
  <si>
    <t>20:16:59.875</t>
  </si>
  <si>
    <t>02.57812500  in Hg</t>
  </si>
  <si>
    <t>415.0828247  deg R</t>
  </si>
  <si>
    <t>+ 00.05391462  deg/sec</t>
  </si>
  <si>
    <t>+ 00.01594611  deg/sec</t>
  </si>
  <si>
    <t>+ 000.3692230  deg</t>
  </si>
  <si>
    <t>- 002.2565095  deg</t>
  </si>
  <si>
    <t>- 000.1005029  ft/sec</t>
  </si>
  <si>
    <t>- 068.0493164  deg</t>
  </si>
  <si>
    <t>0385.619659  ft/sec</t>
  </si>
  <si>
    <t>- 104.7609863  deg</t>
  </si>
  <si>
    <t>- 000.0064449  deg</t>
  </si>
  <si>
    <t>+ 0694.873047  ft/sec</t>
  </si>
  <si>
    <t>N 53 02.1226</t>
  </si>
  <si>
    <t>E 170 06.7934</t>
  </si>
  <si>
    <t>8739</t>
  </si>
  <si>
    <t>02044123</t>
  </si>
  <si>
    <t>N 053:01.8382</t>
  </si>
  <si>
    <t>E 170:04.9972</t>
  </si>
  <si>
    <t>- 106.8796387  deg</t>
  </si>
  <si>
    <t>- 0202.185043  ft/sec</t>
  </si>
  <si>
    <t>- 0665.923523  ft/sec</t>
  </si>
  <si>
    <t>402.5296936  knots</t>
  </si>
  <si>
    <t>- 105.0192337  deg</t>
  </si>
  <si>
    <t>+ 0026.842484  ft/sec</t>
  </si>
  <si>
    <t>+ 0009.822019  ft/sec</t>
  </si>
  <si>
    <t>20:16:59.758</t>
  </si>
  <si>
    <t>02.59765625  in Hg</t>
  </si>
  <si>
    <t>414.8743591  deg R</t>
  </si>
  <si>
    <t>- 00.00124600  deg/sec</t>
  </si>
  <si>
    <t>+ 00.14032921  deg/sec</t>
  </si>
  <si>
    <t>+ 000.2435763  deg</t>
  </si>
  <si>
    <t>- 001.3293457  deg</t>
  </si>
  <si>
    <t>- 001.2279392  ft/sec</t>
  </si>
  <si>
    <t>- 068.5272217  deg</t>
  </si>
  <si>
    <t>0387.043152  ft/sec</t>
  </si>
  <si>
    <t>- 105.2499466  deg</t>
  </si>
  <si>
    <t>+ 000.7025192  deg</t>
  </si>
  <si>
    <t>+ 0696.683655  ft/sec</t>
  </si>
  <si>
    <t>N 53 01.8382</t>
  </si>
  <si>
    <t>E 170 04.9972</t>
  </si>
  <si>
    <t>8740</t>
  </si>
  <si>
    <t>02044767</t>
  </si>
  <si>
    <t>N 053:01.5470</t>
  </si>
  <si>
    <t>E 170:03.1974</t>
  </si>
  <si>
    <t>- 106.8157196  deg</t>
  </si>
  <si>
    <t>- 0202.154724  ft/sec</t>
  </si>
  <si>
    <t>- 0666.677063  ft/sec</t>
  </si>
  <si>
    <t>403.8176575  knots</t>
  </si>
  <si>
    <t>- 104.8559723  deg</t>
  </si>
  <si>
    <t>+ 0027.002253  ft/sec</t>
  </si>
  <si>
    <t>+ 0008.201552  ft/sec</t>
  </si>
  <si>
    <t>20:16:59.600</t>
  </si>
  <si>
    <t>06.78515625  in Hg</t>
  </si>
  <si>
    <t>414.8092651  deg R</t>
  </si>
  <si>
    <t>+ 00.03161006  deg/sec</t>
  </si>
  <si>
    <t>- 00.09720676  deg/sec</t>
  </si>
  <si>
    <t>+ 000.4394531  deg</t>
  </si>
  <si>
    <t>+ 000.4504395  deg</t>
  </si>
  <si>
    <t>- 000.5998629  ft/sec</t>
  </si>
  <si>
    <t>- 068.4393311  deg</t>
  </si>
  <si>
    <t>- 105.1731491  deg</t>
  </si>
  <si>
    <t>+ 000.6546368  deg</t>
  </si>
  <si>
    <t>+ 0697.054382  ft/sec</t>
  </si>
  <si>
    <t>N 53 01.5470</t>
  </si>
  <si>
    <t>E 170 03.1974</t>
  </si>
  <si>
    <t>8741</t>
  </si>
  <si>
    <t>02045411</t>
  </si>
  <si>
    <t>N 053:01.2613</t>
  </si>
  <si>
    <t>E 170:01.3907</t>
  </si>
  <si>
    <t>- 106.4222946  deg</t>
  </si>
  <si>
    <t>- 0197.202438  ft/sec</t>
  </si>
  <si>
    <t>- 0670.068726  ft/sec</t>
  </si>
  <si>
    <t>404.5154114  knots</t>
  </si>
  <si>
    <t>- 104.4955292  deg</t>
  </si>
  <si>
    <t>+ 0025.576939  ft/sec</t>
  </si>
  <si>
    <t>+ 0009.391107  ft/sec</t>
  </si>
  <si>
    <t>20:16:59.675</t>
  </si>
  <si>
    <t>02.61718750  in Hg</t>
  </si>
  <si>
    <t>414.5984497  deg R</t>
  </si>
  <si>
    <t>+ 00.00008914  deg/sec</t>
  </si>
  <si>
    <t>+ 00.19809677  deg/sec</t>
  </si>
  <si>
    <t>+ 001.0304900  deg</t>
  </si>
  <si>
    <t>+ 001.2776130  ft/sec</t>
  </si>
  <si>
    <t>- 068.0218582  deg</t>
  </si>
  <si>
    <t>0388.460907  ft/sec</t>
  </si>
  <si>
    <t>- 104.7667847  deg</t>
  </si>
  <si>
    <t>+ 000.3861600  deg</t>
  </si>
  <si>
    <t>+ 0698.601685  ft/sec</t>
  </si>
  <si>
    <t>N 53 01.2613</t>
  </si>
  <si>
    <t>E 170 01.3907</t>
  </si>
  <si>
    <t>8742</t>
  </si>
  <si>
    <t>02046055</t>
  </si>
  <si>
    <t>N 053:00.9851</t>
  </si>
  <si>
    <t>E 169:59.5763</t>
  </si>
  <si>
    <t>- 105.9700317  deg</t>
  </si>
  <si>
    <t>- 0192.747437  ft/sec</t>
  </si>
  <si>
    <t>- 0672.217041  ft/sec</t>
  </si>
  <si>
    <t>405.4833069  knots</t>
  </si>
  <si>
    <t>- 103.8928757  deg</t>
  </si>
  <si>
    <t>+ 0027.955530  ft/sec</t>
  </si>
  <si>
    <t>+ 0008.202482  ft/sec</t>
  </si>
  <si>
    <t>20:16:59.579</t>
  </si>
  <si>
    <t>414.4111023  deg R</t>
  </si>
  <si>
    <t>- 00.02824547  deg/sec</t>
  </si>
  <si>
    <t>- 00.31226519  deg/sec</t>
  </si>
  <si>
    <t>+ 000.3295898  deg</t>
  </si>
  <si>
    <t>+ 000.3420593  deg</t>
  </si>
  <si>
    <t>+ 000.1782643  ft/sec</t>
  </si>
  <si>
    <t>- 067.5454254  deg</t>
  </si>
  <si>
    <t>- 104.3015289  deg</t>
  </si>
  <si>
    <t>- 000.2149929  deg</t>
  </si>
  <si>
    <t>+ 0700.192261  ft/sec</t>
  </si>
  <si>
    <t>N 53 00.9851</t>
  </si>
  <si>
    <t>E 169 59.5763</t>
  </si>
  <si>
    <t>8743</t>
  </si>
  <si>
    <t>02046695</t>
  </si>
  <si>
    <t>N 053:00.7146</t>
  </si>
  <si>
    <t>E 169:57.7662</t>
  </si>
  <si>
    <t>- 106.0365906  deg</t>
  </si>
  <si>
    <t>- 0193.640549  ft/sec</t>
  </si>
  <si>
    <t>- 0674.626099  ft/sec</t>
  </si>
  <si>
    <t>406.9719849  knots</t>
  </si>
  <si>
    <t>- 103.9593201  deg</t>
  </si>
  <si>
    <t>+ 0028.026739  ft/sec</t>
  </si>
  <si>
    <t>+ 0008.377437  ft/sec</t>
  </si>
  <si>
    <t>20:16:59.504</t>
  </si>
  <si>
    <t>02.64453125  in Hg</t>
  </si>
  <si>
    <t>414.2048950  deg R</t>
  </si>
  <si>
    <t>- 00.00060680  deg/sec</t>
  </si>
  <si>
    <t>- 00.01601427  deg/sec</t>
  </si>
  <si>
    <t>+ 000.1812744  deg</t>
  </si>
  <si>
    <t>- 000.8863155  ft/sec</t>
  </si>
  <si>
    <t>- 067.5878906  deg</t>
  </si>
  <si>
    <t>0390.436249  ft/sec</t>
  </si>
  <si>
    <t>0.703</t>
  </si>
  <si>
    <t>- 104.3552246  deg</t>
  </si>
  <si>
    <t>- 000.2482635  deg</t>
  </si>
  <si>
    <t>+ 0701.686768  ft/sec</t>
  </si>
  <si>
    <t>N 53 00.7146</t>
  </si>
  <si>
    <t>E 169 57.7662</t>
  </si>
  <si>
    <t>8744</t>
  </si>
  <si>
    <t>02047335</t>
  </si>
  <si>
    <t>N 053:00.4400</t>
  </si>
  <si>
    <t>E 169:55.9503</t>
  </si>
  <si>
    <t>- 105.9248886  deg</t>
  </si>
  <si>
    <t>- 0194.506592  ft/sec</t>
  </si>
  <si>
    <t>- 0680.180542  ft/sec</t>
  </si>
  <si>
    <t>408.5263062  knots</t>
  </si>
  <si>
    <t>- 104.2802658  deg</t>
  </si>
  <si>
    <t>+ 0025.119043  ft/sec</t>
  </si>
  <si>
    <t>+ 0012.130819  ft/sec</t>
  </si>
  <si>
    <t>20:16:59.456</t>
  </si>
  <si>
    <t>413.4920044  deg R</t>
  </si>
  <si>
    <t>+ 00.01604902  deg/sec</t>
  </si>
  <si>
    <t>+ 00.07193754  deg/sec</t>
  </si>
  <si>
    <t>+ 000.1098633  deg</t>
  </si>
  <si>
    <t>- 000.5028867  ft/sec</t>
  </si>
  <si>
    <t>- 067.4520187  deg</t>
  </si>
  <si>
    <t>- 104.2306061  deg</t>
  </si>
  <si>
    <t>- 000.0382353  deg</t>
  </si>
  <si>
    <t>+ 0709.026001  ft/sec</t>
  </si>
  <si>
    <t>N 53 00.4400</t>
  </si>
  <si>
    <t>E 169 55.9503</t>
  </si>
  <si>
    <t>8745</t>
  </si>
  <si>
    <t>02047529</t>
  </si>
  <si>
    <t>N 053:00.3542</t>
  </si>
  <si>
    <t>E 169:55.3936</t>
  </si>
  <si>
    <t>- 105.9143677  deg</t>
  </si>
  <si>
    <t>- 0194.860001  ft/sec</t>
  </si>
  <si>
    <t>- 0681.504028  ft/sec</t>
  </si>
  <si>
    <t>408.9392090  knots</t>
  </si>
  <si>
    <t>- 104.3891907  deg</t>
  </si>
  <si>
    <t>+ 0023.912756  ft/sec</t>
  </si>
  <si>
    <t>+ 0013.093273  ft/sec</t>
  </si>
  <si>
    <t>20:16:59.524</t>
  </si>
  <si>
    <t>14</t>
  </si>
  <si>
    <t>38</t>
  </si>
  <si>
    <t>N 052:50.1260</t>
  </si>
  <si>
    <t>E 168:46.8980</t>
  </si>
  <si>
    <t>02.71484375  in Hg</t>
  </si>
  <si>
    <t>413.5183411  deg R</t>
  </si>
  <si>
    <t>- 00.04189392  deg/sec</t>
  </si>
  <si>
    <t>+ 00.04459307  deg/sec</t>
  </si>
  <si>
    <t>- 000.9393311  deg</t>
  </si>
  <si>
    <t>+ 000.3828402  ft/sec</t>
  </si>
  <si>
    <t>- 067.4340820  deg</t>
  </si>
  <si>
    <t>0395.465881  ft/sec</t>
  </si>
  <si>
    <t>- 104.2155609  deg</t>
  </si>
  <si>
    <t>+ 000.0763611  deg</t>
  </si>
  <si>
    <t>+ 0709.320679  ft/sec</t>
  </si>
  <si>
    <t>N 53 00.3542</t>
  </si>
  <si>
    <t>E 169 55.3936</t>
  </si>
  <si>
    <t>8746</t>
  </si>
  <si>
    <t>02047659</t>
  </si>
  <si>
    <t>N 053:00.2978</t>
  </si>
  <si>
    <t>E 169:55.0298</t>
  </si>
  <si>
    <t>- 105.9144592  deg</t>
  </si>
  <si>
    <t>- 0195.004913  ft/sec</t>
  </si>
  <si>
    <t>- 0682.240051  ft/sec</t>
  </si>
  <si>
    <t>409.2041931  knots</t>
  </si>
  <si>
    <t>- 104.4310532  deg</t>
  </si>
  <si>
    <t>+ 0023.214321  ft/sec</t>
  </si>
  <si>
    <t>+ 0013.587485  ft/sec</t>
  </si>
  <si>
    <t>20:23:07.985</t>
  </si>
  <si>
    <t>02.72656250  in Hg</t>
  </si>
  <si>
    <t>413.3837280  deg R</t>
  </si>
  <si>
    <t>+ 00.39247280  deg/sec</t>
  </si>
  <si>
    <t>+ 01.23630798  deg/sec</t>
  </si>
  <si>
    <t>+ 000.2841539  deg</t>
  </si>
  <si>
    <t>- 000.0916171  deg</t>
  </si>
  <si>
    <t>+ 000.3607514  ft/sec</t>
  </si>
  <si>
    <t>- 067.4293365  deg</t>
  </si>
  <si>
    <t>0396.297302  ft/sec</t>
  </si>
  <si>
    <t>- 104.2130661  deg</t>
  </si>
  <si>
    <t>+ 000.9767817  deg</t>
  </si>
  <si>
    <t>+ 0710.921570  ft/sec</t>
  </si>
  <si>
    <t>N 53 00.2978</t>
  </si>
  <si>
    <t>E 169 55.0298</t>
  </si>
  <si>
    <t>8747</t>
  </si>
  <si>
    <t>02047983</t>
  </si>
  <si>
    <t>N 053:00.1568</t>
  </si>
  <si>
    <t>E 169:54.1073</t>
  </si>
  <si>
    <t>- 105.7996521  deg</t>
  </si>
  <si>
    <t>- 0194.807556  ft/sec</t>
  </si>
  <si>
    <t>- 0683.076294  ft/sec</t>
  </si>
  <si>
    <t>409.9799194  knots</t>
  </si>
  <si>
    <t>- 103.9448471  deg</t>
  </si>
  <si>
    <t>+ 0026.457838  ft/sec</t>
  </si>
  <si>
    <t>+ 0012.400295  ft/sec</t>
  </si>
  <si>
    <t>20:23:07.257</t>
  </si>
  <si>
    <t>02.71875000  in Hg</t>
  </si>
  <si>
    <t>413.4850769  deg R</t>
  </si>
  <si>
    <t>- 00.00605007  deg/sec</t>
  </si>
  <si>
    <t>- 00.54917306  deg/sec</t>
  </si>
  <si>
    <t>+ 001.9061829  deg</t>
  </si>
  <si>
    <t>+ 000.5065249  ft/sec</t>
  </si>
  <si>
    <t>- 067.3022461  deg</t>
  </si>
  <si>
    <t>0395.743225  ft/sec</t>
  </si>
  <si>
    <t>- 104.0917816  deg</t>
  </si>
  <si>
    <t>+ 000.4948870  deg</t>
  </si>
  <si>
    <t>+ 0709.924866  ft/sec</t>
  </si>
  <si>
    <t>N 53 00.1568</t>
  </si>
  <si>
    <t>E 169 54.1073</t>
  </si>
  <si>
    <t>8748</t>
  </si>
  <si>
    <t>02048307</t>
  </si>
  <si>
    <t>N 053:00.0193</t>
  </si>
  <si>
    <t>E 169:53.1809</t>
  </si>
  <si>
    <t>- 105.1534424  deg</t>
  </si>
  <si>
    <t>- 0186.028976  ft/sec</t>
  </si>
  <si>
    <t>- 0683.278687  ft/sec</t>
  </si>
  <si>
    <t>411.1021118  knots</t>
  </si>
  <si>
    <t>- 103.7482071  deg</t>
  </si>
  <si>
    <t>+ 0020.980856  ft/sec</t>
  </si>
  <si>
    <t>+ 0009.919051  ft/sec</t>
  </si>
  <si>
    <t>20:23:06.351</t>
  </si>
  <si>
    <t>02.70703125  in Hg</t>
  </si>
  <si>
    <t>413.6636658  deg R</t>
  </si>
  <si>
    <t>- 00.02253461  deg/sec</t>
  </si>
  <si>
    <t>+ 00.00649885  deg/sec</t>
  </si>
  <si>
    <t>- 000.1971190  deg</t>
  </si>
  <si>
    <t>+ 000.0714111  deg</t>
  </si>
  <si>
    <t>- 001.9792454  ft/sec</t>
  </si>
  <si>
    <t>- 066.6436996  deg</t>
  </si>
  <si>
    <t>0394.910522  ft/sec</t>
  </si>
  <si>
    <t>- 103.4390640  deg</t>
  </si>
  <si>
    <t>+ 000.2855356  deg</t>
  </si>
  <si>
    <t>+ 0708.720032  ft/sec</t>
  </si>
  <si>
    <t>N 53 00.0193</t>
  </si>
  <si>
    <t>E 169 53.1809</t>
  </si>
  <si>
    <t>8749</t>
  </si>
  <si>
    <t>02048631</t>
  </si>
  <si>
    <t>N 052:59.8827</t>
  </si>
  <si>
    <t>E 169:52.2514</t>
  </si>
  <si>
    <t>- 105.1583328  deg</t>
  </si>
  <si>
    <t>- 0185.442932  ft/sec</t>
  </si>
  <si>
    <t>- 0684.279724  ft/sec</t>
  </si>
  <si>
    <t>412.2911377  knots</t>
  </si>
  <si>
    <t>- 103.6424637  deg</t>
  </si>
  <si>
    <t>+ 0021.083145  ft/sec</t>
  </si>
  <si>
    <t>+ 0008.668292  ft/sec</t>
  </si>
  <si>
    <t>20:23:05.287</t>
  </si>
  <si>
    <t>413.5379028  deg R</t>
  </si>
  <si>
    <t>+ 00.04925745  deg/sec</t>
  </si>
  <si>
    <t>- 00.10484400  deg/sec</t>
  </si>
  <si>
    <t>- 000.0549316  deg</t>
  </si>
  <si>
    <t>+ 000.1030175  deg</t>
  </si>
  <si>
    <t>- 002.5734661  ft/sec</t>
  </si>
  <si>
    <t>- 066.6362228  deg</t>
  </si>
  <si>
    <t>- 103.4374237  deg</t>
  </si>
  <si>
    <t>+ 000.1718206  deg</t>
  </si>
  <si>
    <t>+ 0710.511841  ft/sec</t>
  </si>
  <si>
    <t>N 52 59.8827</t>
  </si>
  <si>
    <t>E 169 52.2514</t>
  </si>
  <si>
    <t>8750</t>
  </si>
  <si>
    <t>02048951</t>
  </si>
  <si>
    <t>N 052:59.7481</t>
  </si>
  <si>
    <t>E 169:51.3309</t>
  </si>
  <si>
    <t>+ 34332.00000  feet</t>
  </si>
  <si>
    <t>- 105.1595993  deg</t>
  </si>
  <si>
    <t>- 0185.806854  ft/sec</t>
  </si>
  <si>
    <t>- 0687.109314  ft/sec</t>
  </si>
  <si>
    <t>413.1634521  knots</t>
  </si>
  <si>
    <t>- 103.6152191  deg</t>
  </si>
  <si>
    <t>+ 0021.755140  ft/sec</t>
  </si>
  <si>
    <t>+ 0009.754059  ft/sec</t>
  </si>
  <si>
    <t>20:23:04.573</t>
  </si>
  <si>
    <t>413.3273315  deg R</t>
  </si>
  <si>
    <t>+ 00.05953532  deg/sec</t>
  </si>
  <si>
    <t>- 00.07564305  deg/sec</t>
  </si>
  <si>
    <t>+ 000.0494385  deg</t>
  </si>
  <si>
    <t>- 001.2690461  ft/sec</t>
  </si>
  <si>
    <t>- 066.6252441  deg</t>
  </si>
  <si>
    <t>- 103.4321365  deg</t>
  </si>
  <si>
    <t>+ 000.1348298  deg</t>
  </si>
  <si>
    <t>+ 0712.579285  ft/sec</t>
  </si>
  <si>
    <t>N 52 59.7481</t>
  </si>
  <si>
    <t>E 169 51.3309</t>
  </si>
  <si>
    <t>34332</t>
  </si>
  <si>
    <t>8751</t>
  </si>
  <si>
    <t>02049275</t>
  </si>
  <si>
    <t>N 052:59.6115</t>
  </si>
  <si>
    <t>E 169:50.3973</t>
  </si>
  <si>
    <t>- 105.2283096  deg</t>
  </si>
  <si>
    <t>- 0187.379150  ft/sec</t>
  </si>
  <si>
    <t>- 0688.277283  ft/sec</t>
  </si>
  <si>
    <t>413.7104187  knots</t>
  </si>
  <si>
    <t>- 103.6579666  deg</t>
  </si>
  <si>
    <t>+ 0022.766855  ft/sec</t>
  </si>
  <si>
    <t>+ 0009.950122  ft/sec</t>
  </si>
  <si>
    <t>20:23:04.202</t>
  </si>
  <si>
    <t>413.1948547  deg R</t>
  </si>
  <si>
    <t>- 00.06664374  deg/sec</t>
  </si>
  <si>
    <t>- 00.04337198  deg/sec</t>
  </si>
  <si>
    <t>+ 000.0968170  deg</t>
  </si>
  <si>
    <t>+ 000.5571971  ft/sec</t>
  </si>
  <si>
    <t>- 066.6815186  deg</t>
  </si>
  <si>
    <t>- 103.4942703  deg</t>
  </si>
  <si>
    <t>+ 000.1670385  deg</t>
  </si>
  <si>
    <t>+ 0714.702026  ft/sec</t>
  </si>
  <si>
    <t>N 52 59.6115</t>
  </si>
  <si>
    <t>E 169 50.3973</t>
  </si>
  <si>
    <t>8754</t>
  </si>
  <si>
    <t>02049519</t>
  </si>
  <si>
    <t>N 052:59.5081</t>
  </si>
  <si>
    <t>E 169:49.6937</t>
  </si>
  <si>
    <t>+ 34336.00000  feet</t>
  </si>
  <si>
    <t>- 105.2926025  deg</t>
  </si>
  <si>
    <t>- 0188.635544  ft/sec</t>
  </si>
  <si>
    <t>- 0690.011963  ft/sec</t>
  </si>
  <si>
    <t>414.0813599  knots</t>
  </si>
  <si>
    <t>- 103.7210693  deg</t>
  </si>
  <si>
    <t>+ 0023.208372  ft/sec</t>
  </si>
  <si>
    <t>+ 0011.171968  ft/sec</t>
  </si>
  <si>
    <t>20:23:03.797</t>
  </si>
  <si>
    <t>413.0531006  deg R</t>
  </si>
  <si>
    <t>- 00.00044942  deg/sec</t>
  </si>
  <si>
    <t>- 00.02143431  deg/sec</t>
  </si>
  <si>
    <t>+ 000.1922607  deg</t>
  </si>
  <si>
    <t>+ 000.9838185  ft/sec</t>
  </si>
  <si>
    <t>- 066.7364578  deg</t>
  </si>
  <si>
    <t>- 103.5533142  deg</t>
  </si>
  <si>
    <t>+ 000.2224230  deg</t>
  </si>
  <si>
    <t>+ 0716.360779  ft/sec</t>
  </si>
  <si>
    <t>N 52 59.5081</t>
  </si>
  <si>
    <t>E 169 49.6937</t>
  </si>
  <si>
    <t>34336</t>
  </si>
  <si>
    <t>8755</t>
  </si>
  <si>
    <t>02049595</t>
  </si>
  <si>
    <t>N 052:59.4758</t>
  </si>
  <si>
    <t>E 169:49.4744</t>
  </si>
  <si>
    <t>- 105.3119965  deg</t>
  </si>
  <si>
    <t>- 0188.882538  ft/sec</t>
  </si>
  <si>
    <t>- 0690.015320  ft/sec</t>
  </si>
  <si>
    <t>414.1625366  knots</t>
  </si>
  <si>
    <t>- 103.7451706  deg</t>
  </si>
  <si>
    <t>+ 0023.206724  ft/sec</t>
  </si>
  <si>
    <t>+ 0011.093174  ft/sec</t>
  </si>
  <si>
    <t>413.0349426  deg R</t>
  </si>
  <si>
    <t>- 00.04017461  deg/sec</t>
  </si>
  <si>
    <t>- 00.01276547  deg/sec</t>
  </si>
  <si>
    <t>+ 000.1867676  deg</t>
  </si>
  <si>
    <t>- 000.7051850  deg</t>
  </si>
  <si>
    <t>+ 001.3627033  ft/sec</t>
  </si>
  <si>
    <t>- 066.7529297  deg</t>
  </si>
  <si>
    <t>- 103.5713959  deg</t>
  </si>
  <si>
    <t>+ 000.2454071  deg</t>
  </si>
  <si>
    <t>+ 0716.263611  ft/sec</t>
  </si>
  <si>
    <t>N 52 59.4758</t>
  </si>
  <si>
    <t>E 169 49.4744</t>
  </si>
  <si>
    <t>8756</t>
  </si>
  <si>
    <t>02049915</t>
  </si>
  <si>
    <t>N 052:59.3388</t>
  </si>
  <si>
    <t>E 169:48.5511</t>
  </si>
  <si>
    <t>+ 34342.00000  feet</t>
  </si>
  <si>
    <t>- 105.4451370  deg</t>
  </si>
  <si>
    <t>- 0190.253983  ft/sec</t>
  </si>
  <si>
    <t>- 0690.049438  ft/sec</t>
  </si>
  <si>
    <t>414.6240234  knots</t>
  </si>
  <si>
    <t>- 103.8657074  deg</t>
  </si>
  <si>
    <t>+ 0023.074968  ft/sec</t>
  </si>
  <si>
    <t>+ 0010.758640  ft/sec</t>
  </si>
  <si>
    <t>20:23:03.515</t>
  </si>
  <si>
    <t>413.0457764  deg R</t>
  </si>
  <si>
    <t>+ 00.03395395  deg/sec</t>
  </si>
  <si>
    <t>+ 00.00928382  deg/sec</t>
  </si>
  <si>
    <t>+ 000.1449097  deg</t>
  </si>
  <si>
    <t>- 000.8095825  deg</t>
  </si>
  <si>
    <t>- 000.0070049  ft/sec</t>
  </si>
  <si>
    <t>- 066.8737793  deg</t>
  </si>
  <si>
    <t>- 103.6979675  deg</t>
  </si>
  <si>
    <t>+ 000.3586074  deg</t>
  </si>
  <si>
    <t>+ 0716.980347  ft/sec</t>
  </si>
  <si>
    <t>N 52 59.3388</t>
  </si>
  <si>
    <t>E 169 48.5511</t>
  </si>
  <si>
    <t>34342</t>
  </si>
  <si>
    <t>8757</t>
  </si>
  <si>
    <t>02050239</t>
  </si>
  <si>
    <t>N 052:59.1989</t>
  </si>
  <si>
    <t>E 169:47.6157</t>
  </si>
  <si>
    <t>- 105.6004105  deg</t>
  </si>
  <si>
    <t>- 0192.416183  ft/sec</t>
  </si>
  <si>
    <t>- 0690.264343  ft/sec</t>
  </si>
  <si>
    <t>415.0188599  knots</t>
  </si>
  <si>
    <t>- 103.9765244  deg</t>
  </si>
  <si>
    <t>+ 0023.701805  ft/sec</t>
  </si>
  <si>
    <t>+ 0010.705867  ft/sec</t>
  </si>
  <si>
    <t>20:23:03.172</t>
  </si>
  <si>
    <t>413.1382446  deg R</t>
  </si>
  <si>
    <t>- 00.05518917  deg/sec</t>
  </si>
  <si>
    <t>- 00.04330985  deg/sec</t>
  </si>
  <si>
    <t>- 000.7250977  deg</t>
  </si>
  <si>
    <t>+ 000.0843260  ft/sec</t>
  </si>
  <si>
    <t>- 067.0166016  deg</t>
  </si>
  <si>
    <t>- 103.8466644  deg</t>
  </si>
  <si>
    <t>+ 000.4629973  deg</t>
  </si>
  <si>
    <t>+ 0716.353149  ft/sec</t>
  </si>
  <si>
    <t>N 52 59.1989</t>
  </si>
  <si>
    <t>E 169 47.6157</t>
  </si>
  <si>
    <t>8758</t>
  </si>
  <si>
    <t>02050563</t>
  </si>
  <si>
    <t>N 052:59.0576</t>
  </si>
  <si>
    <t>E 169:46.6798</t>
  </si>
  <si>
    <t>- 105.7392044  deg</t>
  </si>
  <si>
    <t>- 0194.312119  ft/sec</t>
  </si>
  <si>
    <t>- 0690.548035  ft/sec</t>
  </si>
  <si>
    <t>415.5619812  knots</t>
  </si>
  <si>
    <t>- 104.1145248  deg</t>
  </si>
  <si>
    <t>+ 0023.907881  ft/sec</t>
  </si>
  <si>
    <t>+ 0010.441458  ft/sec</t>
  </si>
  <si>
    <t>20:23:02.835</t>
  </si>
  <si>
    <t>412.9597473  deg R</t>
  </si>
  <si>
    <t>+ 00.02814216  deg/sec</t>
  </si>
  <si>
    <t>+ 00.07399210  deg/sec</t>
  </si>
  <si>
    <t>+ 000.0953788  deg</t>
  </si>
  <si>
    <t>- 000.8459473  deg</t>
  </si>
  <si>
    <t>- 000.0722051  ft/sec</t>
  </si>
  <si>
    <t>- 067.1429443  deg</t>
  </si>
  <si>
    <t>- 103.9788895  deg</t>
  </si>
  <si>
    <t>+ 000.5980515  deg</t>
  </si>
  <si>
    <t>+ 0718.912170  ft/sec</t>
  </si>
  <si>
    <t>N 52 59.0576</t>
  </si>
  <si>
    <t>E 169 46.6798</t>
  </si>
  <si>
    <t>8759</t>
  </si>
  <si>
    <t>02050883</t>
  </si>
  <si>
    <t>N 052:58.9167</t>
  </si>
  <si>
    <t>E 169:45.7550</t>
  </si>
  <si>
    <t>- 105.8943329  deg</t>
  </si>
  <si>
    <t>- 0196.838943  ft/sec</t>
  </si>
  <si>
    <t>- 0691.447754  ft/sec</t>
  </si>
  <si>
    <t>416.0784607  knots</t>
  </si>
  <si>
    <t>- 104.2146835  deg</t>
  </si>
  <si>
    <t>+ 0024.841372  ft/sec</t>
  </si>
  <si>
    <t>+ 0010.942413  ft/sec</t>
  </si>
  <si>
    <t>20:23:02.471</t>
  </si>
  <si>
    <t>02.80468750  in Hg</t>
  </si>
  <si>
    <t>412.9658813  deg R</t>
  </si>
  <si>
    <t>+ 00.02138319  deg/sec</t>
  </si>
  <si>
    <t>- 00.00689678  deg/sec</t>
  </si>
  <si>
    <t>- 000.0898857  deg</t>
  </si>
  <si>
    <t>- 000.6372070  deg</t>
  </si>
  <si>
    <t>- 000.6453566  ft/sec</t>
  </si>
  <si>
    <t>- 067.2857666  deg</t>
  </si>
  <si>
    <t>0401.791656  ft/sec</t>
  </si>
  <si>
    <t>- 104.1274414  deg</t>
  </si>
  <si>
    <t>+ 000.6965859  deg</t>
  </si>
  <si>
    <t>+ 0719.125916  ft/sec</t>
  </si>
  <si>
    <t>N 52 58.9167</t>
  </si>
  <si>
    <t>E 169 45.7550</t>
  </si>
  <si>
    <t>8760</t>
  </si>
  <si>
    <t>02051207</t>
  </si>
  <si>
    <t>N 052:58.7730</t>
  </si>
  <si>
    <t>E 169:44.8176</t>
  </si>
  <si>
    <t>- 106.0001907  deg</t>
  </si>
  <si>
    <t>- 0198.556870  ft/sec</t>
  </si>
  <si>
    <t>- 0692.472656  ft/sec</t>
  </si>
  <si>
    <t>416.7006226  knots</t>
  </si>
  <si>
    <t>- 104.2568970  deg</t>
  </si>
  <si>
    <t>+ 0025.348732  ft/sec</t>
  </si>
  <si>
    <t>+ 0010.980754  ft/sec</t>
  </si>
  <si>
    <t>20:23:01.970</t>
  </si>
  <si>
    <t>412.7574463  deg R</t>
  </si>
  <si>
    <t>- 00.01772774  deg/sec</t>
  </si>
  <si>
    <t>+ 00.12772056  deg/sec</t>
  </si>
  <si>
    <t>- 000.8378049  ft/sec</t>
  </si>
  <si>
    <t>- 067.3791580  deg</t>
  </si>
  <si>
    <t>- 104.2267303  deg</t>
  </si>
  <si>
    <t>+ 000.7390443  deg</t>
  </si>
  <si>
    <t>+ 0721.147949  ft/sec</t>
  </si>
  <si>
    <t>N 52 58.7730</t>
  </si>
  <si>
    <t>E 169 44.8176</t>
  </si>
  <si>
    <t>8761</t>
  </si>
  <si>
    <t>02051527</t>
  </si>
  <si>
    <t>N 052:58.6312</t>
  </si>
  <si>
    <t>E 169:43.8902</t>
  </si>
  <si>
    <t>- 105.9521103  deg</t>
  </si>
  <si>
    <t>- 0198.515060  ft/sec</t>
  </si>
  <si>
    <t>- 0694.161987  ft/sec</t>
  </si>
  <si>
    <t>417.3030396  knots</t>
  </si>
  <si>
    <t>- 104.1766510  deg</t>
  </si>
  <si>
    <t>+ 0025.884367  ft/sec</t>
  </si>
  <si>
    <t>+ 0011.479215  ft/sec</t>
  </si>
  <si>
    <t>20:23:01.558</t>
  </si>
  <si>
    <t>412.5737610  deg R</t>
  </si>
  <si>
    <t>- 00.02247080  deg/sec</t>
  </si>
  <si>
    <t>- 00.05271346  deg/sec</t>
  </si>
  <si>
    <t>- 000.3624295  ft/sec</t>
  </si>
  <si>
    <t>- 067.3187256  deg</t>
  </si>
  <si>
    <t>- 104.1720581  deg</t>
  </si>
  <si>
    <t>+ 000.6588922  deg</t>
  </si>
  <si>
    <t>+ 0722.925049  ft/sec</t>
  </si>
  <si>
    <t>N 52 58.6312</t>
  </si>
  <si>
    <t>E 169 43.8902</t>
  </si>
  <si>
    <t>8762</t>
  </si>
  <si>
    <t>02051851</t>
  </si>
  <si>
    <t>N 052:58.4881</t>
  </si>
  <si>
    <t>E 169:42.9498</t>
  </si>
  <si>
    <t>- 105.7613754  deg</t>
  </si>
  <si>
    <t>- 0197.033401  ft/sec</t>
  </si>
  <si>
    <t>- 0696.217224  ft/sec</t>
  </si>
  <si>
    <t>417.8931885  knots</t>
  </si>
  <si>
    <t>- 104.1483917  deg</t>
  </si>
  <si>
    <t>+ 0024.727789  ft/sec</t>
  </si>
  <si>
    <t>+ 0012.431952  ft/sec</t>
  </si>
  <si>
    <t>20:23:01.222</t>
  </si>
  <si>
    <t>412.6492920  deg R</t>
  </si>
  <si>
    <t>- 00.08634234  deg/sec</t>
  </si>
  <si>
    <t>- 00.10556555  deg/sec</t>
  </si>
  <si>
    <t>- 000.5889893  ft/sec</t>
  </si>
  <si>
    <t>- 067.1154785  deg</t>
  </si>
  <si>
    <t>- 103.9740677  deg</t>
  </si>
  <si>
    <t>+ 000.6281708  deg</t>
  </si>
  <si>
    <t>+ 0723.825439  ft/sec</t>
  </si>
  <si>
    <t>N 52 58.4881</t>
  </si>
  <si>
    <t>E 169 42.9498</t>
  </si>
  <si>
    <t>8763</t>
  </si>
  <si>
    <t>02052175</t>
  </si>
  <si>
    <t>N 052:58.3446</t>
  </si>
  <si>
    <t>E 169:42.0081</t>
  </si>
  <si>
    <t>- 105.8563004  deg</t>
  </si>
  <si>
    <t>- 0197.256393  ft/sec</t>
  </si>
  <si>
    <t>- 0696.548157  ft/sec</t>
  </si>
  <si>
    <t>418.4928284  knots</t>
  </si>
  <si>
    <t>- 104.1442566  deg</t>
  </si>
  <si>
    <t>+ 0024.544767  ft/sec</t>
  </si>
  <si>
    <t>+ 0011.821171  ft/sec</t>
  </si>
  <si>
    <t>20:23:00.762</t>
  </si>
  <si>
    <t>412.6644592  deg R</t>
  </si>
  <si>
    <t>+ 00.02156873  deg/sec</t>
  </si>
  <si>
    <t>+ 00.13163513  deg/sec</t>
  </si>
  <si>
    <t>+ 000.1185761  ft/sec</t>
  </si>
  <si>
    <t>- 067.1978760  deg</t>
  </si>
  <si>
    <t>- 104.0623856  deg</t>
  </si>
  <si>
    <t>+ 000.6233881  deg</t>
  </si>
  <si>
    <t>+ 0723.950500  ft/sec</t>
  </si>
  <si>
    <t>N 52 58.3446</t>
  </si>
  <si>
    <t>E 169 42.0081</t>
  </si>
  <si>
    <t>8764</t>
  </si>
  <si>
    <t>02052499</t>
  </si>
  <si>
    <t>N 052:58.2015</t>
  </si>
  <si>
    <t>E 169:41.0650</t>
  </si>
  <si>
    <t>- 105.7754669  deg</t>
  </si>
  <si>
    <t>- 0197.299133  ft/sec</t>
  </si>
  <si>
    <t>- 0697.123718  ft/sec</t>
  </si>
  <si>
    <t>419.1009827  knots</t>
  </si>
  <si>
    <t>- 104.1073685  deg</t>
  </si>
  <si>
    <t>+ 0025.004139  ft/sec</t>
  </si>
  <si>
    <t>+ 0011.295149  ft/sec</t>
  </si>
  <si>
    <t>20:23:00.425</t>
  </si>
  <si>
    <t>412.6157227  deg R</t>
  </si>
  <si>
    <t>- 00.04801779  deg/sec</t>
  </si>
  <si>
    <t>- 00.16778879  deg/sec</t>
  </si>
  <si>
    <t>- 000.2754822  deg</t>
  </si>
  <si>
    <t>- 000.4018250  deg</t>
  </si>
  <si>
    <t>- 000.3688129  ft/sec</t>
  </si>
  <si>
    <t>- 067.1044922  deg</t>
  </si>
  <si>
    <t>- 103.9749298  deg</t>
  </si>
  <si>
    <t>+ 000.5842391  deg</t>
  </si>
  <si>
    <t>+ 0724.963013  ft/sec</t>
  </si>
  <si>
    <t>N 52 58.2015</t>
  </si>
  <si>
    <t>E 169 41.0650</t>
  </si>
  <si>
    <t>8765</t>
  </si>
  <si>
    <t>02052823</t>
  </si>
  <si>
    <t>N 052:58.0577</t>
  </si>
  <si>
    <t>E 169:40.1206</t>
  </si>
  <si>
    <t>- 105.9638138  deg</t>
  </si>
  <si>
    <t>- 0199.721283  ft/sec</t>
  </si>
  <si>
    <t>- 0699.178345  ft/sec</t>
  </si>
  <si>
    <t>419.7011719  knots</t>
  </si>
  <si>
    <t>- 104.2282562  deg</t>
  </si>
  <si>
    <t>+ 0026.059851  ft/sec</t>
  </si>
  <si>
    <t>+ 0012.560955  ft/sec</t>
  </si>
  <si>
    <t>20:22:59.986</t>
  </si>
  <si>
    <t>412.4034424  deg R</t>
  </si>
  <si>
    <t>+ 00.04308449  deg/sec</t>
  </si>
  <si>
    <t>- 00.01244477  deg/sec</t>
  </si>
  <si>
    <t>- 000.0973465  deg</t>
  </si>
  <si>
    <t>- 000.9573410  deg</t>
  </si>
  <si>
    <t>+ 000.1603797  ft/sec</t>
  </si>
  <si>
    <t>- 067.2802734  deg</t>
  </si>
  <si>
    <t>- 104.1566467  deg</t>
  </si>
  <si>
    <t>+ 000.7021707  deg</t>
  </si>
  <si>
    <t>+ 0727.815796  ft/sec</t>
  </si>
  <si>
    <t>N 52 58.0577</t>
  </si>
  <si>
    <t>E 169 40.1206</t>
  </si>
  <si>
    <t>8766</t>
  </si>
  <si>
    <t>02053147</t>
  </si>
  <si>
    <t>N 052:57.9124</t>
  </si>
  <si>
    <t>E 169:39.1758</t>
  </si>
  <si>
    <t>- 106.1521683  deg</t>
  </si>
  <si>
    <t>- 0200.943558  ft/sec</t>
  </si>
  <si>
    <t>- 0697.006653  ft/sec</t>
  </si>
  <si>
    <t>420.3002014  knots</t>
  </si>
  <si>
    <t>- 104.2901764  deg</t>
  </si>
  <si>
    <t>+ 0025.685879  ft/sec</t>
  </si>
  <si>
    <t>+ 0009.950919  ft/sec</t>
  </si>
  <si>
    <t>20:22:59.684</t>
  </si>
  <si>
    <t>412.6359558  deg R</t>
  </si>
  <si>
    <t>- 00.03476888  deg/sec</t>
  </si>
  <si>
    <t>+ 00.20809422  deg/sec</t>
  </si>
  <si>
    <t>- 000.5218506  deg</t>
  </si>
  <si>
    <t>+ 000.4800916  deg</t>
  </si>
  <si>
    <t>- 002.8520038  ft/sec</t>
  </si>
  <si>
    <t>- 067.4560547  deg</t>
  </si>
  <si>
    <t>- 104.3383789  deg</t>
  </si>
  <si>
    <t>+ 000.7679813  deg</t>
  </si>
  <si>
    <t>+ 0725.851501  ft/sec</t>
  </si>
  <si>
    <t>N 52 57.9124</t>
  </si>
  <si>
    <t>E 169 39.1758</t>
  </si>
  <si>
    <t>8767</t>
  </si>
  <si>
    <t>02053471</t>
  </si>
  <si>
    <t>N 052:57.7672</t>
  </si>
  <si>
    <t>E 169:38.2290</t>
  </si>
  <si>
    <t>+ 34328.00000  feet</t>
  </si>
  <si>
    <t>- 106.0274353  deg</t>
  </si>
  <si>
    <t>- 0201.820450  ft/sec</t>
  </si>
  <si>
    <t>- 0699.982849  ft/sec</t>
  </si>
  <si>
    <t>421.0826416  knots</t>
  </si>
  <si>
    <t>- 104.2708740  deg</t>
  </si>
  <si>
    <t>+ 0027.014101  ft/sec</t>
  </si>
  <si>
    <t>+ 0011.300900  ft/sec</t>
  </si>
  <si>
    <t>20:22:59.128</t>
  </si>
  <si>
    <t>412.4692993  deg R</t>
  </si>
  <si>
    <t>- 00.00048073  deg/sec</t>
  </si>
  <si>
    <t>- 00.19711737  deg/sec</t>
  </si>
  <si>
    <t>- 000.8378723  deg</t>
  </si>
  <si>
    <t>- 000.2829385  ft/sec</t>
  </si>
  <si>
    <t>- 104.2070007  deg</t>
  </si>
  <si>
    <t>+ 000.7481054  deg</t>
  </si>
  <si>
    <t>+ 0728.802979  ft/sec</t>
  </si>
  <si>
    <t>N 52 57.7672</t>
  </si>
  <si>
    <t>E 169 38.2290</t>
  </si>
  <si>
    <t>34328</t>
  </si>
  <si>
    <t>8768</t>
  </si>
  <si>
    <t>02053795</t>
  </si>
  <si>
    <t>N 052:57.6211</t>
  </si>
  <si>
    <t>E 169:37.2813</t>
  </si>
  <si>
    <t>- 106.1040726  deg</t>
  </si>
  <si>
    <t>- 0201.412766  ft/sec</t>
  </si>
  <si>
    <t>- 0700.638733  ft/sec</t>
  </si>
  <si>
    <t>421.4630127  knots</t>
  </si>
  <si>
    <t>- 104.2837524  deg</t>
  </si>
  <si>
    <t>+ 0025.339661  ft/sec</t>
  </si>
  <si>
    <t>+ 0011.594788  ft/sec</t>
  </si>
  <si>
    <t>20:22:58.976</t>
  </si>
  <si>
    <t>412.3715210  deg R</t>
  </si>
  <si>
    <t>- 00.08044805  deg/sec</t>
  </si>
  <si>
    <t>+ 00.32326552  deg/sec</t>
  </si>
  <si>
    <t>+ 001.0454229  deg</t>
  </si>
  <si>
    <t>+ 000.7343848  ft/sec</t>
  </si>
  <si>
    <t>- 067.3827591  deg</t>
  </si>
  <si>
    <t>- 104.2770004  deg</t>
  </si>
  <si>
    <t>+ 000.7659261  deg</t>
  </si>
  <si>
    <t>+ 0730.008728  ft/sec</t>
  </si>
  <si>
    <t>N 52 57.6211</t>
  </si>
  <si>
    <t>E 169 37.2813</t>
  </si>
  <si>
    <t>8769</t>
  </si>
  <si>
    <t>02054115</t>
  </si>
  <si>
    <t>N 052:57.4782</t>
  </si>
  <si>
    <t>E 169:36.3438</t>
  </si>
  <si>
    <t>- 105.9811020  deg</t>
  </si>
  <si>
    <t>- 0201.510864  ft/sec</t>
  </si>
  <si>
    <t>- 0702.429260  ft/sec</t>
  </si>
  <si>
    <t>421.9505005  knots</t>
  </si>
  <si>
    <t>- 104.0939026  deg</t>
  </si>
  <si>
    <t>+ 0027.963161  ft/sec</t>
  </si>
  <si>
    <t>+ 0011.888792  ft/sec</t>
  </si>
  <si>
    <t>20:22:58.702</t>
  </si>
  <si>
    <t>412.3046570  deg R</t>
  </si>
  <si>
    <t>- 00.01535711  deg/sec</t>
  </si>
  <si>
    <t>- 00.35101253  deg/sec</t>
  </si>
  <si>
    <t>- 000.0695341  deg</t>
  </si>
  <si>
    <t>- 000.1768902  ft/sec</t>
  </si>
  <si>
    <t>- 067.2473145  deg</t>
  </si>
  <si>
    <t>- 104.1473694  deg</t>
  </si>
  <si>
    <t>+ 000.5763541  deg</t>
  </si>
  <si>
    <t>+ 0730.379395  ft/sec</t>
  </si>
  <si>
    <t>N 52 57.4782</t>
  </si>
  <si>
    <t>E 169 36.3438</t>
  </si>
  <si>
    <t>8770</t>
  </si>
  <si>
    <t>02054439</t>
  </si>
  <si>
    <t>N 052:57.3336</t>
  </si>
  <si>
    <t>E 169:35.3938</t>
  </si>
  <si>
    <t>- 106.0431747  deg</t>
  </si>
  <si>
    <t>- 0201.316055  ft/sec</t>
  </si>
  <si>
    <t>- 0701.186523  ft/sec</t>
  </si>
  <si>
    <t>422.0199585  knots</t>
  </si>
  <si>
    <t>- 104.2219925  deg</t>
  </si>
  <si>
    <t>+ 0026.855856  ft/sec</t>
  </si>
  <si>
    <t>+ 0010.539908  ft/sec</t>
  </si>
  <si>
    <t>20:22:58.619</t>
  </si>
  <si>
    <t>412.3200378  deg R</t>
  </si>
  <si>
    <t>+ 00.03454033  deg/sec</t>
  </si>
  <si>
    <t>+ 00.21183543  deg/sec</t>
  </si>
  <si>
    <t>- 000.1098633  deg</t>
  </si>
  <si>
    <t>- 000.9240326  deg</t>
  </si>
  <si>
    <t>+ 000.7229429  ft/sec</t>
  </si>
  <si>
    <t>- 067.2967529  deg</t>
  </si>
  <si>
    <t>- 104.2027893  deg</t>
  </si>
  <si>
    <t>+ 000.7024091  deg</t>
  </si>
  <si>
    <t>+ 0729.963135  ft/sec</t>
  </si>
  <si>
    <t>N 52 57.3336</t>
  </si>
  <si>
    <t>E 169 35.3938</t>
  </si>
  <si>
    <t>8771</t>
  </si>
  <si>
    <t>02054763</t>
  </si>
  <si>
    <t>N 052:57.1881</t>
  </si>
  <si>
    <t>E 169:34.4446</t>
  </si>
  <si>
    <t>- 106.1771240  deg</t>
  </si>
  <si>
    <t>- 0202.532440  ft/sec</t>
  </si>
  <si>
    <t>- 0700.133362  ft/sec</t>
  </si>
  <si>
    <t>421.8135071  knots</t>
  </si>
  <si>
    <t>- 104.2127151  deg</t>
  </si>
  <si>
    <t>+ 0027.375237  ft/sec</t>
  </si>
  <si>
    <t>+ 0010.058742  ft/sec</t>
  </si>
  <si>
    <t>20:22:58.839</t>
  </si>
  <si>
    <t>412.4002380  deg R</t>
  </si>
  <si>
    <t>- 00.06639291  deg/sec</t>
  </si>
  <si>
    <t>- 00.15459922  deg/sec</t>
  </si>
  <si>
    <t>- 000.2357391  deg</t>
  </si>
  <si>
    <t>+ 001.8019997  ft/sec</t>
  </si>
  <si>
    <t>- 067.4180756  deg</t>
  </si>
  <si>
    <t>- 104.3294067  deg</t>
  </si>
  <si>
    <t>+ 000.6977752  deg</t>
  </si>
  <si>
    <t>+ 0728.925537  ft/sec</t>
  </si>
  <si>
    <t>N 52 57.1881</t>
  </si>
  <si>
    <t>E 169 34.4446</t>
  </si>
  <si>
    <t>8772</t>
  </si>
  <si>
    <t>02055087</t>
  </si>
  <si>
    <t>N 052:57.0427</t>
  </si>
  <si>
    <t>E 169:33.4954</t>
  </si>
  <si>
    <t>+ 34352.00000  feet</t>
  </si>
  <si>
    <t>- 105.9695511  deg</t>
  </si>
  <si>
    <t>- 0202.254257  ft/sec</t>
  </si>
  <si>
    <t>- 0700.042480  ft/sec</t>
  </si>
  <si>
    <t>421.8139648  knots</t>
  </si>
  <si>
    <t>- 104.3150330  deg</t>
  </si>
  <si>
    <t>+ 0027.032339  ft/sec</t>
  </si>
  <si>
    <t>+ 0009.898969  ft/sec</t>
  </si>
  <si>
    <t>20:22:58.798</t>
  </si>
  <si>
    <t>412.4496765  deg R</t>
  </si>
  <si>
    <t>+ 00.13133489  deg/sec</t>
  </si>
  <si>
    <t>+ 00.29546133  deg/sec</t>
  </si>
  <si>
    <t>- 000.0437256  deg</t>
  </si>
  <si>
    <t>- 001.1258789  deg</t>
  </si>
  <si>
    <t>+ 002.0208132  ft/sec</t>
  </si>
  <si>
    <t>- 104.1151733  deg</t>
  </si>
  <si>
    <t>+ 000.7999628  deg</t>
  </si>
  <si>
    <t>+ 0728.721252  ft/sec</t>
  </si>
  <si>
    <t>N 52 57.0427</t>
  </si>
  <si>
    <t>E 169 33.4954</t>
  </si>
  <si>
    <t>34352</t>
  </si>
  <si>
    <t>8773</t>
  </si>
  <si>
    <t>02055411</t>
  </si>
  <si>
    <t>N 052:56.8968</t>
  </si>
  <si>
    <t>E 169:32.5471</t>
  </si>
  <si>
    <t>- 106.1414719  deg</t>
  </si>
  <si>
    <t>- 0201.456039  ft/sec</t>
  </si>
  <si>
    <t>- 0700.294067  ft/sec</t>
  </si>
  <si>
    <t>421.7286072  knots</t>
  </si>
  <si>
    <t>- 104.1582260  deg</t>
  </si>
  <si>
    <t>+ 0026.274569  ft/sec</t>
  </si>
  <si>
    <t>+ 0010.548078  ft/sec</t>
  </si>
  <si>
    <t>20:22:58.949</t>
  </si>
  <si>
    <t>412.5866394  deg R</t>
  </si>
  <si>
    <t>+ 00.06047463  deg/sec</t>
  </si>
  <si>
    <t>- 00.41307828  deg/sec</t>
  </si>
  <si>
    <t>- 000.4119873  deg</t>
  </si>
  <si>
    <t>+ 001.2726012  deg</t>
  </si>
  <si>
    <t>- 002.0233727  ft/sec</t>
  </si>
  <si>
    <t>- 067.3571854  deg</t>
  </si>
  <si>
    <t>- 104.2804565  deg</t>
  </si>
  <si>
    <t>+ 000.6499071  deg</t>
  </si>
  <si>
    <t>+ 0729.026062  ft/sec</t>
  </si>
  <si>
    <t>N 52 56.8968</t>
  </si>
  <si>
    <t>E 169 32.5471</t>
  </si>
  <si>
    <t>8774</t>
  </si>
  <si>
    <t>02055735</t>
  </si>
  <si>
    <t>N 052:56.7525</t>
  </si>
  <si>
    <t>E 169:31.5977</t>
  </si>
  <si>
    <t>- 105.8393784  deg</t>
  </si>
  <si>
    <t>- 0200.158310  ft/sec</t>
  </si>
  <si>
    <t>- 0700.437683  ft/sec</t>
  </si>
  <si>
    <t>421.8316345  knots</t>
  </si>
  <si>
    <t>- 104.2109222  deg</t>
  </si>
  <si>
    <t>+ 0026.411074  ft/sec</t>
  </si>
  <si>
    <t>+ 0009.974316  ft/sec</t>
  </si>
  <si>
    <t>20:22:58.853</t>
  </si>
  <si>
    <t>412.6732483  deg R</t>
  </si>
  <si>
    <t>+ 00.09607488  deg/sec</t>
  </si>
  <si>
    <t>- 00.04353065  deg/sec</t>
  </si>
  <si>
    <t>- 001.5765381  deg</t>
  </si>
  <si>
    <t>- 002.3400815  ft/sec</t>
  </si>
  <si>
    <t>- 067.0424500  deg</t>
  </si>
  <si>
    <t>- 103.9716949  deg</t>
  </si>
  <si>
    <t>+ 000.6993869  deg</t>
  </si>
  <si>
    <t>+ 0728.735046  ft/sec</t>
  </si>
  <si>
    <t>N 52 56.7525</t>
  </si>
  <si>
    <t>E 169 31.5977</t>
  </si>
  <si>
    <t>8775</t>
  </si>
  <si>
    <t>02056055</t>
  </si>
  <si>
    <t>N 052:56.6089</t>
  </si>
  <si>
    <t>E 169:30.6609</t>
  </si>
  <si>
    <t>- 106.0237350  deg</t>
  </si>
  <si>
    <t>- 0199.268921  ft/sec</t>
  </si>
  <si>
    <t>- 0700.872620  ft/sec</t>
  </si>
  <si>
    <t>421.6121521  knots</t>
  </si>
  <si>
    <t>- 104.1152420  deg</t>
  </si>
  <si>
    <t>+ 0024.397472  ft/sec</t>
  </si>
  <si>
    <t>+ 0011.147116  ft/sec</t>
  </si>
  <si>
    <t>20:22:59.011</t>
  </si>
  <si>
    <t>412.5813599  deg R</t>
  </si>
  <si>
    <t>- 00.02329611  deg/sec</t>
  </si>
  <si>
    <t>- 00.16734675  deg/sec</t>
  </si>
  <si>
    <t>+ 001.6314697  deg</t>
  </si>
  <si>
    <t>- 001.2694440  ft/sec</t>
  </si>
  <si>
    <t>- 067.2143555  deg</t>
  </si>
  <si>
    <t>- 104.1494064  deg</t>
  </si>
  <si>
    <t>+ 000.6169057  deg</t>
  </si>
  <si>
    <t>+ 0729.884705  ft/sec</t>
  </si>
  <si>
    <t>N 52 56.6089</t>
  </si>
  <si>
    <t>E 169 30.6609</t>
  </si>
  <si>
    <t>8776</t>
  </si>
  <si>
    <t>02056379</t>
  </si>
  <si>
    <t>N 052:56.4656</t>
  </si>
  <si>
    <t>E 169:29.7115</t>
  </si>
  <si>
    <t>- 105.5090179  deg</t>
  </si>
  <si>
    <t>- 0196.591370  ft/sec</t>
  </si>
  <si>
    <t>- 0701.476563  ft/sec</t>
  </si>
  <si>
    <t>421.7122803  knots</t>
  </si>
  <si>
    <t>- 104.0296783  deg</t>
  </si>
  <si>
    <t>+ 0024.429960  ft/sec</t>
  </si>
  <si>
    <t>+ 0010.853123  ft/sec</t>
  </si>
  <si>
    <t>20:22:59.038</t>
  </si>
  <si>
    <t>412.8330994  deg R</t>
  </si>
  <si>
    <t>+ 00.03158027  deg/sec</t>
  </si>
  <si>
    <t>- 00.13368969  deg/sec</t>
  </si>
  <si>
    <t>- 000.1624603  deg</t>
  </si>
  <si>
    <t>- 001.8536537  ft/sec</t>
  </si>
  <si>
    <t>- 066.6870117  deg</t>
  </si>
  <si>
    <t>- 103.6280289  deg</t>
  </si>
  <si>
    <t>+ 000.5258096  deg</t>
  </si>
  <si>
    <t>+ 0728.011230  ft/sec</t>
  </si>
  <si>
    <t>N 52 56.4656</t>
  </si>
  <si>
    <t>E 169 29.7115</t>
  </si>
  <si>
    <t>8777</t>
  </si>
  <si>
    <t>02056703</t>
  </si>
  <si>
    <t>N 052:56.3218</t>
  </si>
  <si>
    <t>E 169:28.7623</t>
  </si>
  <si>
    <t>+ 34330.00000  feet</t>
  </si>
  <si>
    <t>- 105.7578506  deg</t>
  </si>
  <si>
    <t>- 0196.616653  ft/sec</t>
  </si>
  <si>
    <t>- 0700.042297  ft/sec</t>
  </si>
  <si>
    <t>421.7613525  knots</t>
  </si>
  <si>
    <t>- 104.0993195  deg</t>
  </si>
  <si>
    <t>+ 0023.320581  ft/sec</t>
  </si>
  <si>
    <t>+ 0009.644580  ft/sec</t>
  </si>
  <si>
    <t>20:22:58.983</t>
  </si>
  <si>
    <t>412.6835022  deg R</t>
  </si>
  <si>
    <t>- 00.02251037  deg/sec</t>
  </si>
  <si>
    <t>- 00.18775326  deg/sec</t>
  </si>
  <si>
    <t>- 000.3436249  deg</t>
  </si>
  <si>
    <t>+ 000.5788273  ft/sec</t>
  </si>
  <si>
    <t>- 066.9232178  deg</t>
  </si>
  <si>
    <t>- 103.8702087  deg</t>
  </si>
  <si>
    <t>+ 000.5955546  deg</t>
  </si>
  <si>
    <t>+ 0729.175842  ft/sec</t>
  </si>
  <si>
    <t>N 52 56.3218</t>
  </si>
  <si>
    <t>E 169 28.7623</t>
  </si>
  <si>
    <t>34330</t>
  </si>
  <si>
    <t>8778</t>
  </si>
  <si>
    <t>02057023</t>
  </si>
  <si>
    <t>N 052:56.1789</t>
  </si>
  <si>
    <t>E 169:27.8252</t>
  </si>
  <si>
    <t>- 105.8197556  deg</t>
  </si>
  <si>
    <t>- 0198.874176  ft/sec</t>
  </si>
  <si>
    <t>- 0701.311035  ft/sec</t>
  </si>
  <si>
    <t>421.7245789  knots</t>
  </si>
  <si>
    <t>- 104.2646866  deg</t>
  </si>
  <si>
    <t>+ 0024.300501  ft/sec</t>
  </si>
  <si>
    <t>+ 0011.218067  ft/sec</t>
  </si>
  <si>
    <t>20:22:59.031</t>
  </si>
  <si>
    <t>412.7525635  deg R</t>
  </si>
  <si>
    <t>+ 00.04355627  deg/sec</t>
  </si>
  <si>
    <t>+ 00.47148764  deg/sec</t>
  </si>
  <si>
    <t>- 000.2142334  deg</t>
  </si>
  <si>
    <t>- 000.8783569  deg</t>
  </si>
  <si>
    <t>- 000.0265129  ft/sec</t>
  </si>
  <si>
    <t>- 066.9726563  deg</t>
  </si>
  <si>
    <t>- 103.9254456  deg</t>
  </si>
  <si>
    <t>+ 000.7626876  deg</t>
  </si>
  <si>
    <t>+ 0729.053162  ft/sec</t>
  </si>
  <si>
    <t>N 52 56.1789</t>
  </si>
  <si>
    <t>E 169 27.8252</t>
  </si>
  <si>
    <t>8779</t>
  </si>
  <si>
    <t>02057347</t>
  </si>
  <si>
    <t>N 052:56.0335</t>
  </si>
  <si>
    <t>E 169:26.8768</t>
  </si>
  <si>
    <t>- 105.8763046  deg</t>
  </si>
  <si>
    <t>- 0199.003220  ft/sec</t>
  </si>
  <si>
    <t>- 0701.473328  ft/sec</t>
  </si>
  <si>
    <t>421.6934509  knots</t>
  </si>
  <si>
    <t>- 104.1294327  deg</t>
  </si>
  <si>
    <t>+ 0024.305790  ft/sec</t>
  </si>
  <si>
    <t>+ 0011.591887  ft/sec</t>
  </si>
  <si>
    <t>20:22:59.141</t>
  </si>
  <si>
    <t>412.6349487  deg R</t>
  </si>
  <si>
    <t>- 00.05145933  deg/sec</t>
  </si>
  <si>
    <t>- 00.27646986  deg/sec</t>
  </si>
  <si>
    <t>+ 000.8275079  deg</t>
  </si>
  <si>
    <t>- 000.6088368  ft/sec</t>
  </si>
  <si>
    <t>- 103.9753571  deg</t>
  </si>
  <si>
    <t>+ 000.6354448  deg</t>
  </si>
  <si>
    <t>+ 0730.179138  ft/sec</t>
  </si>
  <si>
    <t>N 52 56.0335</t>
  </si>
  <si>
    <t>E 169 26.8768</t>
  </si>
  <si>
    <t>8780</t>
  </si>
  <si>
    <t>02057671</t>
  </si>
  <si>
    <t>N 052:55.8895</t>
  </si>
  <si>
    <t>E 169:25.9277</t>
  </si>
  <si>
    <t>- 105.6571732  deg</t>
  </si>
  <si>
    <t>- 0197.363251  ft/sec</t>
  </si>
  <si>
    <t>- 0703.073547  ft/sec</t>
  </si>
  <si>
    <t>421.8397522  knots</t>
  </si>
  <si>
    <t>- 104.1305084  deg</t>
  </si>
  <si>
    <t>+ 0023.808033  ft/sec</t>
  </si>
  <si>
    <t>+ 0012.556226  ft/sec</t>
  </si>
  <si>
    <t>412.5796509  deg R</t>
  </si>
  <si>
    <t>- 00.00456108  deg/sec</t>
  </si>
  <si>
    <t>- 00.15309972  deg/sec</t>
  </si>
  <si>
    <t>- 000.8943421  deg</t>
  </si>
  <si>
    <t>+ 000.0322247  ft/sec</t>
  </si>
  <si>
    <t>- 066.7848434  deg</t>
  </si>
  <si>
    <t>- 103.7495728  deg</t>
  </si>
  <si>
    <t>+ 000.6372877  deg</t>
  </si>
  <si>
    <t>+ 0730.439148  ft/sec</t>
  </si>
  <si>
    <t>N 52 55.8895</t>
  </si>
  <si>
    <t>E 169 25.9277</t>
  </si>
  <si>
    <t>8781</t>
  </si>
  <si>
    <t>02057995</t>
  </si>
  <si>
    <t>N 052:55.7443</t>
  </si>
  <si>
    <t>E 169:24.9791</t>
  </si>
  <si>
    <t>- 105.9400024  deg</t>
  </si>
  <si>
    <t>- 0199.531906  ft/sec</t>
  </si>
  <si>
    <t>- 0703.625610  ft/sec</t>
  </si>
  <si>
    <t>421.7319031  knots</t>
  </si>
  <si>
    <t>- 104.2295914  deg</t>
  </si>
  <si>
    <t>+ 0024.375454  ft/sec</t>
  </si>
  <si>
    <t>+ 0013.668976  ft/sec</t>
  </si>
  <si>
    <t>20:22:59.182</t>
  </si>
  <si>
    <t>412.4572144  deg R</t>
  </si>
  <si>
    <t>- 00.06460179  deg/sec</t>
  </si>
  <si>
    <t>+ 00.42056179  deg/sec</t>
  </si>
  <si>
    <t>- 000.2413422  deg</t>
  </si>
  <si>
    <t>+ 000.4167663  deg</t>
  </si>
  <si>
    <t>+ 000.9296983  ft/sec</t>
  </si>
  <si>
    <t>- 067.0550537  deg</t>
  </si>
  <si>
    <t>- 104.0250702  deg</t>
  </si>
  <si>
    <t>+ 000.7443336  deg</t>
  </si>
  <si>
    <t>+ 0732.414368  ft/sec</t>
  </si>
  <si>
    <t>N 52 55.7443</t>
  </si>
  <si>
    <t>E 169 24.9791</t>
  </si>
  <si>
    <t>8782</t>
  </si>
  <si>
    <t>02058315</t>
  </si>
  <si>
    <t>N 052:55.6013</t>
  </si>
  <si>
    <t>E 169:24.0423</t>
  </si>
  <si>
    <t>- 105.9912415  deg</t>
  </si>
  <si>
    <t>- 0202.639832  ft/sec</t>
  </si>
  <si>
    <t>- 0703.510193  ft/sec</t>
  </si>
  <si>
    <t>421.7293091  knots</t>
  </si>
  <si>
    <t>- 104.1996613  deg</t>
  </si>
  <si>
    <t>+ 0028.390831  ft/sec</t>
  </si>
  <si>
    <t>+ 0013.356483  ft/sec</t>
  </si>
  <si>
    <t>20:22:59.203</t>
  </si>
  <si>
    <t>412.6292725  deg R</t>
  </si>
  <si>
    <t>+ 00.04390142  deg/sec</t>
  </si>
  <si>
    <t>- 00.37481079  deg/sec</t>
  </si>
  <si>
    <t>- 000.3732039  deg</t>
  </si>
  <si>
    <t>- 001.1147811  deg</t>
  </si>
  <si>
    <t>- 001.8449233  ft/sec</t>
  </si>
  <si>
    <t>- 067.0938339  deg</t>
  </si>
  <si>
    <t>- 104.0696640  deg</t>
  </si>
  <si>
    <t>+ 000.7201710  deg</t>
  </si>
  <si>
    <t>+ 0732.382874  ft/sec</t>
  </si>
  <si>
    <t>N 52 55.6013</t>
  </si>
  <si>
    <t>E 169 24.0423</t>
  </si>
  <si>
    <t>8783</t>
  </si>
  <si>
    <t>02058635</t>
  </si>
  <si>
    <t>N 052:55.4576</t>
  </si>
  <si>
    <t>E 169:23.1061</t>
  </si>
  <si>
    <t>- 106.0363159  deg</t>
  </si>
  <si>
    <t>- 0201.306488  ft/sec</t>
  </si>
  <si>
    <t>- 0702.526001  ft/sec</t>
  </si>
  <si>
    <t>421.4927368  knots</t>
  </si>
  <si>
    <t>- 104.1953735  deg</t>
  </si>
  <si>
    <t>+ 0026.431721  ft/sec</t>
  </si>
  <si>
    <t>+ 0012.976030  ft/sec</t>
  </si>
  <si>
    <t>20:22:59.354</t>
  </si>
  <si>
    <t>412.8194885  deg R</t>
  </si>
  <si>
    <t>- 00.13143618  deg/sec</t>
  </si>
  <si>
    <t>- 00.30609640  deg/sec</t>
  </si>
  <si>
    <t>- 000.3731946  deg</t>
  </si>
  <si>
    <t>+ 000.8737432  deg</t>
  </si>
  <si>
    <t>- 000.8498560  ft/sec</t>
  </si>
  <si>
    <t>- 067.1264648  deg</t>
  </si>
  <si>
    <t>- 104.1080856  deg</t>
  </si>
  <si>
    <t>+ 000.7241507  deg</t>
  </si>
  <si>
    <t>+ 0730.835266  ft/sec</t>
  </si>
  <si>
    <t>N 52 55.4576</t>
  </si>
  <si>
    <t>E 169 23.1061</t>
  </si>
  <si>
    <t>8787</t>
  </si>
  <si>
    <t>02058783</t>
  </si>
  <si>
    <t>N 052:55.3915</t>
  </si>
  <si>
    <t>E 169:22.6731</t>
  </si>
  <si>
    <t>- 105.8772736  deg</t>
  </si>
  <si>
    <t>- 0201.282791  ft/sec</t>
  </si>
  <si>
    <t>- 0703.397644  ft/sec</t>
  </si>
  <si>
    <t>421.5715332  knots</t>
  </si>
  <si>
    <t>- 104.1623077  deg</t>
  </si>
  <si>
    <t>+ 0027.194788  ft/sec</t>
  </si>
  <si>
    <t>+ 0013.547543  ft/sec</t>
  </si>
  <si>
    <t>20:22:59.258</t>
  </si>
  <si>
    <t>06.75781250  in Hg</t>
  </si>
  <si>
    <t>412.7056274  deg R</t>
  </si>
  <si>
    <t>+ 00.08785046  deg/sec</t>
  </si>
  <si>
    <t>- 00.59307247  deg/sec</t>
  </si>
  <si>
    <t>- 000.3405762  deg</t>
  </si>
  <si>
    <t>- 000.3389007  deg</t>
  </si>
  <si>
    <t>- 002.0960948  ft/sec</t>
  </si>
  <si>
    <t>- 066.9616699  deg</t>
  </si>
  <si>
    <t>- 103.9464035  deg</t>
  </si>
  <si>
    <t>+ 000.6929978  deg</t>
  </si>
  <si>
    <t>+ 0732.459534  ft/sec</t>
  </si>
  <si>
    <t>N 52 55.3915</t>
  </si>
  <si>
    <t>E 169 22.6731</t>
  </si>
  <si>
    <t>8789</t>
  </si>
  <si>
    <t>02058959</t>
  </si>
  <si>
    <t>N 052:55.3127</t>
  </si>
  <si>
    <t>E 169:22.1582</t>
  </si>
  <si>
    <t>+ 34324.00000  feet</t>
  </si>
  <si>
    <t>- 105.6863708  deg</t>
  </si>
  <si>
    <t>- 0199.221664  ft/sec</t>
  </si>
  <si>
    <t>- 0704.117798  ft/sec</t>
  </si>
  <si>
    <t>421.4895325  knots</t>
  </si>
  <si>
    <t>- 104.2579880  deg</t>
  </si>
  <si>
    <t>+ 0024.403833  ft/sec</t>
  </si>
  <si>
    <t>+ 0014.442261  ft/sec</t>
  </si>
  <si>
    <t>20:22:59.313</t>
  </si>
  <si>
    <t>412.7371826  deg R</t>
  </si>
  <si>
    <t>+ 00.13012394  deg/sec</t>
  </si>
  <si>
    <t>+ 00.59758872  deg/sec</t>
  </si>
  <si>
    <t>- 000.8177674  deg</t>
  </si>
  <si>
    <t>- 000.4050823  ft/sec</t>
  </si>
  <si>
    <t>- 066.7639160  deg</t>
  </si>
  <si>
    <t>- 103.7515106  deg</t>
  </si>
  <si>
    <t>+ 000.7922314  deg</t>
  </si>
  <si>
    <t>+ 0731.621338  ft/sec</t>
  </si>
  <si>
    <t>N 52 55.3127</t>
  </si>
  <si>
    <t>E 169 22.1582</t>
  </si>
  <si>
    <t>34324</t>
  </si>
  <si>
    <t>8790</t>
  </si>
  <si>
    <t>02059283</t>
  </si>
  <si>
    <t>N 052:55.1680</t>
  </si>
  <si>
    <t>E 169:21.2106</t>
  </si>
  <si>
    <t>+ 34326.00000  feet</t>
  </si>
  <si>
    <t>- 105.7638474  deg</t>
  </si>
  <si>
    <t>- 0198.234680  ft/sec</t>
  </si>
  <si>
    <t>- 0703.002869  ft/sec</t>
  </si>
  <si>
    <t>421.4470520  knots</t>
  </si>
  <si>
    <t>- 104.0097122  deg</t>
  </si>
  <si>
    <t>+ 0025.257990  ft/sec</t>
  </si>
  <si>
    <t>+ 0013.152845  ft/sec</t>
  </si>
  <si>
    <t>20:22:59.430</t>
  </si>
  <si>
    <t>412.7739563  deg R</t>
  </si>
  <si>
    <t>- 00.00727970  deg/sec</t>
  </si>
  <si>
    <t>- 00.35168517  deg/sec</t>
  </si>
  <si>
    <t>- 000.4888916  deg</t>
  </si>
  <si>
    <t>+ 001.4227295  deg</t>
  </si>
  <si>
    <t>- 002.0840783  ft/sec</t>
  </si>
  <si>
    <t>- 066.8287888  deg</t>
  </si>
  <si>
    <t>- 103.8223419  deg</t>
  </si>
  <si>
    <t>+ 000.5538512  deg</t>
  </si>
  <si>
    <t>+ 0730.732727  ft/sec</t>
  </si>
  <si>
    <t>N 52 55.1680</t>
  </si>
  <si>
    <t>E 169 21.2106</t>
  </si>
  <si>
    <t>34326</t>
  </si>
  <si>
    <t>8791</t>
  </si>
  <si>
    <t>02059607</t>
  </si>
  <si>
    <t>N 052:55.0259</t>
  </si>
  <si>
    <t>E 169:20.2614</t>
  </si>
  <si>
    <t>+ 34316.00000  feet</t>
  </si>
  <si>
    <t>- 105.4039764  deg</t>
  </si>
  <si>
    <t>- 0193.843277  ft/sec</t>
  </si>
  <si>
    <t>- 0703.132141  ft/sec</t>
  </si>
  <si>
    <t>421.7276001  knots</t>
  </si>
  <si>
    <t>- 103.8805389  deg</t>
  </si>
  <si>
    <t>+ 0023.095930  ft/sec</t>
  </si>
  <si>
    <t>+ 0012.163631  ft/sec</t>
  </si>
  <si>
    <t>20:22:59.272</t>
  </si>
  <si>
    <t>412.8833923  deg R</t>
  </si>
  <si>
    <t>- 00.03719630  deg/sec</t>
  </si>
  <si>
    <t>- 00.10920902  deg/sec</t>
  </si>
  <si>
    <t>- 000.2434296  deg</t>
  </si>
  <si>
    <t>- 001.4865260  ft/sec</t>
  </si>
  <si>
    <t>- 066.4562988  deg</t>
  </si>
  <si>
    <t>- 103.4558105  deg</t>
  </si>
  <si>
    <t>+ 000.4249786  deg</t>
  </si>
  <si>
    <t>+ 0729.416504  ft/sec</t>
  </si>
  <si>
    <t>N 52 55.0259</t>
  </si>
  <si>
    <t>E 169 20.2614</t>
  </si>
  <si>
    <t>34316</t>
  </si>
  <si>
    <t>8792</t>
  </si>
  <si>
    <t>02059931</t>
  </si>
  <si>
    <t>N 052:54.8837</t>
  </si>
  <si>
    <t>E 169:19.3119</t>
  </si>
  <si>
    <t>+ 34306.00000  feet</t>
  </si>
  <si>
    <t>- 105.6253357  deg</t>
  </si>
  <si>
    <t>- 0196.499268  ft/sec</t>
  </si>
  <si>
    <t>- 0701.880310  ft/sec</t>
  </si>
  <si>
    <t>421.8946838  knots</t>
  </si>
  <si>
    <t>- 103.9892044  deg</t>
  </si>
  <si>
    <t>+ 0024.943830  ft/sec</t>
  </si>
  <si>
    <t>+ 0010.852456  ft/sec</t>
  </si>
  <si>
    <t>20:22:59.299</t>
  </si>
  <si>
    <t>412.9173279  deg R</t>
  </si>
  <si>
    <t>+ 00.04239400  deg/sec</t>
  </si>
  <si>
    <t>- 00.38462663  deg/sec</t>
  </si>
  <si>
    <t>- 000.3765564  deg</t>
  </si>
  <si>
    <t>- 001.2903444  deg</t>
  </si>
  <si>
    <t>- 003.2423654  ft/sec</t>
  </si>
  <si>
    <t>- 066.6650391  deg</t>
  </si>
  <si>
    <t>- 103.6705170  deg</t>
  </si>
  <si>
    <t>+ 000.5362294  deg</t>
  </si>
  <si>
    <t>+ 0729.630066  ft/sec</t>
  </si>
  <si>
    <t>N 52 54.8837</t>
  </si>
  <si>
    <t>E 169 19.3119</t>
  </si>
  <si>
    <t>34306</t>
  </si>
  <si>
    <t>8793</t>
  </si>
  <si>
    <t>02060255</t>
  </si>
  <si>
    <t>N 052:54.7394</t>
  </si>
  <si>
    <t>E 169:18.3631</t>
  </si>
  <si>
    <t>+ 34296.00000  feet</t>
  </si>
  <si>
    <t>- 105.7509766  deg</t>
  </si>
  <si>
    <t>- 0196.158813  ft/sec</t>
  </si>
  <si>
    <t>- 0702.072754  ft/sec</t>
  </si>
  <si>
    <t>421.7145996  knots</t>
  </si>
  <si>
    <t>- 104.1337585  deg</t>
  </si>
  <si>
    <t>+ 0021.748341  ft/sec</t>
  </si>
  <si>
    <t>+ 0011.890662  ft/sec</t>
  </si>
  <si>
    <t>20:22:59.333</t>
  </si>
  <si>
    <t>412.9246216  deg R</t>
  </si>
  <si>
    <t>- 00.12966275  deg/sec</t>
  </si>
  <si>
    <t>+ 00.60291982  deg/sec</t>
  </si>
  <si>
    <t>+ 001.1434021  deg</t>
  </si>
  <si>
    <t>+ 000.3002424  ft/sec</t>
  </si>
  <si>
    <t>- 066.7780609  deg</t>
  </si>
  <si>
    <t>- 103.7894974  deg</t>
  </si>
  <si>
    <t>+ 000.6929284  deg</t>
  </si>
  <si>
    <t>+ 0729.021545  ft/sec</t>
  </si>
  <si>
    <t>N 52 54.7394</t>
  </si>
  <si>
    <t>E 169 18.3631</t>
  </si>
  <si>
    <t>34296</t>
  </si>
  <si>
    <t>8794</t>
  </si>
  <si>
    <t>02060579</t>
  </si>
  <si>
    <t>N 052:54.5966</t>
  </si>
  <si>
    <t>E 169:17.4140</t>
  </si>
  <si>
    <t>- 105.6725464  deg</t>
  </si>
  <si>
    <t>- 0197.662994  ft/sec</t>
  </si>
  <si>
    <t>- 0699.839050  ft/sec</t>
  </si>
  <si>
    <t>421.8270569  knots</t>
  </si>
  <si>
    <t>- 103.8619995  deg</t>
  </si>
  <si>
    <t>+ 0026.793068  ft/sec</t>
  </si>
  <si>
    <t>+ 0008.684577  ft/sec</t>
  </si>
  <si>
    <t>20:22:59.382</t>
  </si>
  <si>
    <t>413.1170044  deg R</t>
  </si>
  <si>
    <t>+ 00.07143469  deg/sec</t>
  </si>
  <si>
    <t>- 00.58279830  deg/sec</t>
  </si>
  <si>
    <t>- 000.0290863  deg</t>
  </si>
  <si>
    <t>+ 000.0268341  deg</t>
  </si>
  <si>
    <t>- 000.1881578  ft/sec</t>
  </si>
  <si>
    <t>- 103.7044067  deg</t>
  </si>
  <si>
    <t>+ 000.4219942  deg</t>
  </si>
  <si>
    <t>+ 0726.364441  ft/sec</t>
  </si>
  <si>
    <t>N 52 54.5966</t>
  </si>
  <si>
    <t>E 169 17.4140</t>
  </si>
  <si>
    <t>8795</t>
  </si>
  <si>
    <t>02060899</t>
  </si>
  <si>
    <t>N 052:54.4560</t>
  </si>
  <si>
    <t>E 169:16.4766</t>
  </si>
  <si>
    <t>+ 34302.00000  feet</t>
  </si>
  <si>
    <t>- 105.4652786  deg</t>
  </si>
  <si>
    <t>- 0193.629471  ft/sec</t>
  </si>
  <si>
    <t>- 0697.937805  ft/sec</t>
  </si>
  <si>
    <t>421.6942444  knots</t>
  </si>
  <si>
    <t>- 104.0567322  deg</t>
  </si>
  <si>
    <t>+ 0021.573477  ft/sec</t>
  </si>
  <si>
    <t>+ 0007.275984  ft/sec</t>
  </si>
  <si>
    <t>20:22:59.464</t>
  </si>
  <si>
    <t>413.2590942  deg R</t>
  </si>
  <si>
    <t>- 00.03330560  deg/sec</t>
  </si>
  <si>
    <t>+ 00.16685042  deg/sec</t>
  </si>
  <si>
    <t>- 000.1373291  deg</t>
  </si>
  <si>
    <t>- 001.4337158  deg</t>
  </si>
  <si>
    <t>+ 000.8514296  ft/sec</t>
  </si>
  <si>
    <t>- 066.4672852  deg</t>
  </si>
  <si>
    <t>- 103.4904861  deg</t>
  </si>
  <si>
    <t>+ 000.6207662  deg</t>
  </si>
  <si>
    <t>+ 0724.725586  ft/sec</t>
  </si>
  <si>
    <t>N 52 54.4560</t>
  </si>
  <si>
    <t>E 169 16.4766</t>
  </si>
  <si>
    <t>34302</t>
  </si>
  <si>
    <t>8796</t>
  </si>
  <si>
    <t>02061223</t>
  </si>
  <si>
    <t>N 052:54.3120</t>
  </si>
  <si>
    <t>E 169:15.5285</t>
  </si>
  <si>
    <t>+ 34310.00000  feet</t>
  </si>
  <si>
    <t>- 105.8624115  deg</t>
  </si>
  <si>
    <t>- 0196.950089  ft/sec</t>
  </si>
  <si>
    <t>- 0697.508667  ft/sec</t>
  </si>
  <si>
    <t>421.4729004  knots</t>
  </si>
  <si>
    <t>- 104.0767593  deg</t>
  </si>
  <si>
    <t>+ 0023.553059  ft/sec</t>
  </si>
  <si>
    <t>+ 0007.522122  ft/sec</t>
  </si>
  <si>
    <t>20:22:59.512</t>
  </si>
  <si>
    <t>413.3521729  deg R</t>
  </si>
  <si>
    <t>- 00.12564778  deg/sec</t>
  </si>
  <si>
    <t>- 00.28498343  deg/sec</t>
  </si>
  <si>
    <t>- 000.0933838  deg</t>
  </si>
  <si>
    <t>+ 000.3405762  deg</t>
  </si>
  <si>
    <t>+ 001.1916206  ft/sec</t>
  </si>
  <si>
    <t>- 066.8518066  deg</t>
  </si>
  <si>
    <t>- 103.8809662  deg</t>
  </si>
  <si>
    <t>+ 000.6521192  deg</t>
  </si>
  <si>
    <t>+ 0724.370544  ft/sec</t>
  </si>
  <si>
    <t>N 52 54.3120</t>
  </si>
  <si>
    <t>E 169 15.5285</t>
  </si>
  <si>
    <t>34310</t>
  </si>
  <si>
    <t>8797</t>
  </si>
  <si>
    <t>02061547</t>
  </si>
  <si>
    <t>N 052:54.1679</t>
  </si>
  <si>
    <t>E 169:14.5807</t>
  </si>
  <si>
    <t>- 105.6497879  deg</t>
  </si>
  <si>
    <t>- 0196.161163  ft/sec</t>
  </si>
  <si>
    <t>- 0696.434692  ft/sec</t>
  </si>
  <si>
    <t>421.4700012  knots</t>
  </si>
  <si>
    <t>- 104.1930008  deg</t>
  </si>
  <si>
    <t>+ 0022.271305  ft/sec</t>
  </si>
  <si>
    <t>+ 0006.556879  ft/sec</t>
  </si>
  <si>
    <t>20:22:59.601</t>
  </si>
  <si>
    <t>413.3594666  deg R</t>
  </si>
  <si>
    <t>+ 00.15262753  deg/sec</t>
  </si>
  <si>
    <t>+ 00.85599262  deg/sec</t>
  </si>
  <si>
    <t>- 000.5498108  deg</t>
  </si>
  <si>
    <t>- 000.0299583  ft/sec</t>
  </si>
  <si>
    <t>- 066.6265869  deg</t>
  </si>
  <si>
    <t>- 103.6610336  deg</t>
  </si>
  <si>
    <t>+ 000.7793998  deg</t>
  </si>
  <si>
    <t>+ 0723.757202  ft/sec</t>
  </si>
  <si>
    <t>N 52 54.1679</t>
  </si>
  <si>
    <t>E 169 14.5807</t>
  </si>
  <si>
    <t>8798</t>
  </si>
  <si>
    <t>02061871</t>
  </si>
  <si>
    <t>N 052:54.0240</t>
  </si>
  <si>
    <t>E 169:13.6332</t>
  </si>
  <si>
    <t>- 105.8381653  deg</t>
  </si>
  <si>
    <t>- 0197.616364  ft/sec</t>
  </si>
  <si>
    <t>- 0696.798462  ft/sec</t>
  </si>
  <si>
    <t>421.3900146  knots</t>
  </si>
  <si>
    <t>- 103.9481888  deg</t>
  </si>
  <si>
    <t>+ 0025.220098  ft/sec</t>
  </si>
  <si>
    <t>+ 0006.856083  ft/sec</t>
  </si>
  <si>
    <t>413.2259827  deg R</t>
  </si>
  <si>
    <t>+ 00.00313699  deg/sec</t>
  </si>
  <si>
    <t>- 00.43670735  deg/sec</t>
  </si>
  <si>
    <t>- 000.2467005  deg</t>
  </si>
  <si>
    <t>+ 001.0317310  deg</t>
  </si>
  <si>
    <t>- 000.7378454  ft/sec</t>
  </si>
  <si>
    <t>- 066.8023758  deg</t>
  </si>
  <si>
    <t>- 103.8427734  deg</t>
  </si>
  <si>
    <t>+ 000.5501675  deg</t>
  </si>
  <si>
    <t>+ 0725.315735  ft/sec</t>
  </si>
  <si>
    <t>N 52 54.0240</t>
  </si>
  <si>
    <t>E 169 13.6332</t>
  </si>
  <si>
    <t>8799</t>
  </si>
  <si>
    <t>02062195</t>
  </si>
  <si>
    <t>N 052:53.8821</t>
  </si>
  <si>
    <t>E 169:12.6848</t>
  </si>
  <si>
    <t>+ 34312.00000  feet</t>
  </si>
  <si>
    <t>- 105.5706253  deg</t>
  </si>
  <si>
    <t>- 0195.160629  ft/sec</t>
  </si>
  <si>
    <t>- 0698.617554  ft/sec</t>
  </si>
  <si>
    <t>421.3607788  knots</t>
  </si>
  <si>
    <t>- 103.9195709  deg</t>
  </si>
  <si>
    <t>+ 0024.381704  ft/sec</t>
  </si>
  <si>
    <t>+ 0008.177940  ft/sec</t>
  </si>
  <si>
    <t>20:22:59.697</t>
  </si>
  <si>
    <t>413.3364258  deg R</t>
  </si>
  <si>
    <t>- 00.03936544  deg/sec</t>
  </si>
  <si>
    <t>- 00.11976665  deg/sec</t>
  </si>
  <si>
    <t>- 000.0769043  deg</t>
  </si>
  <si>
    <t>- 000.7141113  deg</t>
  </si>
  <si>
    <t>- 000.8177623  ft/sec</t>
  </si>
  <si>
    <t>- 066.5222168  deg</t>
  </si>
  <si>
    <t>- 103.5685806  deg</t>
  </si>
  <si>
    <t>+ 000.5255016  deg</t>
  </si>
  <si>
    <t>+ 0724.793396  ft/sec</t>
  </si>
  <si>
    <t>N 52 53.8821</t>
  </si>
  <si>
    <t>E 169 12.6848</t>
  </si>
  <si>
    <t>34312</t>
  </si>
  <si>
    <t>8804</t>
  </si>
  <si>
    <t>02062463</t>
  </si>
  <si>
    <t>N 052:53.7640</t>
  </si>
  <si>
    <t>E 169:11.9008</t>
  </si>
  <si>
    <t>- 105.6249924  deg</t>
  </si>
  <si>
    <t>- 0194.800858  ft/sec</t>
  </si>
  <si>
    <t>- 0696.076904  ft/sec</t>
  </si>
  <si>
    <t>421.4001465  knots</t>
  </si>
  <si>
    <t>- 104.0686646  deg</t>
  </si>
  <si>
    <t>+ 0022.753733  ft/sec</t>
  </si>
  <si>
    <t>+ 0006.026207  ft/sec</t>
  </si>
  <si>
    <t>20:22:59.649</t>
  </si>
  <si>
    <t>413.4510498  deg R</t>
  </si>
  <si>
    <t>+ 00.07344922  deg/sec</t>
  </si>
  <si>
    <t>+ 00.06662662  deg/sec</t>
  </si>
  <si>
    <t>- 000.1647949  deg</t>
  </si>
  <si>
    <t>- 001.1448303  deg</t>
  </si>
  <si>
    <t>- 002.7028468  ft/sec</t>
  </si>
  <si>
    <t>- 066.5661621  deg</t>
  </si>
  <si>
    <t>0.725</t>
  </si>
  <si>
    <t>- 103.6176224  deg</t>
  </si>
  <si>
    <t>+ 000.6803662  deg</t>
  </si>
  <si>
    <t>+ 0723.144653  ft/sec</t>
  </si>
  <si>
    <t>N 52 53.7640</t>
  </si>
  <si>
    <t>E 169 11.9008</t>
  </si>
  <si>
    <t>8805</t>
  </si>
  <si>
    <t>02062519</t>
  </si>
  <si>
    <t>N 052:53.7391</t>
  </si>
  <si>
    <t>E 169:11.7371</t>
  </si>
  <si>
    <t>+ 34304.00000  feet</t>
  </si>
  <si>
    <t>- 105.6216736  deg</t>
  </si>
  <si>
    <t>- 0195.008057  ft/sec</t>
  </si>
  <si>
    <t>- 0696.016357  ft/sec</t>
  </si>
  <si>
    <t>421.4138489  knots</t>
  </si>
  <si>
    <t>- 104.1068268  deg</t>
  </si>
  <si>
    <t>+ 0022.451687  ft/sec</t>
  </si>
  <si>
    <t>+ 0006.048629  ft/sec</t>
  </si>
  <si>
    <t>413.4941711  deg R</t>
  </si>
  <si>
    <t>+ 00.13172419  deg/sec</t>
  </si>
  <si>
    <t>+ 00.19835870  deg/sec</t>
  </si>
  <si>
    <t>- 001.0363309  deg</t>
  </si>
  <si>
    <t>- 002.5232887  ft/sec</t>
  </si>
  <si>
    <t>- 066.5606689  deg</t>
  </si>
  <si>
    <t>- 103.6129837  deg</t>
  </si>
  <si>
    <t>+ 000.7219716  deg</t>
  </si>
  <si>
    <t>+ 0722.999756  ft/sec</t>
  </si>
  <si>
    <t>N 52 53.7391</t>
  </si>
  <si>
    <t>E 169 11.7371</t>
  </si>
  <si>
    <t>34304</t>
  </si>
  <si>
    <t>8806</t>
  </si>
  <si>
    <t>02062843</t>
  </si>
  <si>
    <t>N 052:53.5951</t>
  </si>
  <si>
    <t>E 169:10.7899</t>
  </si>
  <si>
    <t>- 105.5379410  deg</t>
  </si>
  <si>
    <t>- 0192.856522  ft/sec</t>
  </si>
  <si>
    <t>- 0695.970825  ft/sec</t>
  </si>
  <si>
    <t>421.2603455  knots</t>
  </si>
  <si>
    <t>- 104.0123520  deg</t>
  </si>
  <si>
    <t>+ 0019.532187  ft/sec</t>
  </si>
  <si>
    <t>+ 0006.386960  ft/sec</t>
  </si>
  <si>
    <t>20:22:59.787</t>
  </si>
  <si>
    <t>02.84375000  in Hg</t>
  </si>
  <si>
    <t>413.3494568  deg R</t>
  </si>
  <si>
    <t>- 00.08783283  deg/sec</t>
  </si>
  <si>
    <t>+ 00.11050182  deg/sec</t>
  </si>
  <si>
    <t>+ 001.3623047  deg</t>
  </si>
  <si>
    <t>+ 000.8335363  ft/sec</t>
  </si>
  <si>
    <t>- 066.4643478  deg</t>
  </si>
  <si>
    <t>0404.507904  ft/sec</t>
  </si>
  <si>
    <t>- 103.5226135  deg</t>
  </si>
  <si>
    <t>+ 000.6475655  deg</t>
  </si>
  <si>
    <t>+ 0723.311035  ft/sec</t>
  </si>
  <si>
    <t>N 52 53.5951</t>
  </si>
  <si>
    <t>E 169 10.7899</t>
  </si>
  <si>
    <t>8807</t>
  </si>
  <si>
    <t>02063167</t>
  </si>
  <si>
    <t>N 052:53.4535</t>
  </si>
  <si>
    <t>E 169:09.8417</t>
  </si>
  <si>
    <t>+ 34308.00000  feet</t>
  </si>
  <si>
    <t>- 105.1799393  deg</t>
  </si>
  <si>
    <t>- 0190.602463  ft/sec</t>
  </si>
  <si>
    <t>- 0696.331055  ft/sec</t>
  </si>
  <si>
    <t>421.3491516  knots</t>
  </si>
  <si>
    <t>- 103.7666855  deg</t>
  </si>
  <si>
    <t>+ 0020.815929  ft/sec</t>
  </si>
  <si>
    <t>+ 0005.745585  ft/sec</t>
  </si>
  <si>
    <t>20:22:59.725</t>
  </si>
  <si>
    <t>02.83593750  in Hg</t>
  </si>
  <si>
    <t>413.3636780  deg R</t>
  </si>
  <si>
    <t>- 00.04964432  deg/sec</t>
  </si>
  <si>
    <t>- 00.20565097  deg/sec</t>
  </si>
  <si>
    <t>+ 000.0142385  deg</t>
  </si>
  <si>
    <t>+ 000.2494334  deg</t>
  </si>
  <si>
    <t>+ 001.0510483  ft/sec</t>
  </si>
  <si>
    <t>- 066.0937500  deg</t>
  </si>
  <si>
    <t>0403.966278  ft/sec</t>
  </si>
  <si>
    <t>- 103.1579742  deg</t>
  </si>
  <si>
    <t>+ 000.4121793  deg</t>
  </si>
  <si>
    <t>+ 0722.629883  ft/sec</t>
  </si>
  <si>
    <t>N 52 53.4535</t>
  </si>
  <si>
    <t>E 169 09.8417</t>
  </si>
  <si>
    <t>34308</t>
  </si>
  <si>
    <t>8808</t>
  </si>
  <si>
    <t>02063491</t>
  </si>
  <si>
    <t>N 052:53.3132</t>
  </si>
  <si>
    <t>E 169:08.8929</t>
  </si>
  <si>
    <t>+ 34314.00000  feet</t>
  </si>
  <si>
    <t>- 105.2130127  deg</t>
  </si>
  <si>
    <t>- 0188.281357  ft/sec</t>
  </si>
  <si>
    <t>- 0695.978577  ft/sec</t>
  </si>
  <si>
    <t>421.4763184  knots</t>
  </si>
  <si>
    <t>- 103.7392273  deg</t>
  </si>
  <si>
    <t>+ 0019.393440  ft/sec</t>
  </si>
  <si>
    <t>+ 0005.070191  ft/sec</t>
  </si>
  <si>
    <t>20:22:59.780</t>
  </si>
  <si>
    <t>413.4627991  deg R</t>
  </si>
  <si>
    <t>- 00.04469714  deg/sec</t>
  </si>
  <si>
    <t>- 00.09270601  deg/sec</t>
  </si>
  <si>
    <t>- 000.3006134  deg</t>
  </si>
  <si>
    <t>+ 000.1749856  ft/sec</t>
  </si>
  <si>
    <t>- 066.1142120  deg</t>
  </si>
  <si>
    <t>- 103.1843948  deg</t>
  </si>
  <si>
    <t>+ 000.3890578  deg</t>
  </si>
  <si>
    <t>+ 0721.398865  ft/sec</t>
  </si>
  <si>
    <t>N 52 53.3132</t>
  </si>
  <si>
    <t>E 169 08.8929</t>
  </si>
  <si>
    <t>34314</t>
  </si>
  <si>
    <t>8809</t>
  </si>
  <si>
    <t>02063811</t>
  </si>
  <si>
    <t>N 052:53.1739</t>
  </si>
  <si>
    <t>E 169:07.9556</t>
  </si>
  <si>
    <t>- 105.3243561  deg</t>
  </si>
  <si>
    <t>- 0190.835785  ft/sec</t>
  </si>
  <si>
    <t>- 0695.111084  ft/sec</t>
  </si>
  <si>
    <t>421.7489929  knots</t>
  </si>
  <si>
    <t>- 103.9096603  deg</t>
  </si>
  <si>
    <t>+ 0020.919760  ft/sec</t>
  </si>
  <si>
    <t>+ 0003.981314  ft/sec</t>
  </si>
  <si>
    <t>20:22:59.745</t>
  </si>
  <si>
    <t>02.81640625  in Hg</t>
  </si>
  <si>
    <t>413.4687500  deg R</t>
  </si>
  <si>
    <t>+ 00.02083362  deg/sec</t>
  </si>
  <si>
    <t>- 00.18632394  deg/sec</t>
  </si>
  <si>
    <t>- 000.1113739  deg</t>
  </si>
  <si>
    <t>- 001.6684113  deg</t>
  </si>
  <si>
    <t>- 000.7665917  ft/sec</t>
  </si>
  <si>
    <t>- 066.2130890  deg</t>
  </si>
  <si>
    <t>0402.608673  ft/sec</t>
  </si>
  <si>
    <t>- 103.2890625  deg</t>
  </si>
  <si>
    <t>+ 000.5682240  deg</t>
  </si>
  <si>
    <t>+ 0720.523499  ft/sec</t>
  </si>
  <si>
    <t>N 52 53.1739</t>
  </si>
  <si>
    <t>E 169 07.9556</t>
  </si>
  <si>
    <t>8810</t>
  </si>
  <si>
    <t>02064135</t>
  </si>
  <si>
    <t>N 052:53.0306</t>
  </si>
  <si>
    <t>E 169:07.0073</t>
  </si>
  <si>
    <t>- 105.6241074  deg</t>
  </si>
  <si>
    <t>- 0192.990234  ft/sec</t>
  </si>
  <si>
    <t>- 0693.136963  ft/sec</t>
  </si>
  <si>
    <t>421.7592163  knots</t>
  </si>
  <si>
    <t>- 104.0322113  deg</t>
  </si>
  <si>
    <t>+ 0020.087746  ft/sec</t>
  </si>
  <si>
    <t>+ 0002.633267  ft/sec</t>
  </si>
  <si>
    <t>20:22:59.704</t>
  </si>
  <si>
    <t>02.82031250  in Hg</t>
  </si>
  <si>
    <t>413.4012451  deg R</t>
  </si>
  <si>
    <t>- 00.10434102  deg/sec</t>
  </si>
  <si>
    <t>+ 00.11338145  deg/sec</t>
  </si>
  <si>
    <t>- 000.1090434  deg</t>
  </si>
  <si>
    <t>+ 000.7297710  deg</t>
  </si>
  <si>
    <t>+ 000.7223480  ft/sec</t>
  </si>
  <si>
    <t>- 066.5002441  deg</t>
  </si>
  <si>
    <t>0402.880615  ft/sec</t>
  </si>
  <si>
    <t>- 103.5821838  deg</t>
  </si>
  <si>
    <t>+ 000.7139714  deg</t>
  </si>
  <si>
    <t>+ 0720.905151  ft/sec</t>
  </si>
  <si>
    <t>N 52 53.0306</t>
  </si>
  <si>
    <t>E 169 07.0073</t>
  </si>
  <si>
    <t>8811</t>
  </si>
  <si>
    <t>02064459</t>
  </si>
  <si>
    <t>N 052:52.8877</t>
  </si>
  <si>
    <t>E 169:06.0586</t>
  </si>
  <si>
    <t>- 105.5927734  deg</t>
  </si>
  <si>
    <t>- 0194.355362  ft/sec</t>
  </si>
  <si>
    <t>- 0695.543091  ft/sec</t>
  </si>
  <si>
    <t>421.9811096  knots</t>
  </si>
  <si>
    <t>- 104.0074539  deg</t>
  </si>
  <si>
    <t>+ 0022.287008  ft/sec</t>
  </si>
  <si>
    <t>+ 0004.442085  ft/sec</t>
  </si>
  <si>
    <t>413.2604980  deg R</t>
  </si>
  <si>
    <t>+ 00.04389566  deg/sec</t>
  </si>
  <si>
    <t>- 00.30743065  deg/sec</t>
  </si>
  <si>
    <t>- 000.9995911  deg</t>
  </si>
  <si>
    <t>- 001.0045717  ft/sec</t>
  </si>
  <si>
    <t>- 103.5435333  deg</t>
  </si>
  <si>
    <t>+ 000.7088082  deg</t>
  </si>
  <si>
    <t>+ 0722.539734  ft/sec</t>
  </si>
  <si>
    <t>N 52 52.8877</t>
  </si>
  <si>
    <t>E 169 06.0586</t>
  </si>
  <si>
    <t>8812</t>
  </si>
  <si>
    <t>02064779</t>
  </si>
  <si>
    <t>N 052:52.7455</t>
  </si>
  <si>
    <t>E 169:05.1221</t>
  </si>
  <si>
    <t>- 105.5448074  deg</t>
  </si>
  <si>
    <t>- 0193.062775  ft/sec</t>
  </si>
  <si>
    <t>- 0695.148376  ft/sec</t>
  </si>
  <si>
    <t>421.7705994  knots</t>
  </si>
  <si>
    <t>- 104.0532455  deg</t>
  </si>
  <si>
    <t>+ 0019.762543  ft/sec</t>
  </si>
  <si>
    <t>+ 0004.675418  ft/sec</t>
  </si>
  <si>
    <t>20:22:59.821</t>
  </si>
  <si>
    <t>413.1257935  deg R</t>
  </si>
  <si>
    <t>- 00.11022775  deg/sec</t>
  </si>
  <si>
    <t>+ 00.19827150  deg/sec</t>
  </si>
  <si>
    <t>- 000.0382981  deg</t>
  </si>
  <si>
    <t>+ 000.9556742  deg</t>
  </si>
  <si>
    <t>- 000.1679275  ft/sec</t>
  </si>
  <si>
    <t>- 066.3958817  deg</t>
  </si>
  <si>
    <t>- 103.4889069  deg</t>
  </si>
  <si>
    <t>+ 000.7839165  deg</t>
  </si>
  <si>
    <t>+ 0723.297913  ft/sec</t>
  </si>
  <si>
    <t>N 52 52.7455</t>
  </si>
  <si>
    <t>E 169 05.1221</t>
  </si>
  <si>
    <t>8813</t>
  </si>
  <si>
    <t>02065103</t>
  </si>
  <si>
    <t>N 052:52.6032</t>
  </si>
  <si>
    <t>E 169:04.1735</t>
  </si>
  <si>
    <t>- 105.4359741  deg</t>
  </si>
  <si>
    <t>- 0193.326889  ft/sec</t>
  </si>
  <si>
    <t>- 0698.523804  ft/sec</t>
  </si>
  <si>
    <t>421.6197510  knots</t>
  </si>
  <si>
    <t>- 103.8385849  deg</t>
  </si>
  <si>
    <t>+ 0022.853285  ft/sec</t>
  </si>
  <si>
    <t>+ 0007.493662  ft/sec</t>
  </si>
  <si>
    <t>412.9340515  deg R</t>
  </si>
  <si>
    <t>- 00.06099714  deg/sec</t>
  </si>
  <si>
    <t>- 00.30963516  deg/sec</t>
  </si>
  <si>
    <t>+ 000.2581787  deg</t>
  </si>
  <si>
    <t>+ 000.1916840  deg</t>
  </si>
  <si>
    <t>+ 002.3531115  ft/sec</t>
  </si>
  <si>
    <t>- 066.2744446  deg</t>
  </si>
  <si>
    <t>- 103.3734283  deg</t>
  </si>
  <si>
    <t>+ 000.5952423  deg</t>
  </si>
  <si>
    <t>+ 0724.876526  ft/sec</t>
  </si>
  <si>
    <t>N 52 52.6032</t>
  </si>
  <si>
    <t>E 169 04.1735</t>
  </si>
  <si>
    <t>8814</t>
  </si>
  <si>
    <t>02065423</t>
  </si>
  <si>
    <t>N 052:52.4635</t>
  </si>
  <si>
    <t>E 169:03.2370</t>
  </si>
  <si>
    <t>+ 34325.72000  feet</t>
  </si>
  <si>
    <t>- 105.3452301  deg</t>
  </si>
  <si>
    <t>- 0192.083298  ft/sec</t>
  </si>
  <si>
    <t>- 0699.192383  ft/sec</t>
  </si>
  <si>
    <t>421.3561707  knots</t>
  </si>
  <si>
    <t>- 103.8964539  deg</t>
  </si>
  <si>
    <t>+ 0021.553915  ft/sec</t>
  </si>
  <si>
    <t>+ 0008.722639  ft/sec</t>
  </si>
  <si>
    <t>20:22:59.910</t>
  </si>
  <si>
    <t>412.8177185  deg R</t>
  </si>
  <si>
    <t>+ 00.08758321  deg/sec</t>
  </si>
  <si>
    <t>- 00.04617410  deg/sec</t>
  </si>
  <si>
    <t>+ 000.0390564  deg</t>
  </si>
  <si>
    <t>+ 001.9429342  ft/sec</t>
  </si>
  <si>
    <t>- 066.1712570  deg</t>
  </si>
  <si>
    <t>- 103.2760468  deg</t>
  </si>
  <si>
    <t>+ 000.6742861  deg</t>
  </si>
  <si>
    <t>+ 0725.184570  ft/sec</t>
  </si>
  <si>
    <t>N 52 52.4635</t>
  </si>
  <si>
    <t>E 169 03.2370</t>
  </si>
  <si>
    <t>8815</t>
  </si>
  <si>
    <t>02065747</t>
  </si>
  <si>
    <t>N 052:52.3211</t>
  </si>
  <si>
    <t>E 169:02.2899</t>
  </si>
  <si>
    <t>- 105.4066467  deg</t>
  </si>
  <si>
    <t>- 0191.666855  ft/sec</t>
  </si>
  <si>
    <t>- 0696.854187  ft/sec</t>
  </si>
  <si>
    <t>421.0845947  knots</t>
  </si>
  <si>
    <t>- 103.9577408  deg</t>
  </si>
  <si>
    <t>+ 0020.072140  ft/sec</t>
  </si>
  <si>
    <t>+ 0007.144593  ft/sec</t>
  </si>
  <si>
    <t>413.1960144  deg R</t>
  </si>
  <si>
    <t>- 00.17598026  deg/sec</t>
  </si>
  <si>
    <t>+ 00.35790026  deg/sec</t>
  </si>
  <si>
    <t>- 000.1276337  deg</t>
  </si>
  <si>
    <t>+ 000.3363739  deg</t>
  </si>
  <si>
    <t>+ 002.8170459  ft/sec</t>
  </si>
  <si>
    <t>- 066.2200928  deg</t>
  </si>
  <si>
    <t>- 103.3308258  deg</t>
  </si>
  <si>
    <t>+ 000.7717940  deg</t>
  </si>
  <si>
    <t>+ 0721.530945  ft/sec</t>
  </si>
  <si>
    <t>N 52 52.3211</t>
  </si>
  <si>
    <t>E 169 02.2899</t>
  </si>
  <si>
    <t>8816</t>
  </si>
  <si>
    <t>02066071</t>
  </si>
  <si>
    <t>N 052:52.1796</t>
  </si>
  <si>
    <t>E 169:01.3424</t>
  </si>
  <si>
    <t>- 105.6499557  deg</t>
  </si>
  <si>
    <t>- 0195.325882  ft/sec</t>
  </si>
  <si>
    <t>- 0697.224121  ft/sec</t>
  </si>
  <si>
    <t>421.3810730  knots</t>
  </si>
  <si>
    <t>- 103.7749252  deg</t>
  </si>
  <si>
    <t>+ 0025.731506  ft/sec</t>
  </si>
  <si>
    <t>+ 0006.620964  ft/sec</t>
  </si>
  <si>
    <t>20:22:59.965</t>
  </si>
  <si>
    <t>412.9490662  deg R</t>
  </si>
  <si>
    <t>+ 00.06528823  deg/sec</t>
  </si>
  <si>
    <t>- 00.49141622  deg/sec</t>
  </si>
  <si>
    <t>- 000.2287079  deg</t>
  </si>
  <si>
    <t>+ 000.1827576  deg</t>
  </si>
  <si>
    <t>- 000.8598842  ft/sec</t>
  </si>
  <si>
    <t>- 066.4508057  deg</t>
  </si>
  <si>
    <t>- 103.5674896  deg</t>
  </si>
  <si>
    <t>+ 000.6229945  deg</t>
  </si>
  <si>
    <t>+ 0725.002808  ft/sec</t>
  </si>
  <si>
    <t>N 52 52.1796</t>
  </si>
  <si>
    <t>E 169 01.3424</t>
  </si>
  <si>
    <t>8817</t>
  </si>
  <si>
    <t>02066391</t>
  </si>
  <si>
    <t>N 052:52.0402</t>
  </si>
  <si>
    <t>E 169:00.4061</t>
  </si>
  <si>
    <t>- 105.5889740  deg</t>
  </si>
  <si>
    <t>- 0194.921387  ft/sec</t>
  </si>
  <si>
    <t>- 0698.426697  ft/sec</t>
  </si>
  <si>
    <t>421.3943787  knots</t>
  </si>
  <si>
    <t>- 103.8944626  deg</t>
  </si>
  <si>
    <t>+ 0024.374125  ft/sec</t>
  </si>
  <si>
    <t>+ 0007.912975  ft/sec</t>
  </si>
  <si>
    <t>412.9451904  deg R</t>
  </si>
  <si>
    <t>+ 00.00779516  deg/sec</t>
  </si>
  <si>
    <t>+ 00.61591303  deg/sec</t>
  </si>
  <si>
    <t>- 000.3695251  deg</t>
  </si>
  <si>
    <t>- 000.0036123  ft/sec</t>
  </si>
  <si>
    <t>- 066.3773880  deg</t>
  </si>
  <si>
    <t>- 103.4998627  deg</t>
  </si>
  <si>
    <t>+ 000.7774235  deg</t>
  </si>
  <si>
    <t>+ 0726.123413  ft/sec</t>
  </si>
  <si>
    <t>N 52 52.0402</t>
  </si>
  <si>
    <t>E 169 00.4061</t>
  </si>
  <si>
    <t>8818</t>
  </si>
  <si>
    <t>02066715</t>
  </si>
  <si>
    <t>N 052:51.8990</t>
  </si>
  <si>
    <t>E 168:59.4581</t>
  </si>
  <si>
    <t>- 0195.627930  ft/sec</t>
  </si>
  <si>
    <t>- 0699.210144  ft/sec</t>
  </si>
  <si>
    <t>421.5159302  knots</t>
  </si>
  <si>
    <t>- 103.7285614  deg</t>
  </si>
  <si>
    <t>+ 0026.374882  ft/sec</t>
  </si>
  <si>
    <t>+ 0008.294973  ft/sec</t>
  </si>
  <si>
    <t>20:23:00.061</t>
  </si>
  <si>
    <t>413.1660461  deg R</t>
  </si>
  <si>
    <t>+ 00.02138664  deg/sec</t>
  </si>
  <si>
    <t>- 00.38462481  deg/sec</t>
  </si>
  <si>
    <t>- 000.3158020  deg</t>
  </si>
  <si>
    <t>+ 000.5109742  deg</t>
  </si>
  <si>
    <t>- 003.3165121  ft/sec</t>
  </si>
  <si>
    <t>- 066.4068604  deg</t>
  </si>
  <si>
    <t>- 103.5352936  deg</t>
  </si>
  <si>
    <t>+ 000.6556672  deg</t>
  </si>
  <si>
    <t>+ 0725.080139  ft/sec</t>
  </si>
  <si>
    <t>N 52 51.8990</t>
  </si>
  <si>
    <t>E 168 59.4581</t>
  </si>
  <si>
    <t>8819</t>
  </si>
  <si>
    <t>02067039</t>
  </si>
  <si>
    <t>N 052:51.7584</t>
  </si>
  <si>
    <t>E 168:58.5095</t>
  </si>
  <si>
    <t>+ 34320.00000  feet</t>
  </si>
  <si>
    <t>- 105.3085709  deg</t>
  </si>
  <si>
    <t>- 0192.428085  ft/sec</t>
  </si>
  <si>
    <t>- 0698.235413  ft/sec</t>
  </si>
  <si>
    <t>421.6094971  knots</t>
  </si>
  <si>
    <t>- 103.8427124  deg</t>
  </si>
  <si>
    <t>+ 0022.678892  ft/sec</t>
  </si>
  <si>
    <t>+ 0007.119074  ft/sec</t>
  </si>
  <si>
    <t>20:23:00.006</t>
  </si>
  <si>
    <t>+ 00.13184531  deg/sec</t>
  </si>
  <si>
    <t>+ 00.81955707  deg/sec</t>
  </si>
  <si>
    <t>+ 000.0253510  deg</t>
  </si>
  <si>
    <t>- 000.6655243  deg</t>
  </si>
  <si>
    <t>- 001.7831999  ft/sec</t>
  </si>
  <si>
    <t>- 066.0717773  deg</t>
  </si>
  <si>
    <t>- 103.2061615  deg</t>
  </si>
  <si>
    <t>+ 000.8128600  deg</t>
  </si>
  <si>
    <t>N 52 51.7584</t>
  </si>
  <si>
    <t>E 168 58.5095</t>
  </si>
  <si>
    <t>34320</t>
  </si>
  <si>
    <t>8820</t>
  </si>
  <si>
    <t>02067363</t>
  </si>
  <si>
    <t>N 052:51.6180</t>
  </si>
  <si>
    <t>E 168:57.5611</t>
  </si>
  <si>
    <t>+ 34318.00000  feet</t>
  </si>
  <si>
    <t>- 105.3884506  deg</t>
  </si>
  <si>
    <t>- 0191.983459  ft/sec</t>
  </si>
  <si>
    <t>- 0697.558228  ft/sec</t>
  </si>
  <si>
    <t>421.5419617  knots</t>
  </si>
  <si>
    <t>- 103.5788574  deg</t>
  </si>
  <si>
    <t>+ 0024.039082  ft/sec</t>
  </si>
  <si>
    <t>+ 0006.278348  ft/sec</t>
  </si>
  <si>
    <t>20:23:00.116</t>
  </si>
  <si>
    <t>413.4252625  deg R</t>
  </si>
  <si>
    <t>+ 00.03162528  deg/sec</t>
  </si>
  <si>
    <t>- 00.50005251  deg/sec</t>
  </si>
  <si>
    <t>+ 001.1851503  deg</t>
  </si>
  <si>
    <t>- 001.2593060  ft/sec</t>
  </si>
  <si>
    <t>- 066.1390686  deg</t>
  </si>
  <si>
    <t>- 103.2794037  deg</t>
  </si>
  <si>
    <t>+ 000.6050227  deg</t>
  </si>
  <si>
    <t>+ 0723.122070  ft/sec</t>
  </si>
  <si>
    <t>N 52 51.6180</t>
  </si>
  <si>
    <t>E 168 57.5611</t>
  </si>
  <si>
    <t>34318</t>
  </si>
  <si>
    <t>8824</t>
  </si>
  <si>
    <t>02067683</t>
  </si>
  <si>
    <t>N 052:51.4812</t>
  </si>
  <si>
    <t>E 168:56.6234</t>
  </si>
  <si>
    <t>- 105.0328751  deg</t>
  </si>
  <si>
    <t>- 0187.744324  ft/sec</t>
  </si>
  <si>
    <t>- 0695.908752  ft/sec</t>
  </si>
  <si>
    <t>421.6262512  knots</t>
  </si>
  <si>
    <t>- 103.6128998  deg</t>
  </si>
  <si>
    <t>+ 0020.861542  ft/sec</t>
  </si>
  <si>
    <t>+ 0004.102485  ft/sec</t>
  </si>
  <si>
    <t>20:23:00.137</t>
  </si>
  <si>
    <t>413.4727173  deg R</t>
  </si>
  <si>
    <t>- 00.00476055  deg/sec</t>
  </si>
  <si>
    <t>+ 00.02433496  deg/sec</t>
  </si>
  <si>
    <t>- 000.0041199  deg</t>
  </si>
  <si>
    <t>- 001.1604309  deg</t>
  </si>
  <si>
    <t>+ 000.0781403  ft/sec</t>
  </si>
  <si>
    <t>- 065.7710266  deg</t>
  </si>
  <si>
    <t>- 102.9171600  deg</t>
  </si>
  <si>
    <t>+ 000.6849383  deg</t>
  </si>
  <si>
    <t>+ 0721.847168  ft/sec</t>
  </si>
  <si>
    <t>N 52 51.4812</t>
  </si>
  <si>
    <t>E 168 56.6234</t>
  </si>
  <si>
    <t>8825</t>
  </si>
  <si>
    <t>02068007</t>
  </si>
  <si>
    <t>N 052:51.3418</t>
  </si>
  <si>
    <t>E 168:55.6746</t>
  </si>
  <si>
    <t>- 105.3132706  deg</t>
  </si>
  <si>
    <t>- 0187.655991  ft/sec</t>
  </si>
  <si>
    <t>- 0693.692749  ft/sec</t>
  </si>
  <si>
    <t>421.5705566  knots</t>
  </si>
  <si>
    <t>- 103.5704117  deg</t>
  </si>
  <si>
    <t>+ 0019.864645  ft/sec</t>
  </si>
  <si>
    <t>+ 0002.254112  ft/sec</t>
  </si>
  <si>
    <t>20:23:00.103</t>
  </si>
  <si>
    <t>413.5302734  deg R</t>
  </si>
  <si>
    <t>- 00.10848679  deg/sec</t>
  </si>
  <si>
    <t>+ 00.11060885  deg/sec</t>
  </si>
  <si>
    <t>- 000.0872074  deg</t>
  </si>
  <si>
    <t>+ 001.2030029  deg</t>
  </si>
  <si>
    <t>+ 001.0699581  ft/sec</t>
  </si>
  <si>
    <t>- 066.0388184  deg</t>
  </si>
  <si>
    <t>- 103.1909027  deg</t>
  </si>
  <si>
    <t>+ 000.7134436  deg</t>
  </si>
  <si>
    <t>+ 0721.017639  ft/sec</t>
  </si>
  <si>
    <t>N 52 51.3418</t>
  </si>
  <si>
    <t>E 168 55.6746</t>
  </si>
  <si>
    <t>8828</t>
  </si>
  <si>
    <t>02068271</t>
  </si>
  <si>
    <t>N 052:51.2296</t>
  </si>
  <si>
    <t>E 168:54.9008</t>
  </si>
  <si>
    <t>- 105.1690292  deg</t>
  </si>
  <si>
    <t>- 0190.311005  ft/sec</t>
  </si>
  <si>
    <t>- 0695.376587  ft/sec</t>
  </si>
  <si>
    <t>421.7630310  knots</t>
  </si>
  <si>
    <t>- 103.4364243  deg</t>
  </si>
  <si>
    <t>+ 0024.856625  ft/sec</t>
  </si>
  <si>
    <t>+ 0003.135290  ft/sec</t>
  </si>
  <si>
    <t>20:23:00.109</t>
  </si>
  <si>
    <t>413.4800415  deg R</t>
  </si>
  <si>
    <t>+ 00.08801322  deg/sec</t>
  </si>
  <si>
    <t>- 00.63353252  deg/sec</t>
  </si>
  <si>
    <t>- 000.1366150  deg</t>
  </si>
  <si>
    <t>- 000.3749634  deg</t>
  </si>
  <si>
    <t>- 001.5019282  ft/sec</t>
  </si>
  <si>
    <t>- 065.8843002  deg</t>
  </si>
  <si>
    <t>- 103.0406647  deg</t>
  </si>
  <si>
    <t>+ 000.6273631  deg</t>
  </si>
  <si>
    <t>+ 0721.231628  ft/sec</t>
  </si>
  <si>
    <t>N 52 51.2296</t>
  </si>
  <si>
    <t>E 168 54.9008</t>
  </si>
  <si>
    <t>8829</t>
  </si>
  <si>
    <t>02068331</t>
  </si>
  <si>
    <t>N 052:51.2041</t>
  </si>
  <si>
    <t>E 168:54.7248</t>
  </si>
  <si>
    <t>- 105.0731735  deg</t>
  </si>
  <si>
    <t>- 0189.411606  ft/sec</t>
  </si>
  <si>
    <t>- 0695.723755  ft/sec</t>
  </si>
  <si>
    <t>421.7803345  knots</t>
  </si>
  <si>
    <t>- 103.4608917  deg</t>
  </si>
  <si>
    <t>+ 0024.038151  ft/sec</t>
  </si>
  <si>
    <t>+ 0003.374226  ft/sec</t>
  </si>
  <si>
    <t>20:23:00.171</t>
  </si>
  <si>
    <t>02.83203125  in Hg</t>
  </si>
  <si>
    <t>413.4053040  deg R</t>
  </si>
  <si>
    <t>+ 00.06644526  deg/sec</t>
  </si>
  <si>
    <t>- 00.48285809  deg/sec</t>
  </si>
  <si>
    <t>- 000.8954133  deg</t>
  </si>
  <si>
    <t>- 001.2027380  ft/sec</t>
  </si>
  <si>
    <t>- 065.7861099  deg</t>
  </si>
  <si>
    <t>0403.695160  ft/sec</t>
  </si>
  <si>
    <t>- 102.9434814  deg</t>
  </si>
  <si>
    <t>+ 000.6657991  deg</t>
  </si>
  <si>
    <t>+ 0722.227539  ft/sec</t>
  </si>
  <si>
    <t>N 52 51.2041</t>
  </si>
  <si>
    <t>E 168 54.7248</t>
  </si>
  <si>
    <t>8830</t>
  </si>
  <si>
    <t>02068651</t>
  </si>
  <si>
    <t>N 052:51.0675</t>
  </si>
  <si>
    <t>E 168:53.7872</t>
  </si>
  <si>
    <t>- 105.0691757  deg</t>
  </si>
  <si>
    <t>- 0185.843704  ft/sec</t>
  </si>
  <si>
    <t>- 0696.157166  ft/sec</t>
  </si>
  <si>
    <t>421.5252991  knots</t>
  </si>
  <si>
    <t>- 103.4757462  deg</t>
  </si>
  <si>
    <t>+ 0019.083931  ft/sec</t>
  </si>
  <si>
    <t>+ 0004.417212  ft/sec</t>
  </si>
  <si>
    <t>20:23:00.226</t>
  </si>
  <si>
    <t>413.3220825  deg R</t>
  </si>
  <si>
    <t>- 00.13244806  deg/sec</t>
  </si>
  <si>
    <t>+ 00.33084431  deg/sec</t>
  </si>
  <si>
    <t>+ 000.0054385  deg</t>
  </si>
  <si>
    <t>+ 001.4997431  deg</t>
  </si>
  <si>
    <t>+ 001.9877412  ft/sec</t>
  </si>
  <si>
    <t>- 065.7696533  deg</t>
  </si>
  <si>
    <t>- 102.9328232  deg</t>
  </si>
  <si>
    <t>+ 000.7722564  deg</t>
  </si>
  <si>
    <t>+ 0723.031860  ft/sec</t>
  </si>
  <si>
    <t>N 52 51.0675</t>
  </si>
  <si>
    <t>E 168 53.7872</t>
  </si>
  <si>
    <t>8831</t>
  </si>
  <si>
    <t>02068971</t>
  </si>
  <si>
    <t>N 052:50.9330</t>
  </si>
  <si>
    <t>E 168:52.8490</t>
  </si>
  <si>
    <t>- 104.6257095  deg</t>
  </si>
  <si>
    <t>- 0184.693909  ft/sec</t>
  </si>
  <si>
    <t>- 0700.285217  ft/sec</t>
  </si>
  <si>
    <t>421.4818420  knots</t>
  </si>
  <si>
    <t>- 103.2524719  deg</t>
  </si>
  <si>
    <t>+ 0021.453510  ft/sec</t>
  </si>
  <si>
    <t>+ 0007.791586  ft/sec</t>
  </si>
  <si>
    <t>20:23:00.260</t>
  </si>
  <si>
    <t>413.1459045  deg R</t>
  </si>
  <si>
    <t>- 00.06508434  deg/sec</t>
  </si>
  <si>
    <t>- 00.39427727  deg/sec</t>
  </si>
  <si>
    <t>+ 000.0769318  deg</t>
  </si>
  <si>
    <t>- 000.2033020  deg</t>
  </si>
  <si>
    <t>+ 001.7612126  ft/sec</t>
  </si>
  <si>
    <t>- 065.3137207  deg</t>
  </si>
  <si>
    <t>- 102.4826889  deg</t>
  </si>
  <si>
    <t>+ 000.6388918  deg</t>
  </si>
  <si>
    <t>+ 0724.189819  ft/sec</t>
  </si>
  <si>
    <t>N 52 50.9330</t>
  </si>
  <si>
    <t>E 168 52.8490</t>
  </si>
  <si>
    <t>8832</t>
  </si>
  <si>
    <t>02069291</t>
  </si>
  <si>
    <t>N 052:50.7989</t>
  </si>
  <si>
    <t>E 168:51.9111</t>
  </si>
  <si>
    <t>- 104.6656342  deg</t>
  </si>
  <si>
    <t>- 0182.927216  ft/sec</t>
  </si>
  <si>
    <t>- 0699.727783  ft/sec</t>
  </si>
  <si>
    <t>421.3915100  knots</t>
  </si>
  <si>
    <t>- 103.3121185  deg</t>
  </si>
  <si>
    <t>+ 0019.236179  ft/sec</t>
  </si>
  <si>
    <t>+ 0007.598803  ft/sec</t>
  </si>
  <si>
    <t>20:23:00.295</t>
  </si>
  <si>
    <t>413.1071472  deg R</t>
  </si>
  <si>
    <t>+ 00.06490214  deg/sec</t>
  </si>
  <si>
    <t>+ 00.28510118  deg/sec</t>
  </si>
  <si>
    <t>- 000.0933563  deg</t>
  </si>
  <si>
    <t>+ 000.5260288  ft/sec</t>
  </si>
  <si>
    <t>- 065.3411865  deg</t>
  </si>
  <si>
    <t>- 102.5159454  deg</t>
  </si>
  <si>
    <t>+ 000.8172389  deg</t>
  </si>
  <si>
    <t>+ 0724.563477  ft/sec</t>
  </si>
  <si>
    <t>N 52 50.7989</t>
  </si>
  <si>
    <t>E 168 51.9111</t>
  </si>
  <si>
    <t>8833</t>
  </si>
  <si>
    <t>02069615</t>
  </si>
  <si>
    <t>N 052:50.6635</t>
  </si>
  <si>
    <t>E 168:50.9615</t>
  </si>
  <si>
    <t>- 104.5573959  deg</t>
  </si>
  <si>
    <t>- 0182.463898  ft/sec</t>
  </si>
  <si>
    <t>- 0701.664734  ft/sec</t>
  </si>
  <si>
    <t>421.2774963  knots</t>
  </si>
  <si>
    <t>- 103.1399689  deg</t>
  </si>
  <si>
    <t>+ 0019.959209  ft/sec</t>
  </si>
  <si>
    <t>+ 0009.408994  ft/sec</t>
  </si>
  <si>
    <t>20:23:00.267</t>
  </si>
  <si>
    <t>412.8862915  deg R</t>
  </si>
  <si>
    <t>- 00.06685167  deg/sec</t>
  </si>
  <si>
    <t>- 00.15667115  deg/sec</t>
  </si>
  <si>
    <t>+ 002.0227389  ft/sec</t>
  </si>
  <si>
    <t>- 065.2203369  deg</t>
  </si>
  <si>
    <t>- 102.4010391  deg</t>
  </si>
  <si>
    <t>+ 000.8161755  deg</t>
  </si>
  <si>
    <t>+ 0726.689941  ft/sec</t>
  </si>
  <si>
    <t>N 52 50.6635</t>
  </si>
  <si>
    <t>E 168 50.9615</t>
  </si>
  <si>
    <t>8835</t>
  </si>
  <si>
    <t>02069863</t>
  </si>
  <si>
    <t>N 052:50.5613</t>
  </si>
  <si>
    <t>E 168:50.2342</t>
  </si>
  <si>
    <t>- 104.3473358  deg</t>
  </si>
  <si>
    <t>- 0181.302368  ft/sec</t>
  </si>
  <si>
    <t>- 0705.328674  ft/sec</t>
  </si>
  <si>
    <t>421.3265076  knots</t>
  </si>
  <si>
    <t>- 103.0396957  deg</t>
  </si>
  <si>
    <t>+ 0020.720020  ft/sec</t>
  </si>
  <si>
    <t>+ 0012.597438  ft/sec</t>
  </si>
  <si>
    <t>20:23:00.288</t>
  </si>
  <si>
    <t>412.5784607  deg R</t>
  </si>
  <si>
    <t>+ 00.08371940  deg/sec</t>
  </si>
  <si>
    <t>- 00.06743073  deg/sec</t>
  </si>
  <si>
    <t>- 000.0604248  deg</t>
  </si>
  <si>
    <t>+ 000.7944971  ft/sec</t>
  </si>
  <si>
    <t>- 065.0006104  deg</t>
  </si>
  <si>
    <t>- 102.1863022  deg</t>
  </si>
  <si>
    <t>+ 000.8717726  deg</t>
  </si>
  <si>
    <t>+ 0728.835022  ft/sec</t>
  </si>
  <si>
    <t>N 52 50.5613</t>
  </si>
  <si>
    <t>E 168 50.2342</t>
  </si>
  <si>
    <t>8836</t>
  </si>
  <si>
    <t>02069939</t>
  </si>
  <si>
    <t>N 052:50.5300</t>
  </si>
  <si>
    <t>E 168:50.0112</t>
  </si>
  <si>
    <t>- 104.2898712  deg</t>
  </si>
  <si>
    <t>- 0180.899796  ft/sec</t>
  </si>
  <si>
    <t>- 0705.918091  ft/sec</t>
  </si>
  <si>
    <t>421.3096313  knots</t>
  </si>
  <si>
    <t>- 103.0310287  deg</t>
  </si>
  <si>
    <t>+ 0020.437531  ft/sec</t>
  </si>
  <si>
    <t>+ 0013.138991  ft/sec</t>
  </si>
  <si>
    <t>20:23:00.363</t>
  </si>
  <si>
    <t>412.5650330  deg R</t>
  </si>
  <si>
    <t>+ 00.09361630  deg/sec</t>
  </si>
  <si>
    <t>+ 00.38390258  deg/sec</t>
  </si>
  <si>
    <t>- 000.0973938  deg</t>
  </si>
  <si>
    <t>+ 000.1348022  deg</t>
  </si>
  <si>
    <t>+ 000.9970859  ft/sec</t>
  </si>
  <si>
    <t>- 064.9401932  deg</t>
  </si>
  <si>
    <t>- 102.1268311  deg</t>
  </si>
  <si>
    <t>+ 000.9276057  deg</t>
  </si>
  <si>
    <t>+ 0729.502441  ft/sec</t>
  </si>
  <si>
    <t>N 52 50.5300</t>
  </si>
  <si>
    <t>E 168 50.0112</t>
  </si>
  <si>
    <t>8839</t>
  </si>
  <si>
    <t>02070159</t>
  </si>
  <si>
    <t>N 052:50.4402</t>
  </si>
  <si>
    <t>E 168:49.3659</t>
  </si>
  <si>
    <t>- 104.2819672  deg</t>
  </si>
  <si>
    <t>- 0178.446518  ft/sec</t>
  </si>
  <si>
    <t>- 0706.032104  ft/sec</t>
  </si>
  <si>
    <t>421.2288513  knots</t>
  </si>
  <si>
    <t>- 102.8039398  deg</t>
  </si>
  <si>
    <t>+ 0019.820021  ft/sec</t>
  </si>
  <si>
    <t>+ 0013.020654  ft/sec</t>
  </si>
  <si>
    <t>20:23:00.322</t>
  </si>
  <si>
    <t>412.6950073  deg R</t>
  </si>
  <si>
    <t>- 00.17454533  deg/sec</t>
  </si>
  <si>
    <t>+ 00.25310424  deg/sec</t>
  </si>
  <si>
    <t>+ 002.2749429  deg</t>
  </si>
  <si>
    <t>+ 002.2401543  ft/sec</t>
  </si>
  <si>
    <t>- 064.9237061  deg</t>
  </si>
  <si>
    <t>- 102.1142502  deg</t>
  </si>
  <si>
    <t>+ 000.9237961  deg</t>
  </si>
  <si>
    <t>+ 0728.256714  ft/sec</t>
  </si>
  <si>
    <t>N 52 50.4402</t>
  </si>
  <si>
    <t>E 168 49.3659</t>
  </si>
  <si>
    <t>8841</t>
  </si>
  <si>
    <t>02070263</t>
  </si>
  <si>
    <t>N 052:50.3984</t>
  </si>
  <si>
    <t>E 168:49.0605</t>
  </si>
  <si>
    <t>- 104.2805328  deg</t>
  </si>
  <si>
    <t>- 0178.559814  ft/sec</t>
  </si>
  <si>
    <t>- 0705.790833  ft/sec</t>
  </si>
  <si>
    <t>421.3467712  knots</t>
  </si>
  <si>
    <t>- 102.6313629  deg</t>
  </si>
  <si>
    <t>+ 0021.163042  ft/sec</t>
  </si>
  <si>
    <t>+ 0012.466092  ft/sec</t>
  </si>
  <si>
    <t>20:23:00.329</t>
  </si>
  <si>
    <t>412.5690613  deg R</t>
  </si>
  <si>
    <t>- 00.05989287  deg/sec</t>
  </si>
  <si>
    <t>- 00.30754977  deg/sec</t>
  </si>
  <si>
    <t>- 000.4504395  deg</t>
  </si>
  <si>
    <t>+ 002.2478793  deg</t>
  </si>
  <si>
    <t>+ 000.2371254  ft/sec</t>
  </si>
  <si>
    <t>- 064.9182205  deg</t>
  </si>
  <si>
    <t>- 102.1108093  deg</t>
  </si>
  <si>
    <t>+ 000.8683478  deg</t>
  </si>
  <si>
    <t>+ 0729.194519  ft/sec</t>
  </si>
  <si>
    <t>N 52 50.3984</t>
  </si>
  <si>
    <t>E 168 49.0605</t>
  </si>
  <si>
    <t>8842</t>
  </si>
  <si>
    <t>02070587</t>
  </si>
  <si>
    <t>N 052:50.2709</t>
  </si>
  <si>
    <t>E 168:48.1076</t>
  </si>
  <si>
    <t>- 103.7109070  deg</t>
  </si>
  <si>
    <t>- 0174.630630  ft/sec</t>
  </si>
  <si>
    <t>- 0706.294861  ft/sec</t>
  </si>
  <si>
    <t>421.7174377  knots</t>
  </si>
  <si>
    <t>- 102.3723984  deg</t>
  </si>
  <si>
    <t>+ 0021.623547  ft/sec</t>
  </si>
  <si>
    <t>+ 0011.250495  ft/sec</t>
  </si>
  <si>
    <t>20:23:00.418</t>
  </si>
  <si>
    <t>412.7281189  deg R</t>
  </si>
  <si>
    <t>+ 00.00884999  deg/sec</t>
  </si>
  <si>
    <t>+ 00.61556977  deg/sec</t>
  </si>
  <si>
    <t>- 000.2307129  deg</t>
  </si>
  <si>
    <t>+ 000.8434905  deg</t>
  </si>
  <si>
    <t>- 001.2587717  ft/sec</t>
  </si>
  <si>
    <t>- 064.3359375  deg</t>
  </si>
  <si>
    <t>- 101.5344696  deg</t>
  </si>
  <si>
    <t>+ 000.8756648  deg</t>
  </si>
  <si>
    <t>+ 0727.669128  ft/sec</t>
  </si>
  <si>
    <t>N 52 50.2709</t>
  </si>
  <si>
    <t>E 168 48.1076</t>
  </si>
  <si>
    <t>8843</t>
  </si>
  <si>
    <t>02070911</t>
  </si>
  <si>
    <t>N 052:50.1458</t>
  </si>
  <si>
    <t>E 168:47.1529</t>
  </si>
  <si>
    <t>- 103.3994904  deg</t>
  </si>
  <si>
    <t>- 0169.711594  ft/sec</t>
  </si>
  <si>
    <t>- 0705.641785  ft/sec</t>
  </si>
  <si>
    <t>422.3014832  knots</t>
  </si>
  <si>
    <t>- 102.0654526  deg</t>
  </si>
  <si>
    <t>+ 0019.874454  ft/sec</t>
  </si>
  <si>
    <t>+ 0009.267980  ft/sec</t>
  </si>
  <si>
    <t>20:23:00.377</t>
  </si>
  <si>
    <t>412.8741760  deg R</t>
  </si>
  <si>
    <t>+ 00.13789268  deg/sec</t>
  </si>
  <si>
    <t>- 00.42496732  deg/sec</t>
  </si>
  <si>
    <t>+ 000.6136414  deg</t>
  </si>
  <si>
    <t>- 004.0178032  ft/sec</t>
  </si>
  <si>
    <t>- 064.0118408  deg</t>
  </si>
  <si>
    <t>- 101.2163391  deg</t>
  </si>
  <si>
    <t>+ 000.5577962  deg</t>
  </si>
  <si>
    <t>+ 0726.265503  ft/sec</t>
  </si>
  <si>
    <t>N 52 50.1458</t>
  </si>
  <si>
    <t>E 168 47.1529</t>
  </si>
  <si>
    <t>8844</t>
  </si>
  <si>
    <t>02070945</t>
  </si>
  <si>
    <t>N 052:50.1320</t>
  </si>
  <si>
    <t>E 168:47.0467</t>
  </si>
  <si>
    <t>- 103.3514633  deg</t>
  </si>
  <si>
    <t>- 0168.704422  ft/sec</t>
  </si>
  <si>
    <t>- 0705.648743  ft/sec</t>
  </si>
  <si>
    <t>422.3740234  knots</t>
  </si>
  <si>
    <t>- 102.0487137  deg</t>
  </si>
  <si>
    <t>+ 0019.450945  ft/sec</t>
  </si>
  <si>
    <t>+ 0008.863450  ft/sec</t>
  </si>
  <si>
    <t>20:23:00.446</t>
  </si>
  <si>
    <t>39</t>
  </si>
  <si>
    <t>N 051:41.6493</t>
  </si>
  <si>
    <t>E 162:38.6172</t>
  </si>
  <si>
    <t>412.7198486  deg R</t>
  </si>
  <si>
    <t>+ 00.11807086  deg/sec</t>
  </si>
  <si>
    <t>- 00.42675576  deg/sec</t>
  </si>
  <si>
    <t>+ 000.3693054  deg</t>
  </si>
  <si>
    <t>- 003.5333986  ft/sec</t>
  </si>
  <si>
    <t>- 063.9623985  deg</t>
  </si>
  <si>
    <t>- 101.1676407  deg</t>
  </si>
  <si>
    <t>+ 000.5414907  deg</t>
  </si>
  <si>
    <t>+ 0727.478333  ft/sec</t>
  </si>
  <si>
    <t>N 52 50.1320</t>
  </si>
  <si>
    <t>E 168 47.0467</t>
  </si>
  <si>
    <t>8845</t>
  </si>
  <si>
    <t>02071551</t>
  </si>
  <si>
    <t>N 052:49.8854</t>
  </si>
  <si>
    <t>E 168:45.2725</t>
  </si>
  <si>
    <t>- 105.6912384  deg</t>
  </si>
  <si>
    <t>- 0187.119751  ft/sec</t>
  </si>
  <si>
    <t>- 0704.871948  ft/sec</t>
  </si>
  <si>
    <t>421.4087830  knots</t>
  </si>
  <si>
    <t>- 104.0289001  deg</t>
  </si>
  <si>
    <t>+ 0015.977265  ft/sec</t>
  </si>
  <si>
    <t>+ 0014.553362  ft/sec</t>
  </si>
  <si>
    <t>20:56:21.262</t>
  </si>
  <si>
    <t>06.78906250  in Hg</t>
  </si>
  <si>
    <t>412.5494385  deg R</t>
  </si>
  <si>
    <t>+ 00.25934538  deg/sec</t>
  </si>
  <si>
    <t>+ 03.07810330  deg/sec</t>
  </si>
  <si>
    <t>- 000.3205082  deg</t>
  </si>
  <si>
    <t>+ 000.6107626  deg</t>
  </si>
  <si>
    <t>- 000.5588270  ft/sec</t>
  </si>
  <si>
    <t>- 066.2786102  deg</t>
  </si>
  <si>
    <t>- 103.4946899  deg</t>
  </si>
  <si>
    <t>- 000.4499626  deg</t>
  </si>
  <si>
    <t>+ 0729.112976  ft/sec</t>
  </si>
  <si>
    <t>N 52 49.8854</t>
  </si>
  <si>
    <t>E 168 45.2725</t>
  </si>
  <si>
    <t>8846</t>
  </si>
  <si>
    <t>02072191</t>
  </si>
  <si>
    <t>N 052:49.6114</t>
  </si>
  <si>
    <t>E 168:43.3976</t>
  </si>
  <si>
    <t>- 104.5205383  deg</t>
  </si>
  <si>
    <t>- 0181.736023  ft/sec</t>
  </si>
  <si>
    <t>- 0705.158203  ft/sec</t>
  </si>
  <si>
    <t>422.2431946  knots</t>
  </si>
  <si>
    <t>- 103.4680405  deg</t>
  </si>
  <si>
    <t>+ 0015.475473  ft/sec</t>
  </si>
  <si>
    <t>+ 0012.346614  ft/sec</t>
  </si>
  <si>
    <t>20:56:17.410</t>
  </si>
  <si>
    <t>412.6238098  deg R</t>
  </si>
  <si>
    <t>- 00.09999605  deg/sec</t>
  </si>
  <si>
    <t>+ 01.56980717  deg/sec</t>
  </si>
  <si>
    <t>- 000.5364349  deg</t>
  </si>
  <si>
    <t>+ 001.1935272  deg</t>
  </si>
  <si>
    <t>- 001.5479038  ft/sec</t>
  </si>
  <si>
    <t>- 065.0830078  deg</t>
  </si>
  <si>
    <t>- 102.3106842  deg</t>
  </si>
  <si>
    <t>- 001.0375154  deg</t>
  </si>
  <si>
    <t>+ 0728.939453  ft/sec</t>
  </si>
  <si>
    <t>N 52 49.6114</t>
  </si>
  <si>
    <t>E 168 43.3976</t>
  </si>
  <si>
    <t>8847</t>
  </si>
  <si>
    <t>02072835</t>
  </si>
  <si>
    <t>N 052:49.3541</t>
  </si>
  <si>
    <t>E 168:41.5014</t>
  </si>
  <si>
    <t>- 103.9237823  deg</t>
  </si>
  <si>
    <t>- 0167.589203  ft/sec</t>
  </si>
  <si>
    <t>- 0701.475586  ft/sec</t>
  </si>
  <si>
    <t>422.0072021  knots</t>
  </si>
  <si>
    <t>- 102.6601181  deg</t>
  </si>
  <si>
    <t>+ 0017.917767  ft/sec</t>
  </si>
  <si>
    <t>+ 0004.784558  ft/sec</t>
  </si>
  <si>
    <t>20:56:18.543</t>
  </si>
  <si>
    <t>413.3499756  deg R</t>
  </si>
  <si>
    <t>- 00.29799795  deg/sec</t>
  </si>
  <si>
    <t>- 05.25993443  deg/sec</t>
  </si>
  <si>
    <t>+ 000.0518434  deg</t>
  </si>
  <si>
    <t>- 012.7103071  deg</t>
  </si>
  <si>
    <t>- 005.1489606  ft/sec</t>
  </si>
  <si>
    <t>- 064.4610825  deg</t>
  </si>
  <si>
    <t>- 101.7005234  deg</t>
  </si>
  <si>
    <t>- 001.8841696  deg</t>
  </si>
  <si>
    <t>+ 0725.746643  ft/sec</t>
  </si>
  <si>
    <t>N 52 49.3541</t>
  </si>
  <si>
    <t>E 168 41.5014</t>
  </si>
  <si>
    <t>8848</t>
  </si>
  <si>
    <t>02073479</t>
  </si>
  <si>
    <t>N 052:49.0307</t>
  </si>
  <si>
    <t>E 168:39.6425</t>
  </si>
  <si>
    <t>+ 34300.00000  feet</t>
  </si>
  <si>
    <t>- 109.7504501  deg</t>
  </si>
  <si>
    <t>- 0241.219742  ft/sec</t>
  </si>
  <si>
    <t>- 0674.866760  ft/sec</t>
  </si>
  <si>
    <t>419.2998962  knots</t>
  </si>
  <si>
    <t>- 108.3613434  deg</t>
  </si>
  <si>
    <t>+ 0019.789293  ft/sec</t>
  </si>
  <si>
    <t>+ 0002.341492  ft/sec</t>
  </si>
  <si>
    <t>20:56:31.328</t>
  </si>
  <si>
    <t>414.1127319  deg R</t>
  </si>
  <si>
    <t>+ 00.38715941  deg/sec</t>
  </si>
  <si>
    <t>- 00.22152023  deg/sec</t>
  </si>
  <si>
    <t>+ 000.8174927  deg</t>
  </si>
  <si>
    <t>- 003.7073913  deg</t>
  </si>
  <si>
    <t>+ 004.0871253  ft/sec</t>
  </si>
  <si>
    <t>- 070.2630615  deg</t>
  </si>
  <si>
    <t>- 107.5141296  deg</t>
  </si>
  <si>
    <t>+ 003.7903500  deg</t>
  </si>
  <si>
    <t>+ 0720.278809  ft/sec</t>
  </si>
  <si>
    <t>N 52 49.0307</t>
  </si>
  <si>
    <t>E 168 39.6425</t>
  </si>
  <si>
    <t>34300</t>
  </si>
  <si>
    <t>8849</t>
  </si>
  <si>
    <t>02074123</t>
  </si>
  <si>
    <t>N 052:48.6451</t>
  </si>
  <si>
    <t>E 168:37.8274</t>
  </si>
  <si>
    <t>- 111.2299957  deg</t>
  </si>
  <si>
    <t>- 0261.438232  ft/sec</t>
  </si>
  <si>
    <t>- 0670.019104  ft/sec</t>
  </si>
  <si>
    <t>418.0763550  knots</t>
  </si>
  <si>
    <t>- 109.5270538  deg</t>
  </si>
  <si>
    <t>+ 0025.020971  ft/sec</t>
  </si>
  <si>
    <t>+ 0005.195475  ft/sec</t>
  </si>
  <si>
    <t>20:56:37.419</t>
  </si>
  <si>
    <t>414.2123413  deg R</t>
  </si>
  <si>
    <t>- 00.02798623  deg/sec</t>
  </si>
  <si>
    <t>- 00.59100074  deg/sec</t>
  </si>
  <si>
    <t>- 000.0112335  deg</t>
  </si>
  <si>
    <t>+ 001.1750427  deg</t>
  </si>
  <si>
    <t>- 001.2299250  ft/sec</t>
  </si>
  <si>
    <t>- 071.7185059  deg</t>
  </si>
  <si>
    <t>- 108.9805222  deg</t>
  </si>
  <si>
    <t>+ 004.9657588  deg</t>
  </si>
  <si>
    <t>+ 0719.585266  ft/sec</t>
  </si>
  <si>
    <t>N 52 48.6451</t>
  </si>
  <si>
    <t>E 168 37.8274</t>
  </si>
  <si>
    <t>8850</t>
  </si>
  <si>
    <t>02074763</t>
  </si>
  <si>
    <t>N 052:48.2655</t>
  </si>
  <si>
    <t>E 168:36.0216</t>
  </si>
  <si>
    <t>- 109.8699493  deg</t>
  </si>
  <si>
    <t>- 0246.601944  ft/sec</t>
  </si>
  <si>
    <t>- 0677.148865  ft/sec</t>
  </si>
  <si>
    <t>418.7384338  knots</t>
  </si>
  <si>
    <t>- 108.3582306  deg</t>
  </si>
  <si>
    <t>+ 0022.450186  ft/sec</t>
  </si>
  <si>
    <t>+ 0007.038375  ft/sec</t>
  </si>
  <si>
    <t>20:56:34.377</t>
  </si>
  <si>
    <t>414.0463257  deg R</t>
  </si>
  <si>
    <t>+ 00.18218669  deg/sec</t>
  </si>
  <si>
    <t>- 00.30748811  deg/sec</t>
  </si>
  <si>
    <t>- 000.1537920  deg</t>
  </si>
  <si>
    <t>+ 003.4989243  deg</t>
  </si>
  <si>
    <t>- 003.1747925  ft/sec</t>
  </si>
  <si>
    <t>- 070.3344879  deg</t>
  </si>
  <si>
    <t>- 107.6079483  deg</t>
  </si>
  <si>
    <t>+ 003.7961645  deg</t>
  </si>
  <si>
    <t>+ 0721.467346  ft/sec</t>
  </si>
  <si>
    <t>N 52 48.2655</t>
  </si>
  <si>
    <t>E 168 36.0216</t>
  </si>
  <si>
    <t>8851</t>
  </si>
  <si>
    <t>02075407</t>
  </si>
  <si>
    <t>N 052:47.9030</t>
  </si>
  <si>
    <t>E 168:34.1920</t>
  </si>
  <si>
    <t>- 109.5866089  deg</t>
  </si>
  <si>
    <t>- 0241.465118  ft/sec</t>
  </si>
  <si>
    <t>- 0683.217529  ft/sec</t>
  </si>
  <si>
    <t>418.4620056  knots</t>
  </si>
  <si>
    <t>- 108.4585114  deg</t>
  </si>
  <si>
    <t>+ 0018.823820  ft/sec</t>
  </si>
  <si>
    <t>+ 0012.849478  ft/sec</t>
  </si>
  <si>
    <t>20:56:35.641</t>
  </si>
  <si>
    <t>413.6973572  deg R</t>
  </si>
  <si>
    <t>+ 00.10171008  deg/sec</t>
  </si>
  <si>
    <t>+ 00.39175269  deg/sec</t>
  </si>
  <si>
    <t>+ 000.0559155  deg</t>
  </si>
  <si>
    <t>- 002.2567067  deg</t>
  </si>
  <si>
    <t>- 000.3479293  ft/sec</t>
  </si>
  <si>
    <t>- 070.0268555  deg</t>
  </si>
  <si>
    <t>- 107.3119354  deg</t>
  </si>
  <si>
    <t>+ 003.8845413  deg</t>
  </si>
  <si>
    <t>+ 0725.109802  ft/sec</t>
  </si>
  <si>
    <t>N 52 47.9030</t>
  </si>
  <si>
    <t>E 168 34.1920</t>
  </si>
  <si>
    <t>8852</t>
  </si>
  <si>
    <t>02076051</t>
  </si>
  <si>
    <t>N 052:47.5240</t>
  </si>
  <si>
    <t>E 168:32.3750</t>
  </si>
  <si>
    <t>- 110.5940094  deg</t>
  </si>
  <si>
    <t>- 0255.123230  ft/sec</t>
  </si>
  <si>
    <t>- 0678.509705  ft/sec</t>
  </si>
  <si>
    <t>417.5181580  knots</t>
  </si>
  <si>
    <t>- 109.6375351  deg</t>
  </si>
  <si>
    <t>+ 0019.607782  ft/sec</t>
  </si>
  <si>
    <t>+ 0014.103104  ft/sec</t>
  </si>
  <si>
    <t>20:56:40.166</t>
  </si>
  <si>
    <t>02.86328125  in Hg</t>
  </si>
  <si>
    <t>413.5627747  deg R</t>
  </si>
  <si>
    <t>+ 00.72918373  deg/sec</t>
  </si>
  <si>
    <t>+ 02.51143026  deg/sec</t>
  </si>
  <si>
    <t>+ 000.5032668  deg</t>
  </si>
  <si>
    <t>- 002.0024359  deg</t>
  </si>
  <si>
    <t>+ 001.8484348  ft/sec</t>
  </si>
  <si>
    <t>- 071.0101318  deg</t>
  </si>
  <si>
    <t>0405.858490  ft/sec</t>
  </si>
  <si>
    <t>- 108.3067780  deg</t>
  </si>
  <si>
    <t>+ 005.0680914  deg</t>
  </si>
  <si>
    <t>+ 0725.864014  ft/sec</t>
  </si>
  <si>
    <t>N 52 47.5240</t>
  </si>
  <si>
    <t>E 168 32.3750</t>
  </si>
  <si>
    <t>8853</t>
  </si>
  <si>
    <t>02076695</t>
  </si>
  <si>
    <t>N 052:47.1364</t>
  </si>
  <si>
    <t>E 168:30.5678</t>
  </si>
  <si>
    <t>- 110.5575714  deg</t>
  </si>
  <si>
    <t>- 0253.443970  ft/sec</t>
  </si>
  <si>
    <t>- 0677.511047  ft/sec</t>
  </si>
  <si>
    <t>416.7052612  knots</t>
  </si>
  <si>
    <t>- 109.1820602  deg</t>
  </si>
  <si>
    <t>+ 0020.365978  ft/sec</t>
  </si>
  <si>
    <t>+ 0013.672851  ft/sec</t>
  </si>
  <si>
    <t>20:56:44.059</t>
  </si>
  <si>
    <t>413.7649841  deg R</t>
  </si>
  <si>
    <t>- 00.21978495  deg/sec</t>
  </si>
  <si>
    <t>+ 02.15427184  deg/sec</t>
  </si>
  <si>
    <t>+ 000.4151184  deg</t>
  </si>
  <si>
    <t>+ 004.4189210  deg</t>
  </si>
  <si>
    <t>+ 004.1753263  ft/sec</t>
  </si>
  <si>
    <t>- 070.9497147  deg</t>
  </si>
  <si>
    <t>- 108.2578964  deg</t>
  </si>
  <si>
    <t>+ 004.6278758  deg</t>
  </si>
  <si>
    <t>+ 0722.284851  ft/sec</t>
  </si>
  <si>
    <t>N 52 47.1364</t>
  </si>
  <si>
    <t>E 168 30.5678</t>
  </si>
  <si>
    <t>8854</t>
  </si>
  <si>
    <t>02077335</t>
  </si>
  <si>
    <t>N 052:46.7819</t>
  </si>
  <si>
    <t>E 168:28.7542</t>
  </si>
  <si>
    <t>- 107.9394302  deg</t>
  </si>
  <si>
    <t>- 0223.369644  ft/sec</t>
  </si>
  <si>
    <t>- 0684.345520  ft/sec</t>
  </si>
  <si>
    <t>417.7238770  knots</t>
  </si>
  <si>
    <t>- 107.0057983  deg</t>
  </si>
  <si>
    <t>+ 0016.673767  ft/sec</t>
  </si>
  <si>
    <t>+ 0010.508523  ft/sec</t>
  </si>
  <si>
    <t>20:56:39.472</t>
  </si>
  <si>
    <t>413.7683716  deg R</t>
  </si>
  <si>
    <t>- 00.24351074  deg/sec</t>
  </si>
  <si>
    <t>- 00.19778611  deg/sec</t>
  </si>
  <si>
    <t>- 000.3814453  deg</t>
  </si>
  <si>
    <t>+ 000.6427002  deg</t>
  </si>
  <si>
    <t>+ 000.3797480  ft/sec</t>
  </si>
  <si>
    <t>- 068.3074951  deg</t>
  </si>
  <si>
    <t>- 105.6271210  deg</t>
  </si>
  <si>
    <t>+ 002.4341342  deg</t>
  </si>
  <si>
    <t>+ 0720.890564  ft/sec</t>
  </si>
  <si>
    <t>N 52 46.7819</t>
  </si>
  <si>
    <t>E 168 28.7542</t>
  </si>
  <si>
    <t>8855</t>
  </si>
  <si>
    <t>02077979</t>
  </si>
  <si>
    <t>N 052:46.4465</t>
  </si>
  <si>
    <t>E 168:26.9129</t>
  </si>
  <si>
    <t>- 107.4530029  deg</t>
  </si>
  <si>
    <t>- 0218.300217  ft/sec</t>
  </si>
  <si>
    <t>- 0689.602783  ft/sec</t>
  </si>
  <si>
    <t>418.9869080  knots</t>
  </si>
  <si>
    <t>- 106.4029388  deg</t>
  </si>
  <si>
    <t>+ 0017.827957  ft/sec</t>
  </si>
  <si>
    <t>+ 0011.606740  ft/sec</t>
  </si>
  <si>
    <t>20:56:33.704</t>
  </si>
  <si>
    <t>413.4094543  deg R</t>
  </si>
  <si>
    <t>+ 00.25518903  deg/sec</t>
  </si>
  <si>
    <t>+ 01.71474528  deg/sec</t>
  </si>
  <si>
    <t>+ 000.0690216  deg</t>
  </si>
  <si>
    <t>+ 001.9796815  deg</t>
  </si>
  <si>
    <t>- 001.8203331  ft/sec</t>
  </si>
  <si>
    <t>- 067.7966309  deg</t>
  </si>
  <si>
    <t>- 105.1278915  deg</t>
  </si>
  <si>
    <t>+ 001.8148005  deg</t>
  </si>
  <si>
    <t>+ 0723.546204  ft/sec</t>
  </si>
  <si>
    <t>N 52 46.4465</t>
  </si>
  <si>
    <t>E 168 26.9129</t>
  </si>
  <si>
    <t>8857</t>
  </si>
  <si>
    <t>02078335</t>
  </si>
  <si>
    <t>N 052:46.2692</t>
  </si>
  <si>
    <t>E 168:25.8894</t>
  </si>
  <si>
    <t>- 106.7541504  deg</t>
  </si>
  <si>
    <t>- 0212.958511  ft/sec</t>
  </si>
  <si>
    <t>- 0691.247742  ft/sec</t>
  </si>
  <si>
    <t>419.3338318  knots</t>
  </si>
  <si>
    <t>- 105.6104660  deg</t>
  </si>
  <si>
    <t>+ 0021.255951  ft/sec</t>
  </si>
  <si>
    <t>+ 0010.241605  ft/sec</t>
  </si>
  <si>
    <t>20:56:32.146</t>
  </si>
  <si>
    <t>413.3247375  deg R</t>
  </si>
  <si>
    <t>- 00.04773965  deg/sec</t>
  </si>
  <si>
    <t>- 00.45239642  deg/sec</t>
  </si>
  <si>
    <t>+ 000.8163391  deg</t>
  </si>
  <si>
    <t>+ 000.2523104  ft/sec</t>
  </si>
  <si>
    <t>- 067.0841904  deg</t>
  </si>
  <si>
    <t>- 104.4219284  deg</t>
  </si>
  <si>
    <t>+ 001.0151428  deg</t>
  </si>
  <si>
    <t>+ 0724.092346  ft/sec</t>
  </si>
  <si>
    <t>N 52 46.2692</t>
  </si>
  <si>
    <t>E 168 25.8894</t>
  </si>
  <si>
    <t>8858</t>
  </si>
  <si>
    <t>02078623</t>
  </si>
  <si>
    <t>N 052:46.1292</t>
  </si>
  <si>
    <t>E 168:25.0588</t>
  </si>
  <si>
    <t>- 106.5272903  deg</t>
  </si>
  <si>
    <t>- 0205.053146  ft/sec</t>
  </si>
  <si>
    <t>- 0694.019348  ft/sec</t>
  </si>
  <si>
    <t>419.9118652  knots</t>
  </si>
  <si>
    <t>- 105.4523468  deg</t>
  </si>
  <si>
    <t>+ 0015.676579  ft/sec</t>
  </si>
  <si>
    <t>+ 0011.276035  ft/sec</t>
  </si>
  <si>
    <t>20:56:29.543</t>
  </si>
  <si>
    <t>413.2905579  deg R</t>
  </si>
  <si>
    <t>- 00.01586757  deg/sec</t>
  </si>
  <si>
    <t>+ 00.19235811  deg/sec</t>
  </si>
  <si>
    <t>+ 000.8349609  deg</t>
  </si>
  <si>
    <t>+ 000.8742507  ft/sec</t>
  </si>
  <si>
    <t>- 066.8463135  deg</t>
  </si>
  <si>
    <t>- 104.1892319  deg</t>
  </si>
  <si>
    <t>+ 000.8492734  deg</t>
  </si>
  <si>
    <t>+ 0723.879578  ft/sec</t>
  </si>
  <si>
    <t>N 52 46.1292</t>
  </si>
  <si>
    <t>E 168 25.0588</t>
  </si>
  <si>
    <t>8861</t>
  </si>
  <si>
    <t>02078847</t>
  </si>
  <si>
    <t>N 052:46.0213</t>
  </si>
  <si>
    <t>E 168:24.4115</t>
  </si>
  <si>
    <t>- 106.5649948  deg</t>
  </si>
  <si>
    <t>- 0207.047333  ft/sec</t>
  </si>
  <si>
    <t>- 0696.613647  ft/sec</t>
  </si>
  <si>
    <t>420.2510681  knots</t>
  </si>
  <si>
    <t>- 105.2802200  deg</t>
  </si>
  <si>
    <t>+ 0019.295904  ft/sec</t>
  </si>
  <si>
    <t>+ 0012.880099  ft/sec</t>
  </si>
  <si>
    <t>20:56:28.039</t>
  </si>
  <si>
    <t>413.1347046  deg R</t>
  </si>
  <si>
    <t>- 00.04498212  deg/sec</t>
  </si>
  <si>
    <t>- 00.23508337  deg/sec</t>
  </si>
  <si>
    <t>- 000.2839966  deg</t>
  </si>
  <si>
    <t>+ 000.7196045  deg</t>
  </si>
  <si>
    <t>+ 000.7033380  ft/sec</t>
  </si>
  <si>
    <t>- 066.8754272  deg</t>
  </si>
  <si>
    <t>- 104.2223740  deg</t>
  </si>
  <si>
    <t>+ 000.6689380  deg</t>
  </si>
  <si>
    <t>+ 0725.923523  ft/sec</t>
  </si>
  <si>
    <t>N 52 46.0213</t>
  </si>
  <si>
    <t>E 168 24.4115</t>
  </si>
  <si>
    <t>8862</t>
  </si>
  <si>
    <t>02079263</t>
  </si>
  <si>
    <t>N 052:45.8224</t>
  </si>
  <si>
    <t>E 168:23.2072</t>
  </si>
  <si>
    <t>- 106.3650970  deg</t>
  </si>
  <si>
    <t>- 0203.904663  ft/sec</t>
  </si>
  <si>
    <t>- 0695.820984  ft/sec</t>
  </si>
  <si>
    <t>421.0072937  knots</t>
  </si>
  <si>
    <t>- 105.2256241  deg</t>
  </si>
  <si>
    <t>+ 0017.361156  ft/sec</t>
  </si>
  <si>
    <t>+ 0010.362231  ft/sec</t>
  </si>
  <si>
    <t>20:56:24.668</t>
  </si>
  <si>
    <t>413.3207092  deg R</t>
  </si>
  <si>
    <t>+ 00.07129122  deg/sec</t>
  </si>
  <si>
    <t>+ 00.02885131  deg/sec</t>
  </si>
  <si>
    <t>- 001.7643781  ft/sec</t>
  </si>
  <si>
    <t>- 066.6595459  deg</t>
  </si>
  <si>
    <t>- 104.0139923  deg</t>
  </si>
  <si>
    <t>+ 000.5980806  deg</t>
  </si>
  <si>
    <t>+ 0725.215820  ft/sec</t>
  </si>
  <si>
    <t>N 52 45.8224</t>
  </si>
  <si>
    <t>E 168 23.2072</t>
  </si>
  <si>
    <t>8863</t>
  </si>
  <si>
    <t>02079907</t>
  </si>
  <si>
    <t>N 052:45.5130</t>
  </si>
  <si>
    <t>E 168:21.3406</t>
  </si>
  <si>
    <t>- 106.5491638  deg</t>
  </si>
  <si>
    <t>- 0207.568832  ft/sec</t>
  </si>
  <si>
    <t>- 0696.243591  ft/sec</t>
  </si>
  <si>
    <t>421.2175598  knots</t>
  </si>
  <si>
    <t>- 105.3670502  deg</t>
  </si>
  <si>
    <t>+ 0019.099569  ft/sec</t>
  </si>
  <si>
    <t>+ 0010.584739  ft/sec</t>
  </si>
  <si>
    <t>20:56:23.810</t>
  </si>
  <si>
    <t>413.5342712  deg R</t>
  </si>
  <si>
    <t>- 00.19477534  deg/sec</t>
  </si>
  <si>
    <t>+ 00.94538784  deg/sec</t>
  </si>
  <si>
    <t>+ 000.2480988  deg</t>
  </si>
  <si>
    <t>+ 000.6061158  deg</t>
  </si>
  <si>
    <t>+ 003.4413600  ft/sec</t>
  </si>
  <si>
    <t>- 066.8188477  deg</t>
  </si>
  <si>
    <t>- 104.1849899  deg</t>
  </si>
  <si>
    <t>+ 000.7185282  deg</t>
  </si>
  <si>
    <t>+ 0724.783936  ft/sec</t>
  </si>
  <si>
    <t>N 52 45.5130</t>
  </si>
  <si>
    <t>E 168 21.3406</t>
  </si>
  <si>
    <t>8864</t>
  </si>
  <si>
    <t>02080547</t>
  </si>
  <si>
    <t>N 052:45.2076</t>
  </si>
  <si>
    <t>E 168:19.4840</t>
  </si>
  <si>
    <t>- 106.3806305  deg</t>
  </si>
  <si>
    <t>- 0203.947647  ft/sec</t>
  </si>
  <si>
    <t>- 0694.760559  ft/sec</t>
  </si>
  <si>
    <t>421.7328796  knots</t>
  </si>
  <si>
    <t>- 105.1959534  deg</t>
  </si>
  <si>
    <t>+ 0018.008192  ft/sec</t>
  </si>
  <si>
    <t>+ 0007.776424  ft/sec</t>
  </si>
  <si>
    <t>20:56:21.612</t>
  </si>
  <si>
    <t>413.6631775  deg R</t>
  </si>
  <si>
    <t>+ 00.08281852  deg/sec</t>
  </si>
  <si>
    <t>- 00.06508802  deg/sec</t>
  </si>
  <si>
    <t>- 000.1318359  deg</t>
  </si>
  <si>
    <t>- 001.2020966  deg</t>
  </si>
  <si>
    <t>- 000.5361022  ft/sec</t>
  </si>
  <si>
    <t>- 066.6256790  deg</t>
  </si>
  <si>
    <t>- 104.0033798  deg</t>
  </si>
  <si>
    <t>+ 000.5256842  deg</t>
  </si>
  <si>
    <t>+ 0724.896912  ft/sec</t>
  </si>
  <si>
    <t>N 52 45.2076</t>
  </si>
  <si>
    <t>E 168 19.4840</t>
  </si>
  <si>
    <t>8865</t>
  </si>
  <si>
    <t>02081191</t>
  </si>
  <si>
    <t>N 052:44.8971</t>
  </si>
  <si>
    <t>E 168:17.6160</t>
  </si>
  <si>
    <t>- 106.7798538  deg</t>
  </si>
  <si>
    <t>- 0210.405365  ft/sec</t>
  </si>
  <si>
    <t>- 0693.908020  ft/sec</t>
  </si>
  <si>
    <t>421.8162537  knots</t>
  </si>
  <si>
    <t>- 105.2884293  deg</t>
  </si>
  <si>
    <t>+ 0022.660612  ft/sec</t>
  </si>
  <si>
    <t>+ 0007.218902  ft/sec</t>
  </si>
  <si>
    <t>20:56:21.228</t>
  </si>
  <si>
    <t>413.2418518  deg R</t>
  </si>
  <si>
    <t>+ 00.19768699  deg/sec</t>
  </si>
  <si>
    <t>- 00.46076980  deg/sec</t>
  </si>
  <si>
    <t>- 000.3621662  deg</t>
  </si>
  <si>
    <t>+ 000.0972215  ft/sec</t>
  </si>
  <si>
    <t>- 067.0001221  deg</t>
  </si>
  <si>
    <t>- 104.3895416  deg</t>
  </si>
  <si>
    <t>+ 000.5966744  deg</t>
  </si>
  <si>
    <t>+ 0729.485168  ft/sec</t>
  </si>
  <si>
    <t>N 52 44.8971</t>
  </si>
  <si>
    <t>E 168 17.6160</t>
  </si>
  <si>
    <t>8866</t>
  </si>
  <si>
    <t>02081835</t>
  </si>
  <si>
    <t>N 052:44.5852</t>
  </si>
  <si>
    <t>E 168:15.7486</t>
  </si>
  <si>
    <t>- 106.9584351  deg</t>
  </si>
  <si>
    <t>- 0211.085648  ft/sec</t>
  </si>
  <si>
    <t>- 0692.932495  ft/sec</t>
  </si>
  <si>
    <t>422.0482788  knots</t>
  </si>
  <si>
    <t>- 105.3732834  deg</t>
  </si>
  <si>
    <t>+ 0021.850128  ft/sec</t>
  </si>
  <si>
    <t>+ 0006.328562  ft/sec</t>
  </si>
  <si>
    <t>20:56:20.370</t>
  </si>
  <si>
    <t>413.8246155  deg R</t>
  </si>
  <si>
    <t>- 00.08324265  deg/sec</t>
  </si>
  <si>
    <t>- 00.30437168  deg/sec</t>
  </si>
  <si>
    <t>- 000.1928073  deg</t>
  </si>
  <si>
    <t>- 000.4266695  ft/sec</t>
  </si>
  <si>
    <t>- 067.1539307  deg</t>
  </si>
  <si>
    <t>- 104.5544052  deg</t>
  </si>
  <si>
    <t>+ 000.6610220  deg</t>
  </si>
  <si>
    <t>+ 0724.967468  ft/sec</t>
  </si>
  <si>
    <t>N 52 44.5852</t>
  </si>
  <si>
    <t>E 168 15.7486</t>
  </si>
  <si>
    <t>8867</t>
  </si>
  <si>
    <t>02082479</t>
  </si>
  <si>
    <t>N 052:44.2726</t>
  </si>
  <si>
    <t>E 168:13.8796</t>
  </si>
  <si>
    <t>- 106.8733673  deg</t>
  </si>
  <si>
    <t>- 0209.171753  ft/sec</t>
  </si>
  <si>
    <t>- 0693.753845  ft/sec</t>
  </si>
  <si>
    <t>422.3994141  knots</t>
  </si>
  <si>
    <t>- 105.2879028  deg</t>
  </si>
  <si>
    <t>+ 0020.245005  ft/sec</t>
  </si>
  <si>
    <t>+ 0006.527578  ft/sec</t>
  </si>
  <si>
    <t>20:56:18.838</t>
  </si>
  <si>
    <t>413.8945007  deg R</t>
  </si>
  <si>
    <t>+ 00.02113984  deg/sec</t>
  </si>
  <si>
    <t>- 00.16400960  deg/sec</t>
  </si>
  <si>
    <t>+ 001.2139893  deg</t>
  </si>
  <si>
    <t>- 001.1941097  ft/sec</t>
  </si>
  <si>
    <t>- 067.0440674  deg</t>
  </si>
  <si>
    <t>- 104.4562607  deg</t>
  </si>
  <si>
    <t>+ 000.5584635  deg</t>
  </si>
  <si>
    <t>+ 0725.648865  ft/sec</t>
  </si>
  <si>
    <t>N 52 44.2726</t>
  </si>
  <si>
    <t>E 168 13.8796</t>
  </si>
  <si>
    <t>8868</t>
  </si>
  <si>
    <t>02083123</t>
  </si>
  <si>
    <t>N 052:43.9630</t>
  </si>
  <si>
    <t>E 168:12.0082</t>
  </si>
  <si>
    <t>- 106.8432465  deg</t>
  </si>
  <si>
    <t>- 0210.529068  ft/sec</t>
  </si>
  <si>
    <t>- 0697.823730  ft/sec</t>
  </si>
  <si>
    <t>422.5274353  knots</t>
  </si>
  <si>
    <t>- 105.2882919  deg</t>
  </si>
  <si>
    <t>+ 0022.689220  ft/sec</t>
  </si>
  <si>
    <t>+ 0009.919635  ft/sec</t>
  </si>
  <si>
    <t>20:56:18.392</t>
  </si>
  <si>
    <t>413.5075073  deg R</t>
  </si>
  <si>
    <t>+ 00.02720784  deg/sec</t>
  </si>
  <si>
    <t>- 00.23288664  deg/sec</t>
  </si>
  <si>
    <t>- 000.2617493  deg</t>
  </si>
  <si>
    <t>- 000.5402527  deg</t>
  </si>
  <si>
    <t>+ 000.7818753  ft/sec</t>
  </si>
  <si>
    <t>- 066.9891357  deg</t>
  </si>
  <si>
    <t>- 104.4130707  deg</t>
  </si>
  <si>
    <t>+ 000.5332772  deg</t>
  </si>
  <si>
    <t>+ 0729.903442  ft/sec</t>
  </si>
  <si>
    <t>N 52 43.9630</t>
  </si>
  <si>
    <t>E 168 12.0082</t>
  </si>
  <si>
    <t>8870</t>
  </si>
  <si>
    <t>02083763</t>
  </si>
  <si>
    <t>N 052:43.6516</t>
  </si>
  <si>
    <t>E 168:10.1506</t>
  </si>
  <si>
    <t>- 107.1150818  deg</t>
  </si>
  <si>
    <t>- 0213.822189  ft/sec</t>
  </si>
  <si>
    <t>- 0696.121216  ft/sec</t>
  </si>
  <si>
    <t>422.4313049  knots</t>
  </si>
  <si>
    <t>- 105.4663849  deg</t>
  </si>
  <si>
    <t>+ 0023.314531  ft/sec</t>
  </si>
  <si>
    <t>+ 0009.109512  ft/sec</t>
  </si>
  <si>
    <t>20:56:18.859</t>
  </si>
  <si>
    <t>413.4249268  deg R</t>
  </si>
  <si>
    <t>+ 00.05197959  deg/sec</t>
  </si>
  <si>
    <t>- 00.05982972  deg/sec</t>
  </si>
  <si>
    <t>- 000.2656494  deg</t>
  </si>
  <si>
    <t>+ 000.3350830  deg</t>
  </si>
  <si>
    <t>- 001.0917852  ft/sec</t>
  </si>
  <si>
    <t>- 067.2363281  deg</t>
  </si>
  <si>
    <t>- 104.6718292  deg</t>
  </si>
  <si>
    <t>+ 000.6906084  deg</t>
  </si>
  <si>
    <t>+ 0730.693665  ft/sec</t>
  </si>
  <si>
    <t>N 52 43.6516</t>
  </si>
  <si>
    <t>E 168 10.1506</t>
  </si>
  <si>
    <t>8871</t>
  </si>
  <si>
    <t>02084407</t>
  </si>
  <si>
    <t>N 052:43.3371</t>
  </si>
  <si>
    <t>E 168:08.2826</t>
  </si>
  <si>
    <t>- 107.1837997  deg</t>
  </si>
  <si>
    <t>- 0213.444885  ft/sec</t>
  </si>
  <si>
    <t>- 0697.330139  ft/sec</t>
  </si>
  <si>
    <t>422.3030396  knots</t>
  </si>
  <si>
    <t>- 105.4608307  deg</t>
  </si>
  <si>
    <t>+ 0022.374554  ft/sec</t>
  </si>
  <si>
    <t>+ 0010.629097  ft/sec</t>
  </si>
  <si>
    <t>20:56:19.415</t>
  </si>
  <si>
    <t>413.6987610  deg R</t>
  </si>
  <si>
    <t>- 00.02096225  deg/sec</t>
  </si>
  <si>
    <t>+ 00.07760577  deg/sec</t>
  </si>
  <si>
    <t>+ 001.2854004  deg</t>
  </si>
  <si>
    <t>- 000.3078136  ft/sec</t>
  </si>
  <si>
    <t>- 104.7274933  deg</t>
  </si>
  <si>
    <t>+ 000.6687562  deg</t>
  </si>
  <si>
    <t>+ 0728.340576  ft/sec</t>
  </si>
  <si>
    <t>N 52 43.3371</t>
  </si>
  <si>
    <t>E 168 08.2826</t>
  </si>
  <si>
    <t>8872</t>
  </si>
  <si>
    <t>02085051</t>
  </si>
  <si>
    <t>N 052:43.0253</t>
  </si>
  <si>
    <t>E 168:06.4141</t>
  </si>
  <si>
    <t>- 107.0218124  deg</t>
  </si>
  <si>
    <t>- 0213.790176  ft/sec</t>
  </si>
  <si>
    <t>- 0699.561279  ft/sec</t>
  </si>
  <si>
    <t>422.0200806  knots</t>
  </si>
  <si>
    <t>- 105.4369583  deg</t>
  </si>
  <si>
    <t>+ 0024.668671  ft/sec</t>
  </si>
  <si>
    <t>+ 0012.609965  ft/sec</t>
  </si>
  <si>
    <t>20:56:20.733</t>
  </si>
  <si>
    <t>413.5116272  deg R</t>
  </si>
  <si>
    <t>- 00.13287100  deg/sec</t>
  </si>
  <si>
    <t>- 00.09317698  deg/sec</t>
  </si>
  <si>
    <t>- 000.0638136  deg</t>
  </si>
  <si>
    <t>- 000.9152541  deg</t>
  </si>
  <si>
    <t>+ 003.0485666  ft/sec</t>
  </si>
  <si>
    <t>- 067.0935059  deg</t>
  </si>
  <si>
    <t>- 104.5524521  deg</t>
  </si>
  <si>
    <t>+ 000.6190889  deg</t>
  </si>
  <si>
    <t>+ 0730.402405  ft/sec</t>
  </si>
  <si>
    <t>N 52 43.0253</t>
  </si>
  <si>
    <t>E 168 06.4141</t>
  </si>
  <si>
    <t>8873</t>
  </si>
  <si>
    <t>02085691</t>
  </si>
  <si>
    <t>N 052:42.7124</t>
  </si>
  <si>
    <t>E 168:04.5599</t>
  </si>
  <si>
    <t>- 107.1947174  deg</t>
  </si>
  <si>
    <t>- 0214.311539  ft/sec</t>
  </si>
  <si>
    <t>- 0692.215088  ft/sec</t>
  </si>
  <si>
    <t>422.2918396  knots</t>
  </si>
  <si>
    <t>- 105.4798508  deg</t>
  </si>
  <si>
    <t>+ 0023.789368  ft/sec</t>
  </si>
  <si>
    <t>+ 0005.661868  ft/sec</t>
  </si>
  <si>
    <t>20:56:19.690</t>
  </si>
  <si>
    <t>414.0508118  deg R</t>
  </si>
  <si>
    <t>+ 00.14535938  deg/sec</t>
  </si>
  <si>
    <t>- 00.38111511  deg/sec</t>
  </si>
  <si>
    <t>- 000.3975952  deg</t>
  </si>
  <si>
    <t>- 003.3038743  ft/sec</t>
  </si>
  <si>
    <t>- 067.2418213  deg</t>
  </si>
  <si>
    <t>- 104.7123184  deg</t>
  </si>
  <si>
    <t>+ 000.6415116  deg</t>
  </si>
  <si>
    <t>+ 0726.039246  ft/sec</t>
  </si>
  <si>
    <t>N 52 42.7124</t>
  </si>
  <si>
    <t>E 168 04.5599</t>
  </si>
  <si>
    <t>8874</t>
  </si>
  <si>
    <t>02086335</t>
  </si>
  <si>
    <t>N 052:42.3971</t>
  </si>
  <si>
    <t>E 168:02.6940</t>
  </si>
  <si>
    <t>- 107.1974869  deg</t>
  </si>
  <si>
    <t>- 0216.769394  ft/sec</t>
  </si>
  <si>
    <t>- 0699.629272  ft/sec</t>
  </si>
  <si>
    <t>421.8312378  knots</t>
  </si>
  <si>
    <t>- 105.5071030  deg</t>
  </si>
  <si>
    <t>+ 0026.029852  ft/sec</t>
  </si>
  <si>
    <t>+ 0013.566935  ft/sec</t>
  </si>
  <si>
    <t>20:56:21.606</t>
  </si>
  <si>
    <t>413.4166260  deg R</t>
  </si>
  <si>
    <t>- 00.01061462  deg/sec</t>
  </si>
  <si>
    <t>- 00.32906699  deg/sec</t>
  </si>
  <si>
    <t>- 000.2210999  deg</t>
  </si>
  <si>
    <t>+ 000.0398254  deg</t>
  </si>
  <si>
    <t>+ 001.4933319  ft/sec</t>
  </si>
  <si>
    <t>- 067.2198486  deg</t>
  </si>
  <si>
    <t>- 104.7020569  deg</t>
  </si>
  <si>
    <t>+ 000.6491274  deg</t>
  </si>
  <si>
    <t>+ 0732.652527  ft/sec</t>
  </si>
  <si>
    <t>N 52 42.3971</t>
  </si>
  <si>
    <t>E 168 02.6940</t>
  </si>
  <si>
    <t>8875</t>
  </si>
  <si>
    <t>02086975</t>
  </si>
  <si>
    <t>N 052:42.0838</t>
  </si>
  <si>
    <t>E 168:00.8426</t>
  </si>
  <si>
    <t>- 107.2769623  deg</t>
  </si>
  <si>
    <t>- 0216.678375  ft/sec</t>
  </si>
  <si>
    <t>- 0698.106689  ft/sec</t>
  </si>
  <si>
    <t>421.2733459  knots</t>
  </si>
  <si>
    <t>- 105.5790100  deg</t>
  </si>
  <si>
    <t>+ 0025.430988  ft/sec</t>
  </si>
  <si>
    <t>+ 0013.152417  ft/sec</t>
  </si>
  <si>
    <t>20:56:24.016</t>
  </si>
  <si>
    <t>413.5874939  deg R</t>
  </si>
  <si>
    <t>- 00.04950824  deg/sec</t>
  </si>
  <si>
    <t>- 00.18700245  deg/sec</t>
  </si>
  <si>
    <t>- 000.1757813  deg</t>
  </si>
  <si>
    <t>+ 000.8188515  ft/sec</t>
  </si>
  <si>
    <t>- 067.2747803  deg</t>
  </si>
  <si>
    <t>- 104.7685318  deg</t>
  </si>
  <si>
    <t>+ 000.7007189  deg</t>
  </si>
  <si>
    <t>+ 0731.021423  ft/sec</t>
  </si>
  <si>
    <t>N 52 42.0838</t>
  </si>
  <si>
    <t>E 168 00.8426</t>
  </si>
  <si>
    <t>8876</t>
  </si>
  <si>
    <t>02087619</t>
  </si>
  <si>
    <t>N 052:41.7679</t>
  </si>
  <si>
    <t>E 167:58.9820</t>
  </si>
  <si>
    <t>- 107.3187408  deg</t>
  </si>
  <si>
    <t>- 0216.094086  ft/sec</t>
  </si>
  <si>
    <t>- 0696.620361  ft/sec</t>
  </si>
  <si>
    <t>421.1549988  knots</t>
  </si>
  <si>
    <t>- 105.5602646  deg</t>
  </si>
  <si>
    <t>+ 0024.607563  ft/sec</t>
  </si>
  <si>
    <t>+ 0012.136722  ft/sec</t>
  </si>
  <si>
    <t>20:56:24.654</t>
  </si>
  <si>
    <t>413.7447510  deg R</t>
  </si>
  <si>
    <t>- 00.06401230  deg/sec</t>
  </si>
  <si>
    <t>- 00.10486697  deg/sec</t>
  </si>
  <si>
    <t>+ 000.7861511  deg</t>
  </si>
  <si>
    <t>- 000.3644429  ft/sec</t>
  </si>
  <si>
    <t>- 067.2918930  deg</t>
  </si>
  <si>
    <t>- 104.7973175  deg</t>
  </si>
  <si>
    <t>+ 000.6605657  deg</t>
  </si>
  <si>
    <t>+ 0729.247742  ft/sec</t>
  </si>
  <si>
    <t>N 52 41.7679</t>
  </si>
  <si>
    <t>E 167 58.9820</t>
  </si>
  <si>
    <t>8877</t>
  </si>
  <si>
    <t>02088259</t>
  </si>
  <si>
    <t>N 052:41.4549</t>
  </si>
  <si>
    <t>E 167:57.1323</t>
  </si>
  <si>
    <t>- 107.0514984  deg</t>
  </si>
  <si>
    <t>- 0212.160614  ft/sec</t>
  </si>
  <si>
    <t>- 0697.776672  ft/sec</t>
  </si>
  <si>
    <t>421.2985535  knots</t>
  </si>
  <si>
    <t>- 105.4853897  deg</t>
  </si>
  <si>
    <t>+ 0020.955275  ft/sec</t>
  </si>
  <si>
    <t>+ 0012.968717  ft/sec</t>
  </si>
  <si>
    <t>20:56:24.112</t>
  </si>
  <si>
    <t>413.5664368  deg R</t>
  </si>
  <si>
    <t>- 00.06579329  deg/sec</t>
  </si>
  <si>
    <t>+ 00.10858919  deg/sec</t>
  </si>
  <si>
    <t>- 000.2959991  deg</t>
  </si>
  <si>
    <t>+ 001.5209748  deg</t>
  </si>
  <si>
    <t>+ 000.0970188  ft/sec</t>
  </si>
  <si>
    <t>- 104.5170822  deg</t>
  </si>
  <si>
    <t>+ 000.5650838  deg</t>
  </si>
  <si>
    <t>+ 0729.339417  ft/sec</t>
  </si>
  <si>
    <t>N 52 41.4549</t>
  </si>
  <si>
    <t>E 167 57.1323</t>
  </si>
  <si>
    <t>8878</t>
  </si>
  <si>
    <t>02088903</t>
  </si>
  <si>
    <t>N 052:41.1449</t>
  </si>
  <si>
    <t>E 167:55.2679</t>
  </si>
  <si>
    <t>+ 34322.00000  feet</t>
  </si>
  <si>
    <t>- 106.6146698  deg</t>
  </si>
  <si>
    <t>- 0208.554520  ft/sec</t>
  </si>
  <si>
    <t>- 0699.004211  ft/sec</t>
  </si>
  <si>
    <t>421.6065979  knots</t>
  </si>
  <si>
    <t>- 105.3025360  deg</t>
  </si>
  <si>
    <t>+ 0020.945265  ft/sec</t>
  </si>
  <si>
    <t>+ 0012.606707  ft/sec</t>
  </si>
  <si>
    <t>20:56:22.848</t>
  </si>
  <si>
    <t>413.2880554  deg R</t>
  </si>
  <si>
    <t>+ 00.06515115  deg/sec</t>
  </si>
  <si>
    <t>- 00.04229010  deg/sec</t>
  </si>
  <si>
    <t>- 000.6921387  deg</t>
  </si>
  <si>
    <t>+ 000.0601325  ft/sec</t>
  </si>
  <si>
    <t>- 066.5385895  deg</t>
  </si>
  <si>
    <t>- 104.0672379  deg</t>
  </si>
  <si>
    <t>+ 000.3588921  deg</t>
  </si>
  <si>
    <t>+ 0730.388733  ft/sec</t>
  </si>
  <si>
    <t>N 52 41.1449</t>
  </si>
  <si>
    <t>E 167 55.2679</t>
  </si>
  <si>
    <t>34322</t>
  </si>
  <si>
    <t>8879</t>
  </si>
  <si>
    <t>02089543</t>
  </si>
  <si>
    <t>N 052:40.8334</t>
  </si>
  <si>
    <t>E 167:53.4171</t>
  </si>
  <si>
    <t>- 107.0952454  deg</t>
  </si>
  <si>
    <t>- 0214.054886  ft/sec</t>
  </si>
  <si>
    <t>- 0698.891235  ft/sec</t>
  </si>
  <si>
    <t>421.2764282  knots</t>
  </si>
  <si>
    <t>- 105.6811295  deg</t>
  </si>
  <si>
    <t>+ 0021.974697  ft/sec</t>
  </si>
  <si>
    <t>+ 0014.190775  ft/sec</t>
  </si>
  <si>
    <t>20:56:24.249</t>
  </si>
  <si>
    <t>413.1232300  deg R</t>
  </si>
  <si>
    <t>+ 00.10878476  deg/sec</t>
  </si>
  <si>
    <t>+ 00.59487009  deg/sec</t>
  </si>
  <si>
    <t>- 000.3128906  deg</t>
  </si>
  <si>
    <t>+ 002.2447405  ft/sec</t>
  </si>
  <si>
    <t>- 066.9946289  deg</t>
  </si>
  <si>
    <t>- 104.5348053  deg</t>
  </si>
  <si>
    <t>+ 000.7172699  deg</t>
  </si>
  <si>
    <t>+ 0731.963440  ft/sec</t>
  </si>
  <si>
    <t>N 52 40.8334</t>
  </si>
  <si>
    <t>E 167 53.4171</t>
  </si>
  <si>
    <t>8880</t>
  </si>
  <si>
    <t>02090187</t>
  </si>
  <si>
    <t>N 052:40.5171</t>
  </si>
  <si>
    <t>E 167:51.5581</t>
  </si>
  <si>
    <t>- 107.3459320  deg</t>
  </si>
  <si>
    <t>- 0217.527405  ft/sec</t>
  </si>
  <si>
    <t>- 0696.360107  ft/sec</t>
  </si>
  <si>
    <t>420.9754028  knots</t>
  </si>
  <si>
    <t>- 105.7436752  deg</t>
  </si>
  <si>
    <t>+ 0024.936472  ft/sec</t>
  </si>
  <si>
    <t>+ 0012.382998  ft/sec</t>
  </si>
  <si>
    <t>20:56:25.629</t>
  </si>
  <si>
    <t>413.5488586  deg R</t>
  </si>
  <si>
    <t>+ 00.02491908  deg/sec</t>
  </si>
  <si>
    <t>+ 00.86106032  deg/sec</t>
  </si>
  <si>
    <t>- 000.3702393  deg</t>
  </si>
  <si>
    <t>+ 000.1958523  ft/sec</t>
  </si>
  <si>
    <t>- 067.2206726  deg</t>
  </si>
  <si>
    <t>- 104.7718658  deg</t>
  </si>
  <si>
    <t>+ 000.7591444  deg</t>
  </si>
  <si>
    <t>+ 0729.507751  ft/sec</t>
  </si>
  <si>
    <t>N 52 40.5171</t>
  </si>
  <si>
    <t>E 167 51.5581</t>
  </si>
  <si>
    <t>8881</t>
  </si>
  <si>
    <t>02090831</t>
  </si>
  <si>
    <t>N 052:40.2003</t>
  </si>
  <si>
    <t>E 167:49.6992</t>
  </si>
  <si>
    <t>- 107.3328247  deg</t>
  </si>
  <si>
    <t>- 0217.565674  ft/sec</t>
  </si>
  <si>
    <t>- 0697.205872  ft/sec</t>
  </si>
  <si>
    <t>421.2746887  knots</t>
  </si>
  <si>
    <t>- 105.7096176  deg</t>
  </si>
  <si>
    <t>+ 0025.326853  ft/sec</t>
  </si>
  <si>
    <t>+ 0012.630020  ft/sec</t>
  </si>
  <si>
    <t>20:56:24.400</t>
  </si>
  <si>
    <t>02.93359375  in Hg</t>
  </si>
  <si>
    <t>413.2828979  deg R</t>
  </si>
  <si>
    <t>+ 00.08731781  deg/sec</t>
  </si>
  <si>
    <t>+ 00.10400748  deg/sec</t>
  </si>
  <si>
    <t>- 000.2581787  deg</t>
  </si>
  <si>
    <t>- 002.3154788  ft/sec</t>
  </si>
  <si>
    <t>- 067.1829376  deg</t>
  </si>
  <si>
    <t>0410.679749  ft/sec</t>
  </si>
  <si>
    <t>- 104.7458038  deg</t>
  </si>
  <si>
    <t>+ 000.7027871  deg</t>
  </si>
  <si>
    <t>+ 0733.391052  ft/sec</t>
  </si>
  <si>
    <t>N 52 40.2003</t>
  </si>
  <si>
    <t>E 167 49.6992</t>
  </si>
  <si>
    <t>8882</t>
  </si>
  <si>
    <t>02091471</t>
  </si>
  <si>
    <t>N 052:39.8842</t>
  </si>
  <si>
    <t>E 167:47.8538</t>
  </si>
  <si>
    <t>- 107.2733459  deg</t>
  </si>
  <si>
    <t>- 0215.980423  ft/sec</t>
  </si>
  <si>
    <t>- 0696.291931  ft/sec</t>
  </si>
  <si>
    <t>420.6260681  knots</t>
  </si>
  <si>
    <t>- 105.6208344  deg</t>
  </si>
  <si>
    <t>+ 0024.494987  ft/sec</t>
  </si>
  <si>
    <t>+ 0012.549430  ft/sec</t>
  </si>
  <si>
    <t>20:56:27.085</t>
  </si>
  <si>
    <t>413.8092346  deg R</t>
  </si>
  <si>
    <t>+ 00.07238357  deg/sec</t>
  </si>
  <si>
    <t>- 00.10911541  deg/sec</t>
  </si>
  <si>
    <t>+ 001.2670820  ft/sec</t>
  </si>
  <si>
    <t>- 067.0989990  deg</t>
  </si>
  <si>
    <t>- 104.6733780  deg</t>
  </si>
  <si>
    <t>+ 000.5969952  deg</t>
  </si>
  <si>
    <t>+ 0727.820251  ft/sec</t>
  </si>
  <si>
    <t>N 52 39.8842</t>
  </si>
  <si>
    <t>E 167 47.8538</t>
  </si>
  <si>
    <t>8883</t>
  </si>
  <si>
    <t>02091699</t>
  </si>
  <si>
    <t>N 052:39.7726</t>
  </si>
  <si>
    <t>E 167:47.1966</t>
  </si>
  <si>
    <t>- 107.3369904  deg</t>
  </si>
  <si>
    <t>- 0215.511169  ft/sec</t>
  </si>
  <si>
    <t>- 0691.067566  ft/sec</t>
  </si>
  <si>
    <t>420.4067688  knots</t>
  </si>
  <si>
    <t>- 105.5780563  deg</t>
  </si>
  <si>
    <t>+ 0024.878162  ft/sec</t>
  </si>
  <si>
    <t>+ 0007.510980  ft/sec</t>
  </si>
  <si>
    <t>20:56:28.081</t>
  </si>
  <si>
    <t>414.2505493  deg R</t>
  </si>
  <si>
    <t>- 00.02241398  deg/sec</t>
  </si>
  <si>
    <t>- 00.22859766  deg/sec</t>
  </si>
  <si>
    <t>- 000.3428445  deg</t>
  </si>
  <si>
    <t>- 000.2549539  deg</t>
  </si>
  <si>
    <t>- 000.9162869  ft/sec</t>
  </si>
  <si>
    <t>Operator Requested CF-65</t>
  </si>
  <si>
    <t>- 104.7324829  deg</t>
  </si>
  <si>
    <t>+ 000.5455221  deg</t>
  </si>
  <si>
    <t>+ 0723.843506  ft/sec</t>
  </si>
  <si>
    <t>N 52 39.7726</t>
  </si>
  <si>
    <t>E 167 47.1966</t>
  </si>
  <si>
    <t>8884</t>
  </si>
  <si>
    <t>02091727</t>
  </si>
  <si>
    <t>N 052:39.7590</t>
  </si>
  <si>
    <t>E 167:47.1159</t>
  </si>
  <si>
    <t>- 107.3380585  deg</t>
  </si>
  <si>
    <t>- 0215.862823  ft/sec</t>
  </si>
  <si>
    <t>- 0691.187195  ft/sec</t>
  </si>
  <si>
    <t>420.4022827  knots</t>
  </si>
  <si>
    <t>- 105.5808487  deg</t>
  </si>
  <si>
    <t>+ 0025.305830  ft/sec</t>
  </si>
  <si>
    <t>+ 0007.670043  ft/sec</t>
  </si>
  <si>
    <t>20:56:28.026</t>
  </si>
  <si>
    <t>+ 00.02836240  deg/sec</t>
  </si>
  <si>
    <t>- 00.25628641  deg/sec</t>
  </si>
  <si>
    <t>- 000.3641339  deg</t>
  </si>
  <si>
    <t>- 001.2928468  ft/sec</t>
  </si>
  <si>
    <t>- 104.7329025  deg</t>
  </si>
  <si>
    <t>+ 000.5467834  deg</t>
  </si>
  <si>
    <t>N 52 39.7590</t>
  </si>
  <si>
    <t>E 167 47.1159</t>
  </si>
  <si>
    <t>8885</t>
  </si>
  <si>
    <t>02092115</t>
  </si>
  <si>
    <t>N 052:39.5685</t>
  </si>
  <si>
    <t>E 167:45.9986</t>
  </si>
  <si>
    <t>- 107.5615997  deg</t>
  </si>
  <si>
    <t>- 0216.838394  ft/sec</t>
  </si>
  <si>
    <t>- 0686.174866  ft/sec</t>
  </si>
  <si>
    <t>420.0728455  knots</t>
  </si>
  <si>
    <t>- 105.7621231  deg</t>
  </si>
  <si>
    <t>+ 0024.521820  ft/sec</t>
  </si>
  <si>
    <t>+ 0003.637880  ft/sec</t>
  </si>
  <si>
    <t>20:56:29.433</t>
  </si>
  <si>
    <t>414.7297974  deg R</t>
  </si>
  <si>
    <t>+ 00.02376434  deg/sec</t>
  </si>
  <si>
    <t>+ 00.25504941  deg/sec</t>
  </si>
  <si>
    <t>- 000.6953797  deg</t>
  </si>
  <si>
    <t>- 001.4386184  ft/sec</t>
  </si>
  <si>
    <t>- 067.3626709  deg</t>
  </si>
  <si>
    <t>- 104.9486923  deg</t>
  </si>
  <si>
    <t>+ 000.7162077  deg</t>
  </si>
  <si>
    <t>+ 0720.295288  ft/sec</t>
  </si>
  <si>
    <t>N 52 39.5685</t>
  </si>
  <si>
    <t>E 167 45.9986</t>
  </si>
  <si>
    <t>8886</t>
  </si>
  <si>
    <t>02092755</t>
  </si>
  <si>
    <t>N 052:39.2527</t>
  </si>
  <si>
    <t>E 167:44.1602</t>
  </si>
  <si>
    <t>- 107.4156723  deg</t>
  </si>
  <si>
    <t>- 0215.686417  ft/sec</t>
  </si>
  <si>
    <t>- 0687.578308  ft/sec</t>
  </si>
  <si>
    <t>418.9967041  knots</t>
  </si>
  <si>
    <t>- 105.6768570  deg</t>
  </si>
  <si>
    <t>+ 0024.268011  ft/sec</t>
  </si>
  <si>
    <t>+ 0006.685815  ft/sec</t>
  </si>
  <si>
    <t>20:56:33.793</t>
  </si>
  <si>
    <t>414.7074280  deg R</t>
  </si>
  <si>
    <t>+ 00.05548613  deg/sec</t>
  </si>
  <si>
    <t>- 00.30433318  deg/sec</t>
  </si>
  <si>
    <t>+ 000.3359619  deg</t>
  </si>
  <si>
    <t>+ 000.2009222  ft/sec</t>
  </si>
  <si>
    <t>- 067.1923828  deg</t>
  </si>
  <si>
    <t>- 104.7898712  deg</t>
  </si>
  <si>
    <t>+ 000.6110172  deg</t>
  </si>
  <si>
    <t>+ 0721.601929  ft/sec</t>
  </si>
  <si>
    <t>N 52 39.2527</t>
  </si>
  <si>
    <t>E 167 44.1602</t>
  </si>
  <si>
    <t>8887</t>
  </si>
  <si>
    <t>02093399</t>
  </si>
  <si>
    <t>N 052:38.9364</t>
  </si>
  <si>
    <t>E 167:42.3151</t>
  </si>
  <si>
    <t>- 107.3552170  deg</t>
  </si>
  <si>
    <t>- 0216.158813  ft/sec</t>
  </si>
  <si>
    <t>- 0690.954712  ft/sec</t>
  </si>
  <si>
    <t>417.8212280  knots</t>
  </si>
  <si>
    <t>- 105.8343048  deg</t>
  </si>
  <si>
    <t>+ 0023.777216  ft/sec</t>
  </si>
  <si>
    <t>+ 0012.290006  ft/sec</t>
  </si>
  <si>
    <t>20:56:38.586</t>
  </si>
  <si>
    <t>414.3303223  deg R</t>
  </si>
  <si>
    <t>+ 00.10953789  deg/sec</t>
  </si>
  <si>
    <t>- 00.07756986  deg/sec</t>
  </si>
  <si>
    <t>+ 001.0533879  ft/sec</t>
  </si>
  <si>
    <t>- 067.1074829  deg</t>
  </si>
  <si>
    <t>- 104.7165527  deg</t>
  </si>
  <si>
    <t>+ 000.7477377  deg</t>
  </si>
  <si>
    <t>+ 0724.972656  ft/sec</t>
  </si>
  <si>
    <t>N 52 38.9364</t>
  </si>
  <si>
    <t>E 167 42.3151</t>
  </si>
  <si>
    <t>8888</t>
  </si>
  <si>
    <t>02094043</t>
  </si>
  <si>
    <t>N 052:38.6190</t>
  </si>
  <si>
    <t>E 167:40.4761</t>
  </si>
  <si>
    <t>- 107.2080917  deg</t>
  </si>
  <si>
    <t>- 0215.719315  ft/sec</t>
  </si>
  <si>
    <t>- 0690.514465  ft/sec</t>
  </si>
  <si>
    <t>416.9886475  knots</t>
  </si>
  <si>
    <t>- 105.7935028  deg</t>
  </si>
  <si>
    <t>+ 0024.323689  ft/sec</t>
  </si>
  <si>
    <t>+ 0013.198357  ft/sec</t>
  </si>
  <si>
    <t>20:56:42.088</t>
  </si>
  <si>
    <t>414.3507996  deg R</t>
  </si>
  <si>
    <t>+ 00.07353535  deg/sec</t>
  </si>
  <si>
    <t>- 00.59961802  deg/sec</t>
  </si>
  <si>
    <t>- 000.1775665  deg</t>
  </si>
  <si>
    <t>- 000.6995544  deg</t>
  </si>
  <si>
    <t>- 002.0079083  ft/sec</t>
  </si>
  <si>
    <t>- 066.9359894  deg</t>
  </si>
  <si>
    <t>- 104.5566101  deg</t>
  </si>
  <si>
    <t>+ 000.6877285  deg</t>
  </si>
  <si>
    <t>+ 0723.418640  ft/sec</t>
  </si>
  <si>
    <t>N 52 38.6190</t>
  </si>
  <si>
    <t>E 167 40.4761</t>
  </si>
  <si>
    <t>8889</t>
  </si>
  <si>
    <t>02094687</t>
  </si>
  <si>
    <t>N 052:38.3030</t>
  </si>
  <si>
    <t>E 167:38.6394</t>
  </si>
  <si>
    <t>- 106.9614716  deg</t>
  </si>
  <si>
    <t>- 0211.070511  ft/sec</t>
  </si>
  <si>
    <t>- 0689.254333  ft/sec</t>
  </si>
  <si>
    <t>416.6354980  knots</t>
  </si>
  <si>
    <t>- 105.5813217  deg</t>
  </si>
  <si>
    <t>+ 0021.754721  ft/sec</t>
  </si>
  <si>
    <t>+ 0011.999209  ft/sec</t>
  </si>
  <si>
    <t>20:56:43.516</t>
  </si>
  <si>
    <t>414.5491028  deg R</t>
  </si>
  <si>
    <t>+ 00.08329095  deg/sec</t>
  </si>
  <si>
    <t>- 00.41687521  deg/sec</t>
  </si>
  <si>
    <t>+ 000.3207459  deg</t>
  </si>
  <si>
    <t>- 001.0716790  ft/sec</t>
  </si>
  <si>
    <t>- 104.2972031  deg</t>
  </si>
  <si>
    <t>+ 000.4568506  deg</t>
  </si>
  <si>
    <t>+ 0720.138367  ft/sec</t>
  </si>
  <si>
    <t>N 52 38.3030</t>
  </si>
  <si>
    <t>E 167 38.6394</t>
  </si>
  <si>
    <t>8890</t>
  </si>
  <si>
    <t>02095327</t>
  </si>
  <si>
    <t>N 052:37.9924</t>
  </si>
  <si>
    <t>E 167:36.8130</t>
  </si>
  <si>
    <t>- 106.8932953  deg</t>
  </si>
  <si>
    <t>- 0212.868500  ft/sec</t>
  </si>
  <si>
    <t>- 0689.407349  ft/sec</t>
  </si>
  <si>
    <t>416.4348450  knots</t>
  </si>
  <si>
    <t>- 105.8171005  deg</t>
  </si>
  <si>
    <t>+ 0022.531338  ft/sec</t>
  </si>
  <si>
    <t>+ 0012.605112  ft/sec</t>
  </si>
  <si>
    <t>20:56:44.354</t>
  </si>
  <si>
    <t>414.3732605  deg R</t>
  </si>
  <si>
    <t>+ 00.15912412  deg/sec</t>
  </si>
  <si>
    <t>+ 00.27954748  deg/sec</t>
  </si>
  <si>
    <t>+ 000.0923676  deg</t>
  </si>
  <si>
    <t>- 002.2686768  deg</t>
  </si>
  <si>
    <t>- 000.6057526  ft/sec</t>
  </si>
  <si>
    <t>- 066.5726700  deg</t>
  </si>
  <si>
    <t>- 104.2162170  deg</t>
  </si>
  <si>
    <t>+ 000.6638302  deg</t>
  </si>
  <si>
    <t>+ 0721.569763  ft/sec</t>
  </si>
  <si>
    <t>N 52 37.9924</t>
  </si>
  <si>
    <t>E 167 36.8130</t>
  </si>
  <si>
    <t>8891</t>
  </si>
  <si>
    <t>02095971</t>
  </si>
  <si>
    <t>N 052:37.6784</t>
  </si>
  <si>
    <t>E 167:34.9792</t>
  </si>
  <si>
    <t>- 106.5261688  deg</t>
  </si>
  <si>
    <t>- 0205.173645  ft/sec</t>
  </si>
  <si>
    <t>- 0688.820923  ft/sec</t>
  </si>
  <si>
    <t>415.7369995  knots</t>
  </si>
  <si>
    <t>- 105.5466919  deg</t>
  </si>
  <si>
    <t>+ 0017.123127  ft/sec</t>
  </si>
  <si>
    <t>+ 0012.646413  ft/sec</t>
  </si>
  <si>
    <t>20:56:47.265</t>
  </si>
  <si>
    <t>414.3155823  deg R</t>
  </si>
  <si>
    <t>- 00.08841316  deg/sec</t>
  </si>
  <si>
    <t>- 00.10589398  deg/sec</t>
  </si>
  <si>
    <t>+ 000.0106037  deg</t>
  </si>
  <si>
    <t>- 000.3903973  deg</t>
  </si>
  <si>
    <t>+ 001.3777205  ft/sec</t>
  </si>
  <si>
    <t>- 066.1812592  deg</t>
  </si>
  <si>
    <t>- 103.8363113  deg</t>
  </si>
  <si>
    <t>+ 000.3790861  deg</t>
  </si>
  <si>
    <t>+ 0719.674988  ft/sec</t>
  </si>
  <si>
    <t>N 52 37.6784</t>
  </si>
  <si>
    <t>E 167 34.9792</t>
  </si>
  <si>
    <t>8892</t>
  </si>
  <si>
    <t>02096615</t>
  </si>
  <si>
    <t>N 052:37.3668</t>
  </si>
  <si>
    <t>E 167:33.1469</t>
  </si>
  <si>
    <t>- 107.1664505  deg</t>
  </si>
  <si>
    <t>- 0210.411255  ft/sec</t>
  </si>
  <si>
    <t>- 0683.925110  ft/sec</t>
  </si>
  <si>
    <t>415.1782532  knots</t>
  </si>
  <si>
    <t>- 105.7834091  deg</t>
  </si>
  <si>
    <t>+ 0020.613579  ft/sec</t>
  </si>
  <si>
    <t>+ 0009.229657  ft/sec</t>
  </si>
  <si>
    <t>20:56:49.497</t>
  </si>
  <si>
    <t>02.76953125  in Hg</t>
  </si>
  <si>
    <t>414.6427002  deg R</t>
  </si>
  <si>
    <t>- 00.04622326  deg/sec</t>
  </si>
  <si>
    <t>- 00.06523289  deg/sec</t>
  </si>
  <si>
    <t>- 001.5490723  deg</t>
  </si>
  <si>
    <t>+ 001.0700842  ft/sec</t>
  </si>
  <si>
    <t>- 066.7972641  deg</t>
  </si>
  <si>
    <t>0399.329559  ft/sec</t>
  </si>
  <si>
    <t>- 104.4638138  deg</t>
  </si>
  <si>
    <t>+ 000.5906880  deg</t>
  </si>
  <si>
    <t>+ 0716.218323  ft/sec</t>
  </si>
  <si>
    <t>N 52 37.3668</t>
  </si>
  <si>
    <t>E 167 33.1469</t>
  </si>
  <si>
    <t>8893</t>
  </si>
  <si>
    <t>02097259</t>
  </si>
  <si>
    <t>N 052:37.0492</t>
  </si>
  <si>
    <t>E 167:31.3205</t>
  </si>
  <si>
    <t>- 107.5473099  deg</t>
  </si>
  <si>
    <t>- 0215.735443  ft/sec</t>
  </si>
  <si>
    <t>- 0681.824341  ft/sec</t>
  </si>
  <si>
    <t>414.6557312  knots</t>
  </si>
  <si>
    <t>- 105.9490662  deg</t>
  </si>
  <si>
    <t>+ 0023.268518  ft/sec</t>
  </si>
  <si>
    <t>+ 0008.928756  ft/sec</t>
  </si>
  <si>
    <t>20:56:51.708</t>
  </si>
  <si>
    <t>414.6505737  deg R</t>
  </si>
  <si>
    <t>+ 00.00424239  deg/sec</t>
  </si>
  <si>
    <t>- 00.28973010  deg/sec</t>
  </si>
  <si>
    <t>- 000.5572970  ft/sec</t>
  </si>
  <si>
    <t>- 104.8313217  deg</t>
  </si>
  <si>
    <t>+ 000.7406864  deg</t>
  </si>
  <si>
    <t>+ 0716.141602  ft/sec</t>
  </si>
  <si>
    <t>N 52 37.0492</t>
  </si>
  <si>
    <t>E 167 31.3205</t>
  </si>
  <si>
    <t>8896</t>
  </si>
  <si>
    <t>02097903</t>
  </si>
  <si>
    <t>N 052:36.7308</t>
  </si>
  <si>
    <t>E 167:29.4966</t>
  </si>
  <si>
    <t>- 107.7856903  deg</t>
  </si>
  <si>
    <t>- 0219.019379  ft/sec</t>
  </si>
  <si>
    <t>- 0683.363647  ft/sec</t>
  </si>
  <si>
    <t>414.2369690  knots</t>
  </si>
  <si>
    <t>- 105.8929672  deg</t>
  </si>
  <si>
    <t>+ 0026.906887  ft/sec</t>
  </si>
  <si>
    <t>+ 0011.094425  ft/sec</t>
  </si>
  <si>
    <t>20:56:53.363</t>
  </si>
  <si>
    <t>414.4736633  deg R</t>
  </si>
  <si>
    <t>+ 00.07983952  deg/sec</t>
  </si>
  <si>
    <t>- 00.67304265  deg/sec</t>
  </si>
  <si>
    <t>- 000.1190643  deg</t>
  </si>
  <si>
    <t>+ 000.4743347  deg</t>
  </si>
  <si>
    <t>- 000.5692611  ft/sec</t>
  </si>
  <si>
    <t>- 067.3681641  deg</t>
  </si>
  <si>
    <t>- 105.0570297  deg</t>
  </si>
  <si>
    <t>+ 000.6672187  deg</t>
  </si>
  <si>
    <t>+ 0717.591553  ft/sec</t>
  </si>
  <si>
    <t>N 52 36.7308</t>
  </si>
  <si>
    <t>E 167 29.4966</t>
  </si>
  <si>
    <t>8898</t>
  </si>
  <si>
    <t>02098543</t>
  </si>
  <si>
    <t>N 052:36.4154</t>
  </si>
  <si>
    <t>E 167:27.6866</t>
  </si>
  <si>
    <t>- 107.5167084  deg</t>
  </si>
  <si>
    <t>- 0217.312943  ft/sec</t>
  </si>
  <si>
    <t>- 0684.442139  ft/sec</t>
  </si>
  <si>
    <t>413.5313721  knots</t>
  </si>
  <si>
    <t>- 105.9019394  deg</t>
  </si>
  <si>
    <t>+ 0025.581484  ft/sec</t>
  </si>
  <si>
    <t>+ 0013.258162  ft/sec</t>
  </si>
  <si>
    <t>20:56:56.199</t>
  </si>
  <si>
    <t>414.3724976  deg R</t>
  </si>
  <si>
    <t>+ 00.03532544  deg/sec</t>
  </si>
  <si>
    <t>- 00.50487089  deg/sec</t>
  </si>
  <si>
    <t>+ 000.2692200  deg</t>
  </si>
  <si>
    <t>- 001.2605017  ft/sec</t>
  </si>
  <si>
    <t>- 067.0752106  deg</t>
  </si>
  <si>
    <t>- 104.7753754  deg</t>
  </si>
  <si>
    <t>+ 000.6558811  deg</t>
  </si>
  <si>
    <t>+ 0718.575562  ft/sec</t>
  </si>
  <si>
    <t>N 52 36.4154</t>
  </si>
  <si>
    <t>E 167 27.6866</t>
  </si>
  <si>
    <t>8899</t>
  </si>
  <si>
    <t>02099187</t>
  </si>
  <si>
    <t>N 052:36.0985</t>
  </si>
  <si>
    <t>E 167:25.8689</t>
  </si>
  <si>
    <t>- 107.3693542  deg</t>
  </si>
  <si>
    <t>- 0214.912674  ft/sec</t>
  </si>
  <si>
    <t>- 0688.920410  ft/sec</t>
  </si>
  <si>
    <t>412.5768127  knots</t>
  </si>
  <si>
    <t>- 105.8819427  deg</t>
  </si>
  <si>
    <t>+ 0023.347780  ft/sec</t>
  </si>
  <si>
    <t>+ 0019.236048  ft/sec</t>
  </si>
  <si>
    <t>20:57:00.044</t>
  </si>
  <si>
    <t>413.9957886  deg R</t>
  </si>
  <si>
    <t>- 00.02323168  deg/sec</t>
  </si>
  <si>
    <t>- 00.35013795  deg/sec</t>
  </si>
  <si>
    <t>+ 000.9642553  deg</t>
  </si>
  <si>
    <t>+ 000.2181182  ft/sec</t>
  </si>
  <si>
    <t>- 066.9037857  deg</t>
  </si>
  <si>
    <t>- 104.6153717  deg</t>
  </si>
  <si>
    <t>+ 000.6159100  deg</t>
  </si>
  <si>
    <t>+ 0722.228882  ft/sec</t>
  </si>
  <si>
    <t>N 52 36.0985</t>
  </si>
  <si>
    <t>E 167 25.8689</t>
  </si>
  <si>
    <t>8900</t>
  </si>
  <si>
    <t>02099831</t>
  </si>
  <si>
    <t>N 052:35.7834</t>
  </si>
  <si>
    <t>E 167:24.0553</t>
  </si>
  <si>
    <t>- 107.3358917  deg</t>
  </si>
  <si>
    <t>- 0213.858566  ft/sec</t>
  </si>
  <si>
    <t>- 0690.557129  ft/sec</t>
  </si>
  <si>
    <t>411.6481628  knots</t>
  </si>
  <si>
    <t>- 106.0167847  deg</t>
  </si>
  <si>
    <t>+ 0021.946512  ft/sec</t>
  </si>
  <si>
    <t>+ 0022.599747  ft/sec</t>
  </si>
  <si>
    <t>20:57:03.676</t>
  </si>
  <si>
    <t>413.8691711  deg R</t>
  </si>
  <si>
    <t>- 00.03051944  deg/sec</t>
  </si>
  <si>
    <t>+ 00.36092997  deg/sec</t>
  </si>
  <si>
    <t>- 000.1263428  deg</t>
  </si>
  <si>
    <t>+ 000.2866882  deg</t>
  </si>
  <si>
    <t>+ 000.9513105  ft/sec</t>
  </si>
  <si>
    <t>- 104.5692902  deg</t>
  </si>
  <si>
    <t>+ 000.7320701  deg</t>
  </si>
  <si>
    <t>+ 0723.180969  ft/sec</t>
  </si>
  <si>
    <t>N 52 35.7834</t>
  </si>
  <si>
    <t>E 167 24.0553</t>
  </si>
  <si>
    <t>8901</t>
  </si>
  <si>
    <t>02100471</t>
  </si>
  <si>
    <t>N 052:35.4688</t>
  </si>
  <si>
    <t>E 167:22.2569</t>
  </si>
  <si>
    <t>- 107.2278671  deg</t>
  </si>
  <si>
    <t>- 0212.693802  ft/sec</t>
  </si>
  <si>
    <t>- 0687.879883  ft/sec</t>
  </si>
  <si>
    <t>411.2020264  knots</t>
  </si>
  <si>
    <t>- 106.1026382  deg</t>
  </si>
  <si>
    <t>+ 0019.797651  ft/sec</t>
  </si>
  <si>
    <t>+ 0021.002411  ft/sec</t>
  </si>
  <si>
    <t>20:57:05.489</t>
  </si>
  <si>
    <t>414.1779175  deg R</t>
  </si>
  <si>
    <t>- 00.10982251  deg/sec</t>
  </si>
  <si>
    <t>+ 00.44019067  deg/sec</t>
  </si>
  <si>
    <t>- 000.0274658  deg</t>
  </si>
  <si>
    <t>+ 000.7338593  deg</t>
  </si>
  <si>
    <t>- 000.1036286  ft/sec</t>
  </si>
  <si>
    <t>- 066.7144852  deg</t>
  </si>
  <si>
    <t>- 104.4486771  deg</t>
  </si>
  <si>
    <t>+ 000.8007042  deg</t>
  </si>
  <si>
    <t>+ 0719.373291  ft/sec</t>
  </si>
  <si>
    <t>N 52 35.4688</t>
  </si>
  <si>
    <t>E 167 22.2569</t>
  </si>
  <si>
    <t>8902</t>
  </si>
  <si>
    <t>02101115</t>
  </si>
  <si>
    <t>N 052:35.1533</t>
  </si>
  <si>
    <t>E 167:20.4481</t>
  </si>
  <si>
    <t>+ 34298.00000  feet</t>
  </si>
  <si>
    <t>- 107.0870132  deg</t>
  </si>
  <si>
    <t>- 0210.463303  ft/sec</t>
  </si>
  <si>
    <t>- 0684.410706  ft/sec</t>
  </si>
  <si>
    <t>411.1946106  knots</t>
  </si>
  <si>
    <t>- 106.0368958  deg</t>
  </si>
  <si>
    <t>+ 0019.386147  ft/sec</t>
  </si>
  <si>
    <t>+ 0017.201330  ft/sec</t>
  </si>
  <si>
    <t>20:57:05.640</t>
  </si>
  <si>
    <t>414.2583313  deg R</t>
  </si>
  <si>
    <t>+ 00.09710065  deg/sec</t>
  </si>
  <si>
    <t>+ 00.02852188  deg/sec</t>
  </si>
  <si>
    <t>- 000.1553467  deg</t>
  </si>
  <si>
    <t>- 001.0272217  deg</t>
  </si>
  <si>
    <t>- 001.3948135  ft/sec</t>
  </si>
  <si>
    <t>- 066.5496826  deg</t>
  </si>
  <si>
    <t>- 104.2952499  deg</t>
  </si>
  <si>
    <t>+ 000.7125610  deg</t>
  </si>
  <si>
    <t>+ 0717.223389  ft/sec</t>
  </si>
  <si>
    <t>N 52 35.1533</t>
  </si>
  <si>
    <t>E 167 20.4481</t>
  </si>
  <si>
    <t>34298</t>
  </si>
  <si>
    <t>8903</t>
  </si>
  <si>
    <t>02101759</t>
  </si>
  <si>
    <t>N 052:34.8360</t>
  </si>
  <si>
    <t>E 167:18.6419</t>
  </si>
  <si>
    <t>- 107.3243866  deg</t>
  </si>
  <si>
    <t>- 0212.390854  ft/sec</t>
  </si>
  <si>
    <t>- 0684.419373  ft/sec</t>
  </si>
  <si>
    <t>410.6163330  knots</t>
  </si>
  <si>
    <t>- 106.1059799  deg</t>
  </si>
  <si>
    <t>+ 0020.298096  ft/sec</t>
  </si>
  <si>
    <t>+ 0018.407215  ft/sec</t>
  </si>
  <si>
    <t>20:57:07.879</t>
  </si>
  <si>
    <t>414.1120605  deg R</t>
  </si>
  <si>
    <t>+ 00.01825140  deg/sec</t>
  </si>
  <si>
    <t>- 00.04315225  deg/sec</t>
  </si>
  <si>
    <t>- 000.4786743  deg</t>
  </si>
  <si>
    <t>+ 000.8156795  ft/sec</t>
  </si>
  <si>
    <t>- 066.7631454  deg</t>
  </si>
  <si>
    <t>- 104.5200806  deg</t>
  </si>
  <si>
    <t>+ 000.7621075  deg</t>
  </si>
  <si>
    <t>+ 0717.278442  ft/sec</t>
  </si>
  <si>
    <t>N 52 34.8360</t>
  </si>
  <si>
    <t>E 167 18.6419</t>
  </si>
  <si>
    <t>8904</t>
  </si>
  <si>
    <t>02102399</t>
  </si>
  <si>
    <t>N 052:34.5198</t>
  </si>
  <si>
    <t>E 167:16.8503</t>
  </si>
  <si>
    <t>- 107.8762131  deg</t>
  </si>
  <si>
    <t>- 0216.839752  ft/sec</t>
  </si>
  <si>
    <t>- 0679.489502  ft/sec</t>
  </si>
  <si>
    <t>410.0505981  knots</t>
  </si>
  <si>
    <t>- 106.0733948  deg</t>
  </si>
  <si>
    <t>+ 0024.474213  ft/sec</t>
  </si>
  <si>
    <t>+ 0014.641486  ft/sec</t>
  </si>
  <si>
    <t>20:57:10.131</t>
  </si>
  <si>
    <t>414.5002136  deg R</t>
  </si>
  <si>
    <t>- 00.02182985  deg/sec</t>
  </si>
  <si>
    <t>- 00.28481549  deg/sec</t>
  </si>
  <si>
    <t>+ 000.5830953  deg</t>
  </si>
  <si>
    <t>+ 000.3796205  ft/sec</t>
  </si>
  <si>
    <t>- 067.2912598  deg</t>
  </si>
  <si>
    <t>- 105.0593796  deg</t>
  </si>
  <si>
    <t>+ 000.7138085  deg</t>
  </si>
  <si>
    <t>+ 0714.038574  ft/sec</t>
  </si>
  <si>
    <t>N 52 34.5198</t>
  </si>
  <si>
    <t>E 167 16.8503</t>
  </si>
  <si>
    <t>8905</t>
  </si>
  <si>
    <t>02103039</t>
  </si>
  <si>
    <t>N 052:34.2044</t>
  </si>
  <si>
    <t>E 167:15.0603</t>
  </si>
  <si>
    <t>- 108.1800537  deg</t>
  </si>
  <si>
    <t>- 0220.166443  ft/sec</t>
  </si>
  <si>
    <t>- 0676.153687  ft/sec</t>
  </si>
  <si>
    <t>409.8086853  knots</t>
  </si>
  <si>
    <t>- 106.0892410  deg</t>
  </si>
  <si>
    <t>+ 0027.472151  ft/sec</t>
  </si>
  <si>
    <t>+ 0011.917512  ft/sec</t>
  </si>
  <si>
    <t>20:57:11.120</t>
  </si>
  <si>
    <t>414.7290649  deg R</t>
  </si>
  <si>
    <t>- 00.02000203  deg/sec</t>
  </si>
  <si>
    <t>- 00.26803407  deg/sec</t>
  </si>
  <si>
    <t>- 000.2039924  deg</t>
  </si>
  <si>
    <t>+ 001.0224738  deg</t>
  </si>
  <si>
    <t>- 001.8209084  ft/sec</t>
  </si>
  <si>
    <t>- 067.5714111  deg</t>
  </si>
  <si>
    <t>0.714</t>
  </si>
  <si>
    <t>- 105.3507080  deg</t>
  </si>
  <si>
    <t>+ 000.7121584  deg</t>
  </si>
  <si>
    <t>+ 0712.347778  ft/sec</t>
  </si>
  <si>
    <t>N 52 34.2044</t>
  </si>
  <si>
    <t>E 167 15.0603</t>
  </si>
  <si>
    <t>8906</t>
  </si>
  <si>
    <t>02103679</t>
  </si>
  <si>
    <t>N 052:33.8895</t>
  </si>
  <si>
    <t>E 167:13.2719</t>
  </si>
  <si>
    <t>- 107.9675217  deg</t>
  </si>
  <si>
    <t>- 0218.565140  ft/sec</t>
  </si>
  <si>
    <t>- 0676.901550  ft/sec</t>
  </si>
  <si>
    <t>409.2351379  knots</t>
  </si>
  <si>
    <t>- 106.1280823  deg</t>
  </si>
  <si>
    <t>+ 0025.889206  ft/sec</t>
  </si>
  <si>
    <t>+ 0013.406299  ft/sec</t>
  </si>
  <si>
    <t>20:57:13.351</t>
  </si>
  <si>
    <t>414.8222351  deg R</t>
  </si>
  <si>
    <t>- 00.00580526  deg/sec</t>
  </si>
  <si>
    <t>- 00.17242047  deg/sec</t>
  </si>
  <si>
    <t>+ 000.7533325  deg</t>
  </si>
  <si>
    <t>+ 000.4280781  ft/sec</t>
  </si>
  <si>
    <t>- 067.3352127  deg</t>
  </si>
  <si>
    <t>- 105.1256714  deg</t>
  </si>
  <si>
    <t>+ 000.7315797  deg</t>
  </si>
  <si>
    <t>+ 0711.433533  ft/sec</t>
  </si>
  <si>
    <t>N 52 33.8895</t>
  </si>
  <si>
    <t>E 167 13.2719</t>
  </si>
  <si>
    <t>8907</t>
  </si>
  <si>
    <t>02104323</t>
  </si>
  <si>
    <t>N 052:33.5723</t>
  </si>
  <si>
    <t>E 167:11.4765</t>
  </si>
  <si>
    <t>- 107.5243835  deg</t>
  </si>
  <si>
    <t>- 0213.925064  ft/sec</t>
  </si>
  <si>
    <t>- 0675.666382  ft/sec</t>
  </si>
  <si>
    <t>408.3063965  knots</t>
  </si>
  <si>
    <t>- 106.1999207  deg</t>
  </si>
  <si>
    <t>+ 0021.017128  ft/sec</t>
  </si>
  <si>
    <t>+ 0013.766227  ft/sec</t>
  </si>
  <si>
    <t>20:57:16.997</t>
  </si>
  <si>
    <t>414.8128052  deg R</t>
  </si>
  <si>
    <t>- 00.11088035  deg/sec</t>
  </si>
  <si>
    <t>- 00.08776525  deg/sec</t>
  </si>
  <si>
    <t>+ 000.2582062  deg</t>
  </si>
  <si>
    <t>+ 000.5273438  deg</t>
  </si>
  <si>
    <t>+ 001.5833664  ft/sec</t>
  </si>
  <si>
    <t>- 066.8683167  deg</t>
  </si>
  <si>
    <t>- 104.6700668  deg</t>
  </si>
  <si>
    <t>+ 000.7822961  deg</t>
  </si>
  <si>
    <t>+ 0710.973694  ft/sec</t>
  </si>
  <si>
    <t>N 52 33.5723</t>
  </si>
  <si>
    <t>E 167 11.4765</t>
  </si>
  <si>
    <t>8908</t>
  </si>
  <si>
    <t>02104967</t>
  </si>
  <si>
    <t>N 052:33.2550</t>
  </si>
  <si>
    <t>E 167:09.6856</t>
  </si>
  <si>
    <t>- 107.2953720  deg</t>
  </si>
  <si>
    <t>- 0211.510925  ft/sec</t>
  </si>
  <si>
    <t>- 0680.787598  ft/sec</t>
  </si>
  <si>
    <t>407.5080566  knots</t>
  </si>
  <si>
    <t>- 106.2463837  deg</t>
  </si>
  <si>
    <t>+ 0018.983639  ft/sec</t>
  </si>
  <si>
    <t>+ 0020.438023  ft/sec</t>
  </si>
  <si>
    <t>20:57:19.970</t>
  </si>
  <si>
    <t>414.3865967  deg R</t>
  </si>
  <si>
    <t>- 00.04438071  deg/sec</t>
  </si>
  <si>
    <t>+ 00.30522385  deg/sec</t>
  </si>
  <si>
    <t>+ 000.0549316  deg</t>
  </si>
  <si>
    <t>+ 000.1593018  deg</t>
  </si>
  <si>
    <t>+ 001.2389523  ft/sec</t>
  </si>
  <si>
    <t>- 066.6156006  deg</t>
  </si>
  <si>
    <t>- 104.4286194  deg</t>
  </si>
  <si>
    <t>+ 000.8119689  deg</t>
  </si>
  <si>
    <t>+ 0713.223572  ft/sec</t>
  </si>
  <si>
    <t>N 52 33.2550</t>
  </si>
  <si>
    <t>E 167 09.6856</t>
  </si>
  <si>
    <t>8909</t>
  </si>
  <si>
    <t>02105611</t>
  </si>
  <si>
    <t>N 052:32.9375</t>
  </si>
  <si>
    <t>E 167:07.8971</t>
  </si>
  <si>
    <t>- 107.2311401  deg</t>
  </si>
  <si>
    <t>- 0210.696320  ft/sec</t>
  </si>
  <si>
    <t>- 0680.571899  ft/sec</t>
  </si>
  <si>
    <t>407.3134460  knots</t>
  </si>
  <si>
    <t>- 106.3262939  deg</t>
  </si>
  <si>
    <t>+ 0017.276968  ft/sec</t>
  </si>
  <si>
    <t>+ 0020.824514  ft/sec</t>
  </si>
  <si>
    <t>20:57:20.911</t>
  </si>
  <si>
    <t>02.73828125  in Hg</t>
  </si>
  <si>
    <t>414.3940735  deg R</t>
  </si>
  <si>
    <t>- 00.07201517  deg/sec</t>
  </si>
  <si>
    <t>+ 00.71566761  deg/sec</t>
  </si>
  <si>
    <t>+ 000.4751725  deg</t>
  </si>
  <si>
    <t>+ 000.6615372  ft/sec</t>
  </si>
  <si>
    <t>- 066.5277100  deg</t>
  </si>
  <si>
    <t>0397.126831  ft/sec</t>
  </si>
  <si>
    <t>- 104.3513641  deg</t>
  </si>
  <si>
    <t>+ 000.8720219  deg</t>
  </si>
  <si>
    <t>+ 0712.599060  ft/sec</t>
  </si>
  <si>
    <t>N 52 32.9375</t>
  </si>
  <si>
    <t>E 167 07.8971</t>
  </si>
  <si>
    <t>8910</t>
  </si>
  <si>
    <t>02106255</t>
  </si>
  <si>
    <t>N 052:32.6215</t>
  </si>
  <si>
    <t>E 167:06.1081</t>
  </si>
  <si>
    <t>- 107.1943893  deg</t>
  </si>
  <si>
    <t>- 0210.768036  ft/sec</t>
  </si>
  <si>
    <t>- 0679.750000  ft/sec</t>
  </si>
  <si>
    <t>407.5992432  knots</t>
  </si>
  <si>
    <t>- 106.2344437  deg</t>
  </si>
  <si>
    <t>+ 0018.987141  ft/sec</t>
  </si>
  <si>
    <t>+ 0019.086004  ft/sec</t>
  </si>
  <si>
    <t>20:57:19.833</t>
  </si>
  <si>
    <t>414.3851624  deg R</t>
  </si>
  <si>
    <t>+ 00.05599782  deg/sec</t>
  </si>
  <si>
    <t>+ 00.09745821  deg/sec</t>
  </si>
  <si>
    <t>- 001.3568115  deg</t>
  </si>
  <si>
    <t>- 001.7028893  ft/sec</t>
  </si>
  <si>
    <t>- 104.3021927  deg</t>
  </si>
  <si>
    <t>+ 000.7577096  deg</t>
  </si>
  <si>
    <t>+ 0712.410461  ft/sec</t>
  </si>
  <si>
    <t>N 52 32.6215</t>
  </si>
  <si>
    <t>E 167 06.1081</t>
  </si>
  <si>
    <t>8911</t>
  </si>
  <si>
    <t>02106899</t>
  </si>
  <si>
    <t>N 052:32.3033</t>
  </si>
  <si>
    <t>E 167:04.3203</t>
  </si>
  <si>
    <t>- 107.2701416  deg</t>
  </si>
  <si>
    <t>- 0211.114365  ft/sec</t>
  </si>
  <si>
    <t>- 0677.451660  ft/sec</t>
  </si>
  <si>
    <t>407.3736572  knots</t>
  </si>
  <si>
    <t>- 106.2990189  deg</t>
  </si>
  <si>
    <t>+ 0018.516851  ft/sec</t>
  </si>
  <si>
    <t>+ 0017.345198  ft/sec</t>
  </si>
  <si>
    <t>20:57:20.794</t>
  </si>
  <si>
    <t>414.6038208  deg R</t>
  </si>
  <si>
    <t>+ 00.00966477  deg/sec</t>
  </si>
  <si>
    <t>- 00.05190118  deg/sec</t>
  </si>
  <si>
    <t>+ 000.1841034  deg</t>
  </si>
  <si>
    <t>- 000.9942628  deg</t>
  </si>
  <si>
    <t>+ 000.0831989  ft/sec</t>
  </si>
  <si>
    <t>- 066.5193939  deg</t>
  </si>
  <si>
    <t>- 104.3655624  deg</t>
  </si>
  <si>
    <t>+ 000.8077192  deg</t>
  </si>
  <si>
    <t>+ 0709.709595  ft/sec</t>
  </si>
  <si>
    <t>N 52 32.3033</t>
  </si>
  <si>
    <t>E 167 04.3203</t>
  </si>
  <si>
    <t>8912</t>
  </si>
  <si>
    <t>02107539</t>
  </si>
  <si>
    <t>N 052:31.9862</t>
  </si>
  <si>
    <t>E 167:02.5459</t>
  </si>
  <si>
    <t>- 107.2854614  deg</t>
  </si>
  <si>
    <t>- 0210.660080  ft/sec</t>
  </si>
  <si>
    <t>- 0674.673401  ft/sec</t>
  </si>
  <si>
    <t>407.0169373  knots</t>
  </si>
  <si>
    <t>- 106.3593140  deg</t>
  </si>
  <si>
    <t>+ 0017.589676  ft/sec</t>
  </si>
  <si>
    <t>+ 0015.349877  ft/sec</t>
  </si>
  <si>
    <t>20:57:22.195</t>
  </si>
  <si>
    <t>02.69140625  in Hg</t>
  </si>
  <si>
    <t>414.7377930  deg R</t>
  </si>
  <si>
    <t>+ 00.06553602  deg/sec</t>
  </si>
  <si>
    <t>+ 00.10260484  deg/sec</t>
  </si>
  <si>
    <t>+ 000.2307129  deg</t>
  </si>
  <si>
    <t>- 001.0408174  deg</t>
  </si>
  <si>
    <t>+ 000.6529459  ft/sec</t>
  </si>
  <si>
    <t>- 066.5112305  deg</t>
  </si>
  <si>
    <t>0393.797211  ft/sec</t>
  </si>
  <si>
    <t>0.708</t>
  </si>
  <si>
    <t>- 104.3684921  deg</t>
  </si>
  <si>
    <t>+ 000.8502895  deg</t>
  </si>
  <si>
    <t>+ 0707.279480  ft/sec</t>
  </si>
  <si>
    <t>N 52 31.9862</t>
  </si>
  <si>
    <t>E 167 02.5459</t>
  </si>
  <si>
    <t>8913</t>
  </si>
  <si>
    <t>02108183</t>
  </si>
  <si>
    <t>N 052:31.6679</t>
  </si>
  <si>
    <t>E 167:00.7612</t>
  </si>
  <si>
    <t>- 107.3530121  deg</t>
  </si>
  <si>
    <t>- 0211.079529  ft/sec</t>
  </si>
  <si>
    <t>- 0673.582214  ft/sec</t>
  </si>
  <si>
    <t>407.0569153  knots</t>
  </si>
  <si>
    <t>- 106.2815628  deg</t>
  </si>
  <si>
    <t>+ 0018.877283  ft/sec</t>
  </si>
  <si>
    <t>+ 0013.992759  ft/sec</t>
  </si>
  <si>
    <t>20:57:22.044</t>
  </si>
  <si>
    <t>414.6692200  deg R</t>
  </si>
  <si>
    <t>- 00.05890834  deg/sec</t>
  </si>
  <si>
    <t>- 00.05047271  deg/sec</t>
  </si>
  <si>
    <t>+ 000.1299037  deg</t>
  </si>
  <si>
    <t>- 000.2876273  ft/sec</t>
  </si>
  <si>
    <t>- 066.5551758  deg</t>
  </si>
  <si>
    <t>0.709</t>
  </si>
  <si>
    <t>- 104.4236755  deg</t>
  </si>
  <si>
    <t>+ 000.7527249  deg</t>
  </si>
  <si>
    <t>+ 0707.401062  ft/sec</t>
  </si>
  <si>
    <t>N 52 31.6679</t>
  </si>
  <si>
    <t>E 167 00.7612</t>
  </si>
  <si>
    <t>8914</t>
  </si>
  <si>
    <t>02108827</t>
  </si>
  <si>
    <t>N 052:31.3485</t>
  </si>
  <si>
    <t>E 166:58.9765</t>
  </si>
  <si>
    <t>- 107.3711319  deg</t>
  </si>
  <si>
    <t>- 0212.547180  ft/sec</t>
  </si>
  <si>
    <t>- 0678.375122  ft/sec</t>
  </si>
  <si>
    <t>407.0579834  knots</t>
  </si>
  <si>
    <t>- 106.3883286  deg</t>
  </si>
  <si>
    <t>+ 0019.009363  ft/sec</t>
  </si>
  <si>
    <t>+ 0019.168442  ft/sec</t>
  </si>
  <si>
    <t>20:57:22.113</t>
  </si>
  <si>
    <t>414.2790527  deg R</t>
  </si>
  <si>
    <t>+ 00.03431723  deg/sec</t>
  </si>
  <si>
    <t>- 00.11364773  deg/sec</t>
  </si>
  <si>
    <t>- 000.8117523  deg</t>
  </si>
  <si>
    <t>+ 001.1197039  ft/sec</t>
  </si>
  <si>
    <t>- 104.4294128  deg</t>
  </si>
  <si>
    <t>+ 000.8433328  deg</t>
  </si>
  <si>
    <t>+ 0710.967590  ft/sec</t>
  </si>
  <si>
    <t>N 52 31.3485</t>
  </si>
  <si>
    <t>E 166 58.9765</t>
  </si>
  <si>
    <t>8915</t>
  </si>
  <si>
    <t>02109467</t>
  </si>
  <si>
    <t>N 052:31.0310</t>
  </si>
  <si>
    <t>E 166:57.2032</t>
  </si>
  <si>
    <t>- 107.3671188  deg</t>
  </si>
  <si>
    <t>- 0212.643097  ft/sec</t>
  </si>
  <si>
    <t>- 0677.779053  ft/sec</t>
  </si>
  <si>
    <t>407.2764282  knots</t>
  </si>
  <si>
    <t>- 106.3135147  deg</t>
  </si>
  <si>
    <t>+ 0019.901937  ft/sec</t>
  </si>
  <si>
    <t>+ 0017.998968  ft/sec</t>
  </si>
  <si>
    <t>20:57:21.454</t>
  </si>
  <si>
    <t>414.3725586  deg R</t>
  </si>
  <si>
    <t>- 00.04455956  deg/sec</t>
  </si>
  <si>
    <t>- 00.27635571  deg/sec</t>
  </si>
  <si>
    <t>- 000.9161773  deg</t>
  </si>
  <si>
    <t>- 000.1726385  ft/sec</t>
  </si>
  <si>
    <t>- 104.4130325  deg</t>
  </si>
  <si>
    <t>+ 000.7507569  deg</t>
  </si>
  <si>
    <t>+ 0710.324829  ft/sec</t>
  </si>
  <si>
    <t>N 52 31.0310</t>
  </si>
  <si>
    <t>E 166 57.2032</t>
  </si>
  <si>
    <t>8916</t>
  </si>
  <si>
    <t>02110111</t>
  </si>
  <si>
    <t>N 052:30.7110</t>
  </si>
  <si>
    <t>E 166:55.4174</t>
  </si>
  <si>
    <t>- 107.7198334  deg</t>
  </si>
  <si>
    <t>- 0216.450912  ft/sec</t>
  </si>
  <si>
    <t>- 0675.849915  ft/sec</t>
  </si>
  <si>
    <t>407.7831116  knots</t>
  </si>
  <si>
    <t>- 106.3646927  deg</t>
  </si>
  <si>
    <t>+ 0022.942677  ft/sec</t>
  </si>
  <si>
    <t>+ 0015.462700  ft/sec</t>
  </si>
  <si>
    <t>20:57:19.627</t>
  </si>
  <si>
    <t>414.4148560  deg R</t>
  </si>
  <si>
    <t>+ 00.06767558  deg/sec</t>
  </si>
  <si>
    <t>- 00.39325571  deg/sec</t>
  </si>
  <si>
    <t>- 000.0224670  deg</t>
  </si>
  <si>
    <t>- 001.0102478  deg</t>
  </si>
  <si>
    <t>- 001.4886464  ft/sec</t>
  </si>
  <si>
    <t>- 066.8513107  deg</t>
  </si>
  <si>
    <t>- 104.7533798  deg</t>
  </si>
  <si>
    <t>+ 000.7816510  deg</t>
  </si>
  <si>
    <t>+ 0709.908630  ft/sec</t>
  </si>
  <si>
    <t>N 52 30.7110</t>
  </si>
  <si>
    <t>E 166 55.4174</t>
  </si>
  <si>
    <t>8917</t>
  </si>
  <si>
    <t>02110755</t>
  </si>
  <si>
    <t>N 052:30.3900</t>
  </si>
  <si>
    <t>E 166:53.6314</t>
  </si>
  <si>
    <t>- 107.3484344  deg</t>
  </si>
  <si>
    <t>- 0212.324661  ft/sec</t>
  </si>
  <si>
    <t>- 0679.921387  ft/sec</t>
  </si>
  <si>
    <t>407.6406555  knots</t>
  </si>
  <si>
    <t>- 106.3237839  deg</t>
  </si>
  <si>
    <t>+ 0018.692299  ft/sec</t>
  </si>
  <si>
    <t>+ 0019.666027  ft/sec</t>
  </si>
  <si>
    <t>20:57:20.259</t>
  </si>
  <si>
    <t>414.1368408  deg R</t>
  </si>
  <si>
    <t>+ 00.02138007  deg/sec</t>
  </si>
  <si>
    <t>- 00.13233331  deg/sec</t>
  </si>
  <si>
    <t>+ 000.2471924  deg</t>
  </si>
  <si>
    <t>+ 000.1096436  deg</t>
  </si>
  <si>
    <t>+ 001.5806181  ft/sec</t>
  </si>
  <si>
    <t>- 104.3695984  deg</t>
  </si>
  <si>
    <t>+ 000.7254279  deg</t>
  </si>
  <si>
    <t>+ 0712.914856  ft/sec</t>
  </si>
  <si>
    <t>N 52 30.3900</t>
  </si>
  <si>
    <t>E 166 53.6314</t>
  </si>
  <si>
    <t>8918</t>
  </si>
  <si>
    <t>02111399</t>
  </si>
  <si>
    <t>N 052:30.0700</t>
  </si>
  <si>
    <t>E 166:51.8458</t>
  </si>
  <si>
    <t>- 107.3830338  deg</t>
  </si>
  <si>
    <t>- 0213.631363  ft/sec</t>
  </si>
  <si>
    <t>- 0679.856506  ft/sec</t>
  </si>
  <si>
    <t>407.4184875  knots</t>
  </si>
  <si>
    <t>- 106.4990082  deg</t>
  </si>
  <si>
    <t>+ 0018.603121  ft/sec</t>
  </si>
  <si>
    <t>+ 0020.336252  ft/sec</t>
  </si>
  <si>
    <t>20:57:21.035</t>
  </si>
  <si>
    <t>414.2219543  deg R</t>
  </si>
  <si>
    <t>- 00.06229164  deg/sec</t>
  </si>
  <si>
    <t>+ 00.76102030  deg/sec</t>
  </si>
  <si>
    <t>- 000.1738586  deg</t>
  </si>
  <si>
    <t>+ 001.7382510  ft/sec</t>
  </si>
  <si>
    <t>- 104.3918304  deg</t>
  </si>
  <si>
    <t>+ 000.8835557  deg</t>
  </si>
  <si>
    <t>+ 0712.632080  ft/sec</t>
  </si>
  <si>
    <t>N 52 30.0700</t>
  </si>
  <si>
    <t>E 166 51.8458</t>
  </si>
  <si>
    <t>8919</t>
  </si>
  <si>
    <t>02112039</t>
  </si>
  <si>
    <t>N 052:29.7518</t>
  </si>
  <si>
    <t>E 166:50.0716</t>
  </si>
  <si>
    <t>- 107.3396378  deg</t>
  </si>
  <si>
    <t>- 0212.304550  ft/sec</t>
  </si>
  <si>
    <t>- 0680.210388  ft/sec</t>
  </si>
  <si>
    <t>407.7450562  knots</t>
  </si>
  <si>
    <t>- 106.4336090  deg</t>
  </si>
  <si>
    <t>+ 0018.311119  ft/sec</t>
  </si>
  <si>
    <t>+ 0019.997665  ft/sec</t>
  </si>
  <si>
    <t>414.2647705  deg R</t>
  </si>
  <si>
    <t>+ 00.02084297  deg/sec</t>
  </si>
  <si>
    <t>+ 00.37006402  deg/sec</t>
  </si>
  <si>
    <t>+ 000.0485046  deg</t>
  </si>
  <si>
    <t>- 001.0867127  deg</t>
  </si>
  <si>
    <t>+ 000.5699611  ft/sec</t>
  </si>
  <si>
    <t>- 066.4004364  deg</t>
  </si>
  <si>
    <t>- 104.3360748  deg</t>
  </si>
  <si>
    <t>+ 000.7963575  deg</t>
  </si>
  <si>
    <t>+ 0712.487915  ft/sec</t>
  </si>
  <si>
    <t>N 52 29.7518</t>
  </si>
  <si>
    <t>E 166 50.0716</t>
  </si>
  <si>
    <t>8920</t>
  </si>
  <si>
    <t>02112683</t>
  </si>
  <si>
    <t>N 052:29.4313</t>
  </si>
  <si>
    <t>E 166:48.2839</t>
  </si>
  <si>
    <t>- 107.5581436  deg</t>
  </si>
  <si>
    <t>- 0215.492981  ft/sec</t>
  </si>
  <si>
    <t>- 0680.141724  ft/sec</t>
  </si>
  <si>
    <t>408.5112610  knots</t>
  </si>
  <si>
    <t>- 106.3739929  deg</t>
  </si>
  <si>
    <t>+ 0021.774851  ft/sec</t>
  </si>
  <si>
    <t>+ 0018.570404  ft/sec</t>
  </si>
  <si>
    <t>20:57:17.423</t>
  </si>
  <si>
    <t>02.75390625  in Hg</t>
  </si>
  <si>
    <t>414.1478882  deg R</t>
  </si>
  <si>
    <t>- 00.00868699  deg/sec</t>
  </si>
  <si>
    <t>- 00.18217225  deg/sec</t>
  </si>
  <si>
    <t>- 000.0532562  deg</t>
  </si>
  <si>
    <t>- 001.1827058  deg</t>
  </si>
  <si>
    <t>- 000.9800931  ft/sec</t>
  </si>
  <si>
    <t>- 066.5952988  deg</t>
  </si>
  <si>
    <t>0398.229858  ft/sec</t>
  </si>
  <si>
    <t>- 104.5415802  deg</t>
  </si>
  <si>
    <t>+ 000.7212909  deg</t>
  </si>
  <si>
    <t>+ 0714.183411  ft/sec</t>
  </si>
  <si>
    <t>N 52 29.4313</t>
  </si>
  <si>
    <t>E 166 48.2839</t>
  </si>
  <si>
    <t>8921</t>
  </si>
  <si>
    <t>02113327</t>
  </si>
  <si>
    <t>N 052:29.1085</t>
  </si>
  <si>
    <t>E 166:46.4948</t>
  </si>
  <si>
    <t>- 107.7253189  deg</t>
  </si>
  <si>
    <t>- 0217.597092  ft/sec</t>
  </si>
  <si>
    <t>- 0678.775330  ft/sec</t>
  </si>
  <si>
    <t>408.9339905  knots</t>
  </si>
  <si>
    <t>- 106.4410400  deg</t>
  </si>
  <si>
    <t>+ 0022.413311  ft/sec</t>
  </si>
  <si>
    <t>+ 0016.903049  ft/sec</t>
  </si>
  <si>
    <t>20:57:15.974</t>
  </si>
  <si>
    <t>414.3688660  deg R</t>
  </si>
  <si>
    <t>+ 00.07759567  deg/sec</t>
  </si>
  <si>
    <t>- 00.30895352  deg/sec</t>
  </si>
  <si>
    <t>+ 000.0188571  deg</t>
  </si>
  <si>
    <t>- 000.5132419  deg</t>
  </si>
  <si>
    <t>- 000.9670346  ft/sec</t>
  </si>
  <si>
    <t>- 066.7388306  deg</t>
  </si>
  <si>
    <t>- 104.6963654  deg</t>
  </si>
  <si>
    <t>+ 000.7690332  deg</t>
  </si>
  <si>
    <t>+ 0712.846191  ft/sec</t>
  </si>
  <si>
    <t>N 52 29.1085</t>
  </si>
  <si>
    <t>E 166 46.4948</t>
  </si>
  <si>
    <t>8922</t>
  </si>
  <si>
    <t>02113971</t>
  </si>
  <si>
    <t>N 052:28.7852</t>
  </si>
  <si>
    <t>E 166:44.7049</t>
  </si>
  <si>
    <t>- 107.7490082  deg</t>
  </si>
  <si>
    <t>- 0217.568756  ft/sec</t>
  </si>
  <si>
    <t>- 0678.625366  ft/sec</t>
  </si>
  <si>
    <t>409.0531921  knots</t>
  </si>
  <si>
    <t>- 106.3732452  deg</t>
  </si>
  <si>
    <t>+ 0022.643753  ft/sec</t>
  </si>
  <si>
    <t>+ 0016.425697  ft/sec</t>
  </si>
  <si>
    <t>20:57:15.679</t>
  </si>
  <si>
    <t>414.5819702  deg R</t>
  </si>
  <si>
    <t>- 00.02256959  deg/sec</t>
  </si>
  <si>
    <t>- 00.37279311  deg/sec</t>
  </si>
  <si>
    <t>+ 000.0133913  deg</t>
  </si>
  <si>
    <t>+ 000.0738161  deg</t>
  </si>
  <si>
    <t>+ 000.1453799  ft/sec</t>
  </si>
  <si>
    <t>- 066.7388611  deg</t>
  </si>
  <si>
    <t>- 104.7076721  deg</t>
  </si>
  <si>
    <t>+ 000.6852249  deg</t>
  </si>
  <si>
    <t>+ 0711.859436  ft/sec</t>
  </si>
  <si>
    <t>N 52 28.7852</t>
  </si>
  <si>
    <t>E 166 44.7049</t>
  </si>
  <si>
    <t>8923</t>
  </si>
  <si>
    <t>02114611</t>
  </si>
  <si>
    <t>N 052:28.4636</t>
  </si>
  <si>
    <t>E 166:42.9251</t>
  </si>
  <si>
    <t>- 107.9459152  deg</t>
  </si>
  <si>
    <t>- 0217.427200  ft/sec</t>
  </si>
  <si>
    <t>- 0676.344910  ft/sec</t>
  </si>
  <si>
    <t>409.3309631  knots</t>
  </si>
  <si>
    <t>- 106.5219040  deg</t>
  </si>
  <si>
    <t>+ 0020.365561  ft/sec</t>
  </si>
  <si>
    <t>+ 0014.210568  ft/sec</t>
  </si>
  <si>
    <t>20:57:14.793</t>
  </si>
  <si>
    <t>414.6924133  deg R</t>
  </si>
  <si>
    <t>- 00.10575332  deg/sec</t>
  </si>
  <si>
    <t>+ 00.10675390  deg/sec</t>
  </si>
  <si>
    <t>+ 000.1012665  deg</t>
  </si>
  <si>
    <t>+ 000.8294678  deg</t>
  </si>
  <si>
    <t>+ 002.0214171  ft/sec</t>
  </si>
  <si>
    <t>- 066.9122314  deg</t>
  </si>
  <si>
    <t>- 104.8921738  deg</t>
  </si>
  <si>
    <t>+ 000.8162696  deg</t>
  </si>
  <si>
    <t>+ 0711.051147  ft/sec</t>
  </si>
  <si>
    <t>N 52 28.4636</t>
  </si>
  <si>
    <t>E 166 42.9251</t>
  </si>
  <si>
    <t>8924</t>
  </si>
  <si>
    <t>02115255</t>
  </si>
  <si>
    <t>N 052:28.1391</t>
  </si>
  <si>
    <t>E 166:41.1335</t>
  </si>
  <si>
    <t>- 107.8470764  deg</t>
  </si>
  <si>
    <t>- 0216.816925  ft/sec</t>
  </si>
  <si>
    <t>- 0674.343079  ft/sec</t>
  </si>
  <si>
    <t>409.6301270  knots</t>
  </si>
  <si>
    <t>- 106.5833969  deg</t>
  </si>
  <si>
    <t>+ 0019.116365  ft/sec</t>
  </si>
  <si>
    <t>+ 0011.875695  ft/sec</t>
  </si>
  <si>
    <t>20:57:13.770</t>
  </si>
  <si>
    <t>415.1870117  deg R</t>
  </si>
  <si>
    <t>- 00.13840078  deg/sec</t>
  </si>
  <si>
    <t>+ 00.27684480  deg/sec</t>
  </si>
  <si>
    <t>+ 000.0950509  deg</t>
  </si>
  <si>
    <t>+ 000.7014579  deg</t>
  </si>
  <si>
    <t>- 000.0002404  ft/sec</t>
  </si>
  <si>
    <t>- 066.7897186  deg</t>
  </si>
  <si>
    <t>- 104.7809448  deg</t>
  </si>
  <si>
    <t>+ 000.8623078  deg</t>
  </si>
  <si>
    <t>+ 0707.842590  ft/sec</t>
  </si>
  <si>
    <t>N 52 28.1391</t>
  </si>
  <si>
    <t>E 166 41.1335</t>
  </si>
  <si>
    <t>8925</t>
  </si>
  <si>
    <t>02115899</t>
  </si>
  <si>
    <t>N 052:27.8139</t>
  </si>
  <si>
    <t>E 166:39.3409</t>
  </si>
  <si>
    <t>- 107.5163422  deg</t>
  </si>
  <si>
    <t>- 0214.453705  ft/sec</t>
  </si>
  <si>
    <t>- 0679.643066  ft/sec</t>
  </si>
  <si>
    <t>409.7764893  knots</t>
  </si>
  <si>
    <t>- 106.5788803  deg</t>
  </si>
  <si>
    <t>+ 0016.626345  ft/sec</t>
  </si>
  <si>
    <t>+ 0016.704395  ft/sec</t>
  </si>
  <si>
    <t>20:57:13.392</t>
  </si>
  <si>
    <t>414.7049866  deg R</t>
  </si>
  <si>
    <t>- 00.15364382  deg/sec</t>
  </si>
  <si>
    <t>+ 00.61223245  deg/sec</t>
  </si>
  <si>
    <t>+ 000.3845215  deg</t>
  </si>
  <si>
    <t>+ 000.8339996  deg</t>
  </si>
  <si>
    <t>+ 002.7523439  ft/sec</t>
  </si>
  <si>
    <t>- 066.4352875  deg</t>
  </si>
  <si>
    <t>- 104.4378052  deg</t>
  </si>
  <si>
    <t>+ 000.8382415  deg</t>
  </si>
  <si>
    <t>+ 0713.135254  ft/sec</t>
  </si>
  <si>
    <t>N 52 27.8139</t>
  </si>
  <si>
    <t>E 166 39.3409</t>
  </si>
  <si>
    <t>8926</t>
  </si>
  <si>
    <t>02116543</t>
  </si>
  <si>
    <t>N 052:27.4932</t>
  </si>
  <si>
    <t>E 166:37.5467</t>
  </si>
  <si>
    <t>- 107.2152405  deg</t>
  </si>
  <si>
    <t>- 0212.142334  ft/sec</t>
  </si>
  <si>
    <t>- 0681.794922  ft/sec</t>
  </si>
  <si>
    <t>409.7177429  knots</t>
  </si>
  <si>
    <t>- 106.2129135  deg</t>
  </si>
  <si>
    <t>+ 0019.273863  ft/sec</t>
  </si>
  <si>
    <t>+ 0017.620897  ft/sec</t>
  </si>
  <si>
    <t>20:57:13.605</t>
  </si>
  <si>
    <t>414.4793091  deg R</t>
  </si>
  <si>
    <t>+ 00.02087680  deg/sec</t>
  </si>
  <si>
    <t>- 00.15253851  deg/sec</t>
  </si>
  <si>
    <t>+ 000.2469452  deg</t>
  </si>
  <si>
    <t>- 000.6042480  deg</t>
  </si>
  <si>
    <t>+ 001.8341320  ft/sec</t>
  </si>
  <si>
    <t>- 066.1104736  deg</t>
  </si>
  <si>
    <t>- 104.1242905  deg</t>
  </si>
  <si>
    <t>+ 000.4518022  deg</t>
  </si>
  <si>
    <t>+ 0716.440491  ft/sec</t>
  </si>
  <si>
    <t>N 52 27.4932</t>
  </si>
  <si>
    <t>E 166 37.5467</t>
  </si>
  <si>
    <t>8927</t>
  </si>
  <si>
    <t>02117187</t>
  </si>
  <si>
    <t>N 052:27.1716</t>
  </si>
  <si>
    <t>E 166:35.7540</t>
  </si>
  <si>
    <t>- 107.4529190  deg</t>
  </si>
  <si>
    <t>- 0215.247269  ft/sec</t>
  </si>
  <si>
    <t>- 0683.041931  ft/sec</t>
  </si>
  <si>
    <t>409.4195557  knots</t>
  </si>
  <si>
    <t>- 106.4895020  deg</t>
  </si>
  <si>
    <t>+ 0018.794653  ft/sec</t>
  </si>
  <si>
    <t>+ 0020.287453  ft/sec</t>
  </si>
  <si>
    <t>20:57:14.690</t>
  </si>
  <si>
    <t>02.76171875  in Hg</t>
  </si>
  <si>
    <t>414.5634766  deg R</t>
  </si>
  <si>
    <t>- 00.36945686  deg/sec</t>
  </si>
  <si>
    <t>+ 01.18198371  deg/sec</t>
  </si>
  <si>
    <t>+ 000.2741663  deg</t>
  </si>
  <si>
    <t>+ 001.3757507  deg</t>
  </si>
  <si>
    <t>+ 002.4131052  ft/sec</t>
  </si>
  <si>
    <t>- 066.3244629  deg</t>
  </si>
  <si>
    <t>0398.780121  ft/sec</t>
  </si>
  <si>
    <t>- 104.3495560  deg</t>
  </si>
  <si>
    <t>+ 000.7105921  deg</t>
  </si>
  <si>
    <t>+ 0715.619019  ft/sec</t>
  </si>
  <si>
    <t>N 52 27.1716</t>
  </si>
  <si>
    <t>E 166 35.7540</t>
  </si>
  <si>
    <t>8928</t>
  </si>
  <si>
    <t>02117831</t>
  </si>
  <si>
    <t>N 052:26.8545</t>
  </si>
  <si>
    <t>E 166:33.9580</t>
  </si>
  <si>
    <t>- 106.9932556  deg</t>
  </si>
  <si>
    <t>- 0208.420349  ft/sec</t>
  </si>
  <si>
    <t>- 0682.799316  ft/sec</t>
  </si>
  <si>
    <t>410.5122681  knots</t>
  </si>
  <si>
    <t>- 105.9707184  deg</t>
  </si>
  <si>
    <t>+ 0017.831964  ft/sec</t>
  </si>
  <si>
    <t>+ 0016.856440  ft/sec</t>
  </si>
  <si>
    <t>20:57:11.174</t>
  </si>
  <si>
    <t>414.7246094  deg R</t>
  </si>
  <si>
    <t>+ 00.04330096  deg/sec</t>
  </si>
  <si>
    <t>- 00.04827413  deg/sec</t>
  </si>
  <si>
    <t>- 002.4411893  ft/sec</t>
  </si>
  <si>
    <t>- 065.8410645  deg</t>
  </si>
  <si>
    <t>- 103.8774490  deg</t>
  </si>
  <si>
    <t>+ 000.1706168  deg</t>
  </si>
  <si>
    <t>+ 0714.594727  ft/sec</t>
  </si>
  <si>
    <t>N 52 26.8545</t>
  </si>
  <si>
    <t>E 166 33.9580</t>
  </si>
  <si>
    <t>8929</t>
  </si>
  <si>
    <t>02118475</t>
  </si>
  <si>
    <t>N 052:26.5379</t>
  </si>
  <si>
    <t>E 166:32.1563</t>
  </si>
  <si>
    <t>- 107.3576355  deg</t>
  </si>
  <si>
    <t>- 0212.866928  ft/sec</t>
  </si>
  <si>
    <t>- 0681.627625  ft/sec</t>
  </si>
  <si>
    <t>411.6020203  knots</t>
  </si>
  <si>
    <t>- 106.2369537  deg</t>
  </si>
  <si>
    <t>+ 0019.191120  ft/sec</t>
  </si>
  <si>
    <t>+ 0014.588317  ft/sec</t>
  </si>
  <si>
    <t>20:57:07.762</t>
  </si>
  <si>
    <t>414.8206787  deg R</t>
  </si>
  <si>
    <t>+ 00.06301777  deg/sec</t>
  </si>
  <si>
    <t>+ 00.00093493  deg/sec</t>
  </si>
  <si>
    <t>- 001.4282227  deg</t>
  </si>
  <si>
    <t>- 002.4754333  ft/sec</t>
  </si>
  <si>
    <t>- 066.1816483  deg</t>
  </si>
  <si>
    <t>- 104.2287292  deg</t>
  </si>
  <si>
    <t>+ 000.4153236  deg</t>
  </si>
  <si>
    <t>+ 0715.030090  ft/sec</t>
  </si>
  <si>
    <t>N 52 26.5379</t>
  </si>
  <si>
    <t>E 166 32.1563</t>
  </si>
  <si>
    <t>8930</t>
  </si>
  <si>
    <t>02119119</t>
  </si>
  <si>
    <t>N 052:26.2143</t>
  </si>
  <si>
    <t>E 166:30.3553</t>
  </si>
  <si>
    <t>- 107.4418564  deg</t>
  </si>
  <si>
    <t>- 0216.597839  ft/sec</t>
  </si>
  <si>
    <t>- 0686.533386  ft/sec</t>
  </si>
  <si>
    <t>411.6930847  knots</t>
  </si>
  <si>
    <t>- 106.3456726  deg</t>
  </si>
  <si>
    <t>+ 0020.905149  ft/sec</t>
  </si>
  <si>
    <t>+ 0019.793913  ft/sec</t>
  </si>
  <si>
    <t>20:57:07.446</t>
  </si>
  <si>
    <t>414.3376160  deg R</t>
  </si>
  <si>
    <t>+ 00.13085359  deg/sec</t>
  </si>
  <si>
    <t>- 00.27349535  deg/sec</t>
  </si>
  <si>
    <t>+ 000.1399109  deg</t>
  </si>
  <si>
    <t>+ 000.4361105  ft/sec</t>
  </si>
  <si>
    <t>- 066.2420654  deg</t>
  </si>
  <si>
    <t>- 104.3004837  deg</t>
  </si>
  <si>
    <t>+ 000.5060412  deg</t>
  </si>
  <si>
    <t>+ 0721.097839  ft/sec</t>
  </si>
  <si>
    <t>N 52 26.2143</t>
  </si>
  <si>
    <t>E 166 30.3553</t>
  </si>
  <si>
    <t>8931</t>
  </si>
  <si>
    <t>02119763</t>
  </si>
  <si>
    <t>N 052:25.8911</t>
  </si>
  <si>
    <t>E 166:28.5557</t>
  </si>
  <si>
    <t>- 107.3832321  deg</t>
  </si>
  <si>
    <t>- 0217.293289  ft/sec</t>
  </si>
  <si>
    <t>- 0693.410950  ft/sec</t>
  </si>
  <si>
    <t>411.0707397  knots</t>
  </si>
  <si>
    <t>- 106.4361496  deg</t>
  </si>
  <si>
    <t>+ 0021.148802  ft/sec</t>
  </si>
  <si>
    <t>+ 0027.816227  ft/sec</t>
  </si>
  <si>
    <t>20:57:09.554</t>
  </si>
  <si>
    <t>02.87500000  in Hg</t>
  </si>
  <si>
    <t>413.7641296  deg R</t>
  </si>
  <si>
    <t>- 00.02242514  deg/sec</t>
  </si>
  <si>
    <t>- 00.03478941  deg/sec</t>
  </si>
  <si>
    <t>+ 001.6450986  ft/sec</t>
  </si>
  <si>
    <t>- 066.1596756  deg</t>
  </si>
  <si>
    <t>0406.666443  ft/sec</t>
  </si>
  <si>
    <t>- 104.2294159  deg</t>
  </si>
  <si>
    <t>+ 000.5757925  deg</t>
  </si>
  <si>
    <t>+ 0727.713257  ft/sec</t>
  </si>
  <si>
    <t>N 52 25.8911</t>
  </si>
  <si>
    <t>E 166 28.5557</t>
  </si>
  <si>
    <t>8932</t>
  </si>
  <si>
    <t>02120407</t>
  </si>
  <si>
    <t>N 052:25.5673</t>
  </si>
  <si>
    <t>E 166:26.7594</t>
  </si>
  <si>
    <t>- 107.1158218  deg</t>
  </si>
  <si>
    <t>- 0213.708725  ft/sec</t>
  </si>
  <si>
    <t>- 0694.000793  ft/sec</t>
  </si>
  <si>
    <t>410.7337036  knots</t>
  </si>
  <si>
    <t>- 106.2635193  deg</t>
  </si>
  <si>
    <t>+ 0019.056320  ft/sec</t>
  </si>
  <si>
    <t>+ 0028.740757  ft/sec</t>
  </si>
  <si>
    <t>20:57:10.646</t>
  </si>
  <si>
    <t>413.8853455  deg R</t>
  </si>
  <si>
    <t>- 00.08325995  deg/sec</t>
  </si>
  <si>
    <t>- 00.09819929  deg/sec</t>
  </si>
  <si>
    <t>+ 001.4585782  ft/sec</t>
  </si>
  <si>
    <t>- 065.8685303  deg</t>
  </si>
  <si>
    <t>- 103.9495850  deg</t>
  </si>
  <si>
    <t>+ 000.3874009  deg</t>
  </si>
  <si>
    <t>+ 0726.007751  ft/sec</t>
  </si>
  <si>
    <t>N 52 25.5673</t>
  </si>
  <si>
    <t>E 166 26.7594</t>
  </si>
  <si>
    <t>8933</t>
  </si>
  <si>
    <t>02121051</t>
  </si>
  <si>
    <t>N 052:25.2487</t>
  </si>
  <si>
    <t>E 166:24.9586</t>
  </si>
  <si>
    <t>- 106.9426193  deg</t>
  </si>
  <si>
    <t>- 0212.997696  ft/sec</t>
  </si>
  <si>
    <t>- 0694.247803  ft/sec</t>
  </si>
  <si>
    <t>411.8153381  knots</t>
  </si>
  <si>
    <t>- 106.1676559  deg</t>
  </si>
  <si>
    <t>+ 0019.998726  ft/sec</t>
  </si>
  <si>
    <t>+ 0026.655739  ft/sec</t>
  </si>
  <si>
    <t>20:57:07.329</t>
  </si>
  <si>
    <t>413.7981262  deg R</t>
  </si>
  <si>
    <t>+ 00.06625515  deg/sec</t>
  </si>
  <si>
    <t>- 00.19986442  deg/sec</t>
  </si>
  <si>
    <t>- 001.1630127  deg</t>
  </si>
  <si>
    <t>- 002.5282381  ft/sec</t>
  </si>
  <si>
    <t>- 065.6715469  deg</t>
  </si>
  <si>
    <t>- 103.7639313  deg</t>
  </si>
  <si>
    <t>+ 000.2666382  deg</t>
  </si>
  <si>
    <t>+ 0727.926880  ft/sec</t>
  </si>
  <si>
    <t>N 52 25.2487</t>
  </si>
  <si>
    <t>E 166 24.9586</t>
  </si>
  <si>
    <t>8934</t>
  </si>
  <si>
    <t>02121691</t>
  </si>
  <si>
    <t>N 052:24.9280</t>
  </si>
  <si>
    <t>E 166:23.1671</t>
  </si>
  <si>
    <t>- 107.2354507  deg</t>
  </si>
  <si>
    <t>- 0216.232544  ft/sec</t>
  </si>
  <si>
    <t>- 0694.768921  ft/sec</t>
  </si>
  <si>
    <t>412.5679626  knots</t>
  </si>
  <si>
    <t>- 106.3580551  deg</t>
  </si>
  <si>
    <t>+ 0020.280888  ft/sec</t>
  </si>
  <si>
    <t>+ 0026.708487  ft/sec</t>
  </si>
  <si>
    <t>20:57:05.125</t>
  </si>
  <si>
    <t>413.8174744  deg R</t>
  </si>
  <si>
    <t>+ 00.06032467  deg/sec</t>
  </si>
  <si>
    <t>- 00.24108045  deg/sec</t>
  </si>
  <si>
    <t>- 000.5046021  deg</t>
  </si>
  <si>
    <t>- 001.0192013  ft/sec</t>
  </si>
  <si>
    <t>- 065.9407120  deg</t>
  </si>
  <si>
    <t>- 104.0442886  deg</t>
  </si>
  <si>
    <t>+ 000.4368762  deg</t>
  </si>
  <si>
    <t>+ 0728.011047  ft/sec</t>
  </si>
  <si>
    <t>N 52 24.9280</t>
  </si>
  <si>
    <t>E 166 23.1671</t>
  </si>
  <si>
    <t>8935</t>
  </si>
  <si>
    <t>02122331</t>
  </si>
  <si>
    <t>N 052:24.6053</t>
  </si>
  <si>
    <t>E 166:21.3733</t>
  </si>
  <si>
    <t>- 107.4066849  deg</t>
  </si>
  <si>
    <t>- 0216.593399  ft/sec</t>
  </si>
  <si>
    <t>- 0692.446228  ft/sec</t>
  </si>
  <si>
    <t>413.1120911  knots</t>
  </si>
  <si>
    <t>- 106.3249207  deg</t>
  </si>
  <si>
    <t>+ 0020.329861  ft/sec</t>
  </si>
  <si>
    <t>+ 0023.453409  ft/sec</t>
  </si>
  <si>
    <t>20:57:03.525</t>
  </si>
  <si>
    <t>414.1597900  deg R</t>
  </si>
  <si>
    <t>- 00.00293499  deg/sec</t>
  </si>
  <si>
    <t>- 00.17262834  deg/sec</t>
  </si>
  <si>
    <t>- 000.1915466  deg</t>
  </si>
  <si>
    <t>+ 000.2808655  deg</t>
  </si>
  <si>
    <t>+ 000.4734586  ft/sec</t>
  </si>
  <si>
    <t>- 066.0882568  deg</t>
  </si>
  <si>
    <t>- 104.2030487  deg</t>
  </si>
  <si>
    <t>+ 000.3840525  deg</t>
  </si>
  <si>
    <t>+ 0725.260986  ft/sec</t>
  </si>
  <si>
    <t>N 52 24.6053</t>
  </si>
  <si>
    <t>E 166 21.3733</t>
  </si>
  <si>
    <t>8936</t>
  </si>
  <si>
    <t>02122975</t>
  </si>
  <si>
    <t>N 052:24.2820</t>
  </si>
  <si>
    <t>E 166:19.5652</t>
  </si>
  <si>
    <t>- 107.4251022  deg</t>
  </si>
  <si>
    <t>- 0216.555710  ft/sec</t>
  </si>
  <si>
    <t>- 0690.073059  ft/sec</t>
  </si>
  <si>
    <t>413.7085571  knots</t>
  </si>
  <si>
    <t>- 106.2828979  deg</t>
  </si>
  <si>
    <t>+ 0020.783606  ft/sec</t>
  </si>
  <si>
    <t>+ 0019.858786  ft/sec</t>
  </si>
  <si>
    <t>20:57:01.712</t>
  </si>
  <si>
    <t>414.4251099  deg R</t>
  </si>
  <si>
    <t>+ 00.04341459  deg/sec</t>
  </si>
  <si>
    <t>- 00.06518978  deg/sec</t>
  </si>
  <si>
    <t>- 000.2636445  deg</t>
  </si>
  <si>
    <t>- 001.2371024  ft/sec</t>
  </si>
  <si>
    <t>- 066.0827942  deg</t>
  </si>
  <si>
    <t>- 104.2089539  deg</t>
  </si>
  <si>
    <t>+ 000.3205017  deg</t>
  </si>
  <si>
    <t>+ 0724.872498  ft/sec</t>
  </si>
  <si>
    <t>N 52 24.2820</t>
  </si>
  <si>
    <t>E 166 19.5652</t>
  </si>
  <si>
    <t>8937</t>
  </si>
  <si>
    <t>02123619</t>
  </si>
  <si>
    <t>N 052:23.9568</t>
  </si>
  <si>
    <t>E 166:17.7575</t>
  </si>
  <si>
    <t>- 107.3610535  deg</t>
  </si>
  <si>
    <t>- 0216.738907  ft/sec</t>
  </si>
  <si>
    <t>- 0694.162781  ft/sec</t>
  </si>
  <si>
    <t>413.3967590  knots</t>
  </si>
  <si>
    <t>- 106.4689941  deg</t>
  </si>
  <si>
    <t>+ 0018.683561  ft/sec</t>
  </si>
  <si>
    <t>+ 0025.072178  ft/sec</t>
  </si>
  <si>
    <t>20:57:02.770</t>
  </si>
  <si>
    <t>414.1027222  deg R</t>
  </si>
  <si>
    <t>+ 00.02159466  deg/sec</t>
  </si>
  <si>
    <t>+ 00.41817307  deg/sec</t>
  </si>
  <si>
    <t>+ 000.3968262  deg</t>
  </si>
  <si>
    <t>+ 002.7364452  ft/sec</t>
  </si>
  <si>
    <t>- 065.9948730  deg</t>
  </si>
  <si>
    <t>- 104.1324158  deg</t>
  </si>
  <si>
    <t>+ 000.4871415  deg</t>
  </si>
  <si>
    <t>+ 0728.512390  ft/sec</t>
  </si>
  <si>
    <t>N 52 23.9568</t>
  </si>
  <si>
    <t>E 166 17.7575</t>
  </si>
  <si>
    <t>8938</t>
  </si>
  <si>
    <t>02124263</t>
  </si>
  <si>
    <t>N 052:23.6335</t>
  </si>
  <si>
    <t>E 166:15.9491</t>
  </si>
  <si>
    <t>- 107.1322479  deg</t>
  </si>
  <si>
    <t>- 0215.416641  ft/sec</t>
  </si>
  <si>
    <t>- 0696.759888  ft/sec</t>
  </si>
  <si>
    <t>413.9163818  knots</t>
  </si>
  <si>
    <t>- 106.1958542  deg</t>
  </si>
  <si>
    <t>+ 0020.528454  ft/sec</t>
  </si>
  <si>
    <t>+ 0026.012037  ft/sec</t>
  </si>
  <si>
    <t>20:57:01.246</t>
  </si>
  <si>
    <t>414.0482788  deg R</t>
  </si>
  <si>
    <t>- 00.00046898  deg/sec</t>
  </si>
  <si>
    <t>- 00.04933613  deg/sec</t>
  </si>
  <si>
    <t>- 000.1607025  deg</t>
  </si>
  <si>
    <t>- 000.5529312  ft/sec</t>
  </si>
  <si>
    <t>- 065.7421875  deg</t>
  </si>
  <si>
    <t>- 103.8911133  deg</t>
  </si>
  <si>
    <t>+ 000.1932712  deg</t>
  </si>
  <si>
    <t>+ 0730.380554  ft/sec</t>
  </si>
  <si>
    <t>N 52 23.6335</t>
  </si>
  <si>
    <t>E 166 15.9491</t>
  </si>
  <si>
    <t>8939</t>
  </si>
  <si>
    <t>02124903</t>
  </si>
  <si>
    <t>N 052:23.3138</t>
  </si>
  <si>
    <t>E 166:14.1482</t>
  </si>
  <si>
    <t>- 107.0351715  deg</t>
  </si>
  <si>
    <t>- 0214.918015  ft/sec</t>
  </si>
  <si>
    <t>- 0699.215759  ft/sec</t>
  </si>
  <si>
    <t>414.6898499  knots</t>
  </si>
  <si>
    <t>- 106.1791916  deg</t>
  </si>
  <si>
    <t>+ 0020.085556  ft/sec</t>
  </si>
  <si>
    <t>+ 0027.166555  ft/sec</t>
  </si>
  <si>
    <t>20:56:59.048</t>
  </si>
  <si>
    <t>413.8872681  deg R</t>
  </si>
  <si>
    <t>+ 00.02162242  deg/sec</t>
  </si>
  <si>
    <t>- 00.11893266  deg/sec</t>
  </si>
  <si>
    <t>- 000.3186035  deg</t>
  </si>
  <si>
    <t>- 000.4669189  deg</t>
  </si>
  <si>
    <t>- 001.1357344  ft/sec</t>
  </si>
  <si>
    <t>- 065.6213379  deg</t>
  </si>
  <si>
    <t>- 103.7815094  deg</t>
  </si>
  <si>
    <t>+ 000.1539846  deg</t>
  </si>
  <si>
    <t>+ 0732.455750  ft/sec</t>
  </si>
  <si>
    <t>N 52 23.3138</t>
  </si>
  <si>
    <t>E 166 14.1482</t>
  </si>
  <si>
    <t>8940</t>
  </si>
  <si>
    <t>02125547</t>
  </si>
  <si>
    <t>N 052:22.9909</t>
  </si>
  <si>
    <t>E 166:12.3334</t>
  </si>
  <si>
    <t>- 107.0350189  deg</t>
  </si>
  <si>
    <t>- 0215.164902  ft/sec</t>
  </si>
  <si>
    <t>- 0701.654785  ft/sec</t>
  </si>
  <si>
    <t>415.2564087  knots</t>
  </si>
  <si>
    <t>- 106.1794739  deg</t>
  </si>
  <si>
    <t>+ 0019.709761  ft/sec</t>
  </si>
  <si>
    <t>+ 0028.753048  ft/sec</t>
  </si>
  <si>
    <t>20:56:57.517</t>
  </si>
  <si>
    <t>413.5894775  deg R</t>
  </si>
  <si>
    <t>+ 00.04340571  deg/sec</t>
  </si>
  <si>
    <t>- 00.02526096  deg/sec</t>
  </si>
  <si>
    <t>+ 000.0845398  deg</t>
  </si>
  <si>
    <t>- 000.3417848  ft/sec</t>
  </si>
  <si>
    <t>- 065.5972290  deg</t>
  </si>
  <si>
    <t>- 103.7681732  deg</t>
  </si>
  <si>
    <t>+ 000.1322471  deg</t>
  </si>
  <si>
    <t>+ 0735.557739  ft/sec</t>
  </si>
  <si>
    <t>N 52 22.9909</t>
  </si>
  <si>
    <t>E 166 12.3334</t>
  </si>
  <si>
    <t>8941</t>
  </si>
  <si>
    <t>02126191</t>
  </si>
  <si>
    <t>N 052:22.6693</t>
  </si>
  <si>
    <t>E 166:10.5158</t>
  </si>
  <si>
    <t>- 106.9183350  deg</t>
  </si>
  <si>
    <t>- 0213.870850  ft/sec</t>
  </si>
  <si>
    <t>- 0703.053589  ft/sec</t>
  </si>
  <si>
    <t>415.7476807  knots</t>
  </si>
  <si>
    <t>- 106.0803375  deg</t>
  </si>
  <si>
    <t>+ 0019.393028  ft/sec</t>
  </si>
  <si>
    <t>+ 0028.990808  ft/sec</t>
  </si>
  <si>
    <t>20:56:56.055</t>
  </si>
  <si>
    <t>02.94140625  in Hg</t>
  </si>
  <si>
    <t>413.7231445  deg R</t>
  </si>
  <si>
    <t>- 00.05622820  deg/sec</t>
  </si>
  <si>
    <t>- 00.01097567  deg/sec</t>
  </si>
  <si>
    <t>- 000.0083221  deg</t>
  </si>
  <si>
    <t>+ 000.7232952  ft/sec</t>
  </si>
  <si>
    <t>- 065.4565430  deg</t>
  </si>
  <si>
    <t>0411.211578  ft/sec</t>
  </si>
  <si>
    <t>0.737</t>
  </si>
  <si>
    <t>- 103.6389236  deg</t>
  </si>
  <si>
    <t>+ 000.0112022  deg</t>
  </si>
  <si>
    <t>+ 0734.822144  ft/sec</t>
  </si>
  <si>
    <t>N 52 22.6693</t>
  </si>
  <si>
    <t>E 166 10.5158</t>
  </si>
  <si>
    <t>8943</t>
  </si>
  <si>
    <t>02126835</t>
  </si>
  <si>
    <t>N 052:22.3487</t>
  </si>
  <si>
    <t>E 166:08.6948</t>
  </si>
  <si>
    <t>- 106.9203949  deg</t>
  </si>
  <si>
    <t>- 0214.560104  ft/sec</t>
  </si>
  <si>
    <t>- 0704.650452  ft/sec</t>
  </si>
  <si>
    <t>416.4694519  knots</t>
  </si>
  <si>
    <t>- 106.0564804  deg</t>
  </si>
  <si>
    <t>+ 0020.354370  ft/sec</t>
  </si>
  <si>
    <t>+ 0029.172771  ft/sec</t>
  </si>
  <si>
    <t>20:56:54.180</t>
  </si>
  <si>
    <t>413.5895386  deg R</t>
  </si>
  <si>
    <t>+ 00.00695187  deg/sec</t>
  </si>
  <si>
    <t>- 00.06541234  deg/sec</t>
  </si>
  <si>
    <t>+ 000.6897357  ft/sec</t>
  </si>
  <si>
    <t>- 065.4345703  deg</t>
  </si>
  <si>
    <t>- 103.6283951  deg</t>
  </si>
  <si>
    <t>- 000.0378242  deg</t>
  </si>
  <si>
    <t>+ 0736.891541  ft/sec</t>
  </si>
  <si>
    <t>N 52 22.3487</t>
  </si>
  <si>
    <t>E 166 08.6948</t>
  </si>
  <si>
    <t>8944</t>
  </si>
  <si>
    <t>02127475</t>
  </si>
  <si>
    <t>N 052:22.0284</t>
  </si>
  <si>
    <t>E 166:06.8834</t>
  </si>
  <si>
    <t>- 107.2079849  deg</t>
  </si>
  <si>
    <t>- 0217.054459  ft/sec</t>
  </si>
  <si>
    <t>- 0703.138489  ft/sec</t>
  </si>
  <si>
    <t>417.1717834  knots</t>
  </si>
  <si>
    <t>- 106.1402817  deg</t>
  </si>
  <si>
    <t>+ 0021.470400  ft/sec</t>
  </si>
  <si>
    <t>+ 0027.029118  ft/sec</t>
  </si>
  <si>
    <t>20:56:52.292</t>
  </si>
  <si>
    <t>413.7387695  deg R</t>
  </si>
  <si>
    <t>+ 00.01382586  deg/sec</t>
  </si>
  <si>
    <t>- 00.05769109  deg/sec</t>
  </si>
  <si>
    <t>- 000.4998779  deg</t>
  </si>
  <si>
    <t>- 001.0812728  ft/sec</t>
  </si>
  <si>
    <t>- 065.6982422  deg</t>
  </si>
  <si>
    <t>- 103.9033737  deg</t>
  </si>
  <si>
    <t>+ 000.0224371  deg</t>
  </si>
  <si>
    <t>+ 0736.543274  ft/sec</t>
  </si>
  <si>
    <t>N 52 22.0284</t>
  </si>
  <si>
    <t>E 166 06.8834</t>
  </si>
  <si>
    <t>8945</t>
  </si>
  <si>
    <t>02128119</t>
  </si>
  <si>
    <t>N 052:21.7030</t>
  </si>
  <si>
    <t>E 166:05.0578</t>
  </si>
  <si>
    <t>- 107.2210922  deg</t>
  </si>
  <si>
    <t>- 0219.057236  ft/sec</t>
  </si>
  <si>
    <t>- 0703.196777  ft/sec</t>
  </si>
  <si>
    <t>418.0995789  knots</t>
  </si>
  <si>
    <t>- 106.3463058  deg</t>
  </si>
  <si>
    <t>+ 0020.655375  ft/sec</t>
  </si>
  <si>
    <t>+ 0026.047331  ft/sec</t>
  </si>
  <si>
    <t>20:56:49.689</t>
  </si>
  <si>
    <t>413.7620544  deg R</t>
  </si>
  <si>
    <t>+ 00.08296230  deg/sec</t>
  </si>
  <si>
    <t>+ 01.69698274  deg/sec</t>
  </si>
  <si>
    <t>+ 000.5268245  deg</t>
  </si>
  <si>
    <t>- 001.2273121  ft/sec</t>
  </si>
  <si>
    <t>- 065.6872559  deg</t>
  </si>
  <si>
    <t>- 103.9038620  deg</t>
  </si>
  <si>
    <t>+ 000.2083009  deg</t>
  </si>
  <si>
    <t>+ 0737.655151  ft/sec</t>
  </si>
  <si>
    <t>N 52 21.7030</t>
  </si>
  <si>
    <t>E 166 05.0578</t>
  </si>
  <si>
    <t>8946</t>
  </si>
  <si>
    <t>02128763</t>
  </si>
  <si>
    <t>N 052:21.3855</t>
  </si>
  <si>
    <t>E 166:03.2264</t>
  </si>
  <si>
    <t>- 106.3773422  deg</t>
  </si>
  <si>
    <t>- 0208.474457  ft/sec</t>
  </si>
  <si>
    <t>- 0706.557556  ft/sec</t>
  </si>
  <si>
    <t>418.1781921  knots</t>
  </si>
  <si>
    <t>- 105.3740845  deg</t>
  </si>
  <si>
    <t>+ 0020.177349  ft/sec</t>
  </si>
  <si>
    <t>+ 0026.265162  ft/sec</t>
  </si>
  <si>
    <t>20:56:49.607</t>
  </si>
  <si>
    <t>414.0473022  deg R</t>
  </si>
  <si>
    <t>- 00.02258431  deg/sec</t>
  </si>
  <si>
    <t>+ 00.00374081  deg/sec</t>
  </si>
  <si>
    <t>+ 001.1590576  deg</t>
  </si>
  <si>
    <t>+ 000.9753428  ft/sec</t>
  </si>
  <si>
    <t>- 064.8193359  deg</t>
  </si>
  <si>
    <t>- 103.0474472  deg</t>
  </si>
  <si>
    <t>- 000.7934483  deg</t>
  </si>
  <si>
    <t>+ 0736.817871  ft/sec</t>
  </si>
  <si>
    <t>N 52 21.3855</t>
  </si>
  <si>
    <t>E 166 03.2264</t>
  </si>
  <si>
    <t>8947</t>
  </si>
  <si>
    <t>02129407</t>
  </si>
  <si>
    <t>N 052:21.0782</t>
  </si>
  <si>
    <t>E 166:01.3913</t>
  </si>
  <si>
    <t>- 106.3740921  deg</t>
  </si>
  <si>
    <t>- 0206.285751  ft/sec</t>
  </si>
  <si>
    <t>- 0705.141479  ft/sec</t>
  </si>
  <si>
    <t>417.8526611  knots</t>
  </si>
  <si>
    <t>- 105.3679810  deg</t>
  </si>
  <si>
    <t>+ 0019.620617  ft/sec</t>
  </si>
  <si>
    <t>+ 0024.885365  ft/sec</t>
  </si>
  <si>
    <t>20:56:50.486</t>
  </si>
  <si>
    <t>414.2091064  deg R</t>
  </si>
  <si>
    <t>+ 00.02239674  deg/sec</t>
  </si>
  <si>
    <t>+ 00.10797428  deg/sec</t>
  </si>
  <si>
    <t>- 000.0766846  deg</t>
  </si>
  <si>
    <t>+ 001.0827627  ft/sec</t>
  </si>
  <si>
    <t>- 064.7918701  deg</t>
  </si>
  <si>
    <t>- 103.0314560  deg</t>
  </si>
  <si>
    <t>- 000.8319712  deg</t>
  </si>
  <si>
    <t>+ 0736.350403  ft/sec</t>
  </si>
  <si>
    <t>N 52 21.0782</t>
  </si>
  <si>
    <t>E 166 01.3913</t>
  </si>
  <si>
    <t>8949</t>
  </si>
  <si>
    <t>02130051</t>
  </si>
  <si>
    <t>N 052:20.7687</t>
  </si>
  <si>
    <t>E 165:59.5594</t>
  </si>
  <si>
    <t>- 106.5520706  deg</t>
  </si>
  <si>
    <t>- 0209.104004  ft/sec</t>
  </si>
  <si>
    <t>- 0704.023621  ft/sec</t>
  </si>
  <si>
    <t>417.5433044  knots</t>
  </si>
  <si>
    <t>- 105.4780426  deg</t>
  </si>
  <si>
    <t>+ 0021.268648  ft/sec</t>
  </si>
  <si>
    <t>+ 0024.808867  ft/sec</t>
  </si>
  <si>
    <t>20:56:51.475</t>
  </si>
  <si>
    <t>414.4126892  deg R</t>
  </si>
  <si>
    <t>- 00.04461626  deg/sec</t>
  </si>
  <si>
    <t>+ 00.01447434  deg/sec</t>
  </si>
  <si>
    <t>- 000.3854507  deg</t>
  </si>
  <si>
    <t>- 000.4769761  deg</t>
  </si>
  <si>
    <t>+ 000.0631285  ft/sec</t>
  </si>
  <si>
    <t>- 064.9456787  deg</t>
  </si>
  <si>
    <t>- 103.1967468  deg</t>
  </si>
  <si>
    <t>- 000.7521576  deg</t>
  </si>
  <si>
    <t>+ 0734.148499  ft/sec</t>
  </si>
  <si>
    <t>N 52 20.7687</t>
  </si>
  <si>
    <t>E 165 59.5594</t>
  </si>
  <si>
    <t>8950</t>
  </si>
  <si>
    <t>02130695</t>
  </si>
  <si>
    <t>N 052:20.4570</t>
  </si>
  <si>
    <t>E 165:57.7286</t>
  </si>
  <si>
    <t>- 106.7355347  deg</t>
  </si>
  <si>
    <t>- 0212.085281  ft/sec</t>
  </si>
  <si>
    <t>- 0705.296021  ft/sec</t>
  </si>
  <si>
    <t>417.7384338  knots</t>
  </si>
  <si>
    <t>- 105.6219101  deg</t>
  </si>
  <si>
    <t>+ 0022.434046  ft/sec</t>
  </si>
  <si>
    <t>+ 0026.275019  ft/sec</t>
  </si>
  <si>
    <t>20:56:50.966</t>
  </si>
  <si>
    <t>414.1269226  deg R</t>
  </si>
  <si>
    <t>+ 00.03610538  deg/sec</t>
  </si>
  <si>
    <t>- 00.02108647  deg/sec</t>
  </si>
  <si>
    <t>- 000.7415772  deg</t>
  </si>
  <si>
    <t>- 000.4720709  ft/sec</t>
  </si>
  <si>
    <t>- 065.1049805  deg</t>
  </si>
  <si>
    <t>- 103.3675232  deg</t>
  </si>
  <si>
    <t>- 000.6397207  deg</t>
  </si>
  <si>
    <t>+ 0737.129639  ft/sec</t>
  </si>
  <si>
    <t>N 52 20.4570</t>
  </si>
  <si>
    <t>E 165 57.7286</t>
  </si>
  <si>
    <t>8951</t>
  </si>
  <si>
    <t>02131339</t>
  </si>
  <si>
    <t>N 052:20.1412</t>
  </si>
  <si>
    <t>E 165:55.8982</t>
  </si>
  <si>
    <t>- 106.9354630  deg</t>
  </si>
  <si>
    <t>- 0214.948929  ft/sec</t>
  </si>
  <si>
    <t>- 0705.063538  ft/sec</t>
  </si>
  <si>
    <t>418.1972351  knots</t>
  </si>
  <si>
    <t>- 105.8356705  deg</t>
  </si>
  <si>
    <t>+ 0022.624882  ft/sec</t>
  </si>
  <si>
    <t>+ 0025.968670  ft/sec</t>
  </si>
  <si>
    <t>20:56:49.875</t>
  </si>
  <si>
    <t>414.2297668  deg R</t>
  </si>
  <si>
    <t>+ 00.02112603  deg/sec</t>
  </si>
  <si>
    <t>- 00.06505393  deg/sec</t>
  </si>
  <si>
    <t>- 000.8537750  deg</t>
  </si>
  <si>
    <t>- 001.0384243  ft/sec</t>
  </si>
  <si>
    <t>- 065.2807617  deg</t>
  </si>
  <si>
    <t>- 103.5541534  deg</t>
  </si>
  <si>
    <t>- 000.4534928  deg</t>
  </si>
  <si>
    <t>+ 0737.221130  ft/sec</t>
  </si>
  <si>
    <t>N 52 20.1412</t>
  </si>
  <si>
    <t>E 165 55.8982</t>
  </si>
  <si>
    <t>8952</t>
  </si>
  <si>
    <t>02131983</t>
  </si>
  <si>
    <t>N 052:19.8199</t>
  </si>
  <si>
    <t>E 165:54.0695</t>
  </si>
  <si>
    <t>- 107.1213074  deg</t>
  </si>
  <si>
    <t>- 0216.710205  ft/sec</t>
  </si>
  <si>
    <t>- 0703.261169  ft/sec</t>
  </si>
  <si>
    <t>418.2008667  knots</t>
  </si>
  <si>
    <t>- 106.1705933  deg</t>
  </si>
  <si>
    <t>+ 0020.460445  ft/sec</t>
  </si>
  <si>
    <t>+ 0025.229956  ft/sec</t>
  </si>
  <si>
    <t>20:56:49.854</t>
  </si>
  <si>
    <t>414.5303650  deg R</t>
  </si>
  <si>
    <t>+ 00.01172844  deg/sec</t>
  </si>
  <si>
    <t>+ 00.00086251  deg/sec</t>
  </si>
  <si>
    <t>- 000.9173585  deg</t>
  </si>
  <si>
    <t>+ 000.2518001  ft/sec</t>
  </si>
  <si>
    <t>- 065.4424820  deg</t>
  </si>
  <si>
    <t>- 103.7273560  deg</t>
  </si>
  <si>
    <t>- 000.1472151  deg</t>
  </si>
  <si>
    <t>+ 0735.169128  ft/sec</t>
  </si>
  <si>
    <t>N 52 19.8199</t>
  </si>
  <si>
    <t>E 165 54.0695</t>
  </si>
  <si>
    <t>8953</t>
  </si>
  <si>
    <t>02132623</t>
  </si>
  <si>
    <t>N 052:19.4950</t>
  </si>
  <si>
    <t>E 165:52.2548</t>
  </si>
  <si>
    <t>- 107.1593094  deg</t>
  </si>
  <si>
    <t>- 0216.005783  ft/sec</t>
  </si>
  <si>
    <t>- 0697.805908  ft/sec</t>
  </si>
  <si>
    <t>418.4980469  knots</t>
  </si>
  <si>
    <t>- 106.3602982  deg</t>
  </si>
  <si>
    <t>+ 0017.099636  ft/sec</t>
  </si>
  <si>
    <t>+ 0020.149321  ft/sec</t>
  </si>
  <si>
    <t>20:56:49.161</t>
  </si>
  <si>
    <t>415.0701904  deg R</t>
  </si>
  <si>
    <t>+ 00.04707628  deg/sec</t>
  </si>
  <si>
    <t>+ 00.14507474  deg/sec</t>
  </si>
  <si>
    <t>- 000.4308838  deg</t>
  </si>
  <si>
    <t>- 002.0307496  ft/sec</t>
  </si>
  <si>
    <t>- 103.7527542  deg</t>
  </si>
  <si>
    <t>+ 000.0205282  deg</t>
  </si>
  <si>
    <t>+ 0731.097168  ft/sec</t>
  </si>
  <si>
    <t>N 52 19.4950</t>
  </si>
  <si>
    <t>E 165 52.2548</t>
  </si>
  <si>
    <t>8954</t>
  </si>
  <si>
    <t>02133267</t>
  </si>
  <si>
    <t>N 052:19.1688</t>
  </si>
  <si>
    <t>E 165:50.4265</t>
  </si>
  <si>
    <t>+ 34288.00000  feet</t>
  </si>
  <si>
    <t>- 106.7621841  deg</t>
  </si>
  <si>
    <t>- 0211.769058  ft/sec</t>
  </si>
  <si>
    <t>- 0699.072144  ft/sec</t>
  </si>
  <si>
    <t>418.9043274  knots</t>
  </si>
  <si>
    <t>- 106.1013107  deg</t>
  </si>
  <si>
    <t>+ 0015.596002  ft/sec</t>
  </si>
  <si>
    <t>+ 0019.854336  ft/sec</t>
  </si>
  <si>
    <t>20:56:48.247</t>
  </si>
  <si>
    <t>415.1393433  deg R</t>
  </si>
  <si>
    <t>+ 00.01501654  deg/sec</t>
  </si>
  <si>
    <t>- 00.06807245  deg/sec</t>
  </si>
  <si>
    <t>- 000.2983612  deg</t>
  </si>
  <si>
    <t>- 000.0367218  deg</t>
  </si>
  <si>
    <t>- 000.5806286  ft/sec</t>
  </si>
  <si>
    <t>- 065.0353012  deg</t>
  </si>
  <si>
    <t>- 103.3430099  deg</t>
  </si>
  <si>
    <t>- 000.2631320  deg</t>
  </si>
  <si>
    <t>+ 0730.973999  ft/sec</t>
  </si>
  <si>
    <t>N 52 19.1688</t>
  </si>
  <si>
    <t>E 165 50.4265</t>
  </si>
  <si>
    <t>34288</t>
  </si>
  <si>
    <t>8956</t>
  </si>
  <si>
    <t>02133911</t>
  </si>
  <si>
    <t>N 052:18.8463</t>
  </si>
  <si>
    <t>E 165:48.5954</t>
  </si>
  <si>
    <t>- 106.8450317  deg</t>
  </si>
  <si>
    <t>- 0210.489822  ft/sec</t>
  </si>
  <si>
    <t>- 0695.355469  ft/sec</t>
  </si>
  <si>
    <t>419.0675964  knots</t>
  </si>
  <si>
    <t>- 105.9657440  deg</t>
  </si>
  <si>
    <t>+ 0015.899001  ft/sec</t>
  </si>
  <si>
    <t>+ 0015.369877  ft/sec</t>
  </si>
  <si>
    <t>20:56:47.829</t>
  </si>
  <si>
    <t>415.7256775  deg R</t>
  </si>
  <si>
    <t>+ 00.01776678  deg/sec</t>
  </si>
  <si>
    <t>- 00.16028015  deg/sec</t>
  </si>
  <si>
    <t>+ 000.2396980  ft/sec</t>
  </si>
  <si>
    <t>- 065.0939941  deg</t>
  </si>
  <si>
    <t>- 103.4132080  deg</t>
  </si>
  <si>
    <t>- 000.4256413  deg</t>
  </si>
  <si>
    <t>+ 0726.701782  ft/sec</t>
  </si>
  <si>
    <t>N 52 18.8463</t>
  </si>
  <si>
    <t>E 165 48.5954</t>
  </si>
  <si>
    <t>8957</t>
  </si>
  <si>
    <t>02134555</t>
  </si>
  <si>
    <t>N 052:18.5236</t>
  </si>
  <si>
    <t>E 165:46.7644</t>
  </si>
  <si>
    <t>- 107.1438370  deg</t>
  </si>
  <si>
    <t>- 0214.915909  ft/sec</t>
  </si>
  <si>
    <t>- 0696.031738  ft/sec</t>
  </si>
  <si>
    <t>418.9456177  knots</t>
  </si>
  <si>
    <t>- 106.1567917  deg</t>
  </si>
  <si>
    <t>+ 0018.564102  ft/sec</t>
  </si>
  <si>
    <t>+ 0016.734030  ft/sec</t>
  </si>
  <si>
    <t>20:56:48.261</t>
  </si>
  <si>
    <t>415.6286011  deg R</t>
  </si>
  <si>
    <t>+ 00.02006270  deg/sec</t>
  </si>
  <si>
    <t>- 00.06634628  deg/sec</t>
  </si>
  <si>
    <t>- 000.2252197  deg</t>
  </si>
  <si>
    <t>- 000.9887696  deg</t>
  </si>
  <si>
    <t>+ 000.6201355  ft/sec</t>
  </si>
  <si>
    <t>- 065.3686523  deg</t>
  </si>
  <si>
    <t>- 103.6993637  deg</t>
  </si>
  <si>
    <t>- 000.2619462  deg</t>
  </si>
  <si>
    <t>+ 0728.983154  ft/sec</t>
  </si>
  <si>
    <t>N 52 18.5236</t>
  </si>
  <si>
    <t>E 165 46.7644</t>
  </si>
  <si>
    <t>8959</t>
  </si>
  <si>
    <t>02135199</t>
  </si>
  <si>
    <t>N 052:18.1951</t>
  </si>
  <si>
    <t>E 165:44.9367</t>
  </si>
  <si>
    <t>- 107.3327332  deg</t>
  </si>
  <si>
    <t>- 0217.026031  ft/sec</t>
  </si>
  <si>
    <t>- 0696.087219  ft/sec</t>
  </si>
  <si>
    <t>418.9718018  knots</t>
  </si>
  <si>
    <t>- 106.4209900  deg</t>
  </si>
  <si>
    <t>+ 0016.851053  ft/sec</t>
  </si>
  <si>
    <t>+ 0017.860201  ft/sec</t>
  </si>
  <si>
    <t>20:56:48.199</t>
  </si>
  <si>
    <t>415.7591553  deg R</t>
  </si>
  <si>
    <t>- 00.02246871  deg/sec</t>
  </si>
  <si>
    <t>+ 00.22046565  deg/sec</t>
  </si>
  <si>
    <t>+ 000.3797974  deg</t>
  </si>
  <si>
    <t>+ 000.4357719  ft/sec</t>
  </si>
  <si>
    <t>- 065.5334473  deg</t>
  </si>
  <si>
    <t>- 103.8756485  deg</t>
  </si>
  <si>
    <t>- 000.0207538  deg</t>
  </si>
  <si>
    <t>+ 0729.349182  ft/sec</t>
  </si>
  <si>
    <t>N 52 18.1951</t>
  </si>
  <si>
    <t>E 165 44.9367</t>
  </si>
  <si>
    <t>8960</t>
  </si>
  <si>
    <t>02135843</t>
  </si>
  <si>
    <t>N 052:17.8667</t>
  </si>
  <si>
    <t>E 165:43.1087</t>
  </si>
  <si>
    <t>+ 34286.09000  feet</t>
  </si>
  <si>
    <t>- 106.9778137  deg</t>
  </si>
  <si>
    <t>- 0213.319611  ft/sec</t>
  </si>
  <si>
    <t>- 0696.422546  ft/sec</t>
  </si>
  <si>
    <t>419.2036133  knots</t>
  </si>
  <si>
    <t>- 106.3369522  deg</t>
  </si>
  <si>
    <t>+ 0014.524649  ft/sec</t>
  </si>
  <si>
    <t>+ 0017.490965  ft/sec</t>
  </si>
  <si>
    <t>20:56:47.767</t>
  </si>
  <si>
    <t>415.9296265  deg R</t>
  </si>
  <si>
    <t>+ 00.06551407  deg/sec</t>
  </si>
  <si>
    <t>+ 00.01275383  deg/sec</t>
  </si>
  <si>
    <t>- 000.2845185  deg</t>
  </si>
  <si>
    <t>- 002.2548780  ft/sec</t>
  </si>
  <si>
    <t>- 065.1544189  deg</t>
  </si>
  <si>
    <t>- 103.5081253  deg</t>
  </si>
  <si>
    <t>- 000.1312948  deg</t>
  </si>
  <si>
    <t>+ 0729.063293  ft/sec</t>
  </si>
  <si>
    <t>N 52 17.8667</t>
  </si>
  <si>
    <t>E 165 43.1087</t>
  </si>
  <si>
    <t>34286</t>
  </si>
  <si>
    <t>8962</t>
  </si>
  <si>
    <t>02136487</t>
  </si>
  <si>
    <t>N 052:17.5371</t>
  </si>
  <si>
    <t>E 165:41.2809</t>
  </si>
  <si>
    <t>+ 34286.00000  feet</t>
  </si>
  <si>
    <t>- 106.8755722  deg</t>
  </si>
  <si>
    <t>- 0212.243164  ft/sec</t>
  </si>
  <si>
    <t>- 0698.773376  ft/sec</t>
  </si>
  <si>
    <t>418.9583435  knots</t>
  </si>
  <si>
    <t>- 106.4387894  deg</t>
  </si>
  <si>
    <t>+ 0012.139586  ft/sec</t>
  </si>
  <si>
    <t>+ 0020.394548  ft/sec</t>
  </si>
  <si>
    <t>20:56:48.337</t>
  </si>
  <si>
    <t>415.6683044  deg R</t>
  </si>
  <si>
    <t>- 00.05219636  deg/sec</t>
  </si>
  <si>
    <t>+ 00.26439896  deg/sec</t>
  </si>
  <si>
    <t>- 000.1794617  deg</t>
  </si>
  <si>
    <t>+ 002.3281407  ft/sec</t>
  </si>
  <si>
    <t>- 065.0280838  deg</t>
  </si>
  <si>
    <t>- 103.3932724  deg</t>
  </si>
  <si>
    <t>- 000.0537933  deg</t>
  </si>
  <si>
    <t>+ 0730.756775  ft/sec</t>
  </si>
  <si>
    <t>N 52 17.5371</t>
  </si>
  <si>
    <t>E 165 41.2809</t>
  </si>
  <si>
    <t>8963</t>
  </si>
  <si>
    <t>02137131</t>
  </si>
  <si>
    <t>N 052:17.2112</t>
  </si>
  <si>
    <t>E 165:39.4542</t>
  </si>
  <si>
    <t>- 106.7513428  deg</t>
  </si>
  <si>
    <t>- 0212.454742  ft/sec</t>
  </si>
  <si>
    <t>- 0701.239624  ft/sec</t>
  </si>
  <si>
    <t>418.3246460  knots</t>
  </si>
  <si>
    <t>- 105.9582748  deg</t>
  </si>
  <si>
    <t>+ 0017.690737  ft/sec</t>
  </si>
  <si>
    <t>+ 0022.502140  ft/sec</t>
  </si>
  <si>
    <t>20:56:50.026</t>
  </si>
  <si>
    <t>415.4745483  deg R</t>
  </si>
  <si>
    <t>- 00.16568476  deg/sec</t>
  </si>
  <si>
    <t>- 00.11939231  deg/sec</t>
  </si>
  <si>
    <t>- 000.2167877  deg</t>
  </si>
  <si>
    <t>+ 000.6152344  deg</t>
  </si>
  <si>
    <t>+ 002.4569075  ft/sec</t>
  </si>
  <si>
    <t>- 064.8797607  deg</t>
  </si>
  <si>
    <t>- 103.2558212  deg</t>
  </si>
  <si>
    <t>- 000.5611022  deg</t>
  </si>
  <si>
    <t>+ 0732.070251  ft/sec</t>
  </si>
  <si>
    <t>N 52 17.2112</t>
  </si>
  <si>
    <t>E 165 39.4542</t>
  </si>
  <si>
    <t>8964</t>
  </si>
  <si>
    <t>02137775</t>
  </si>
  <si>
    <t>N 052:16.8947</t>
  </si>
  <si>
    <t>E 165:37.6247</t>
  </si>
  <si>
    <t>- 106.4623489  deg</t>
  </si>
  <si>
    <t>- 0210.979584  ft/sec</t>
  </si>
  <si>
    <t>- 0708.156921  ft/sec</t>
  </si>
  <si>
    <t>418.1991882  knots</t>
  </si>
  <si>
    <t>- 105.6519775  deg</t>
  </si>
  <si>
    <t>+ 0021.058832  ft/sec</t>
  </si>
  <si>
    <t>+ 0028.278099  ft/sec</t>
  </si>
  <si>
    <t>20:56:50.328</t>
  </si>
  <si>
    <t>414.4823303  deg R</t>
  </si>
  <si>
    <t>- 00.04419143  deg/sec</t>
  </si>
  <si>
    <t>- 00.18373987  deg/sec</t>
  </si>
  <si>
    <t>- 001.1568055  deg</t>
  </si>
  <si>
    <t>+ 000.5526854  ft/sec</t>
  </si>
  <si>
    <t>- 064.5666504  deg</t>
  </si>
  <si>
    <t>- 102.9541855  deg</t>
  </si>
  <si>
    <t>- 000.9016489  deg</t>
  </si>
  <si>
    <t>+ 0740.417603  ft/sec</t>
  </si>
  <si>
    <t>N 52 16.8947</t>
  </si>
  <si>
    <t>E 165 37.6247</t>
  </si>
  <si>
    <t>8965</t>
  </si>
  <si>
    <t>02138419</t>
  </si>
  <si>
    <t>N 052:16.5783</t>
  </si>
  <si>
    <t>E 165:35.7964</t>
  </si>
  <si>
    <t>- 106.7925644  deg</t>
  </si>
  <si>
    <t>- 0214.540985  ft/sec</t>
  </si>
  <si>
    <t>- 0709.899109  ft/sec</t>
  </si>
  <si>
    <t>418.2000732  knots</t>
  </si>
  <si>
    <t>- 105.8319931  deg</t>
  </si>
  <si>
    <t>+ 0022.409618  ft/sec</t>
  </si>
  <si>
    <t>+ 0030.792414  ft/sec</t>
  </si>
  <si>
    <t>20:56:50.410</t>
  </si>
  <si>
    <t>414.1645508  deg R</t>
  </si>
  <si>
    <t>- 00.03345684  deg/sec</t>
  </si>
  <si>
    <t>- 00.15325777  deg/sec</t>
  </si>
  <si>
    <t>- 000.8404541  deg</t>
  </si>
  <si>
    <t>- 000.9391435  ft/sec</t>
  </si>
  <si>
    <t>- 064.8727570  deg</t>
  </si>
  <si>
    <t>- 103.2717590  deg</t>
  </si>
  <si>
    <t>- 000.7508317  deg</t>
  </si>
  <si>
    <t>+ 0741.822449  ft/sec</t>
  </si>
  <si>
    <t>N 52 16.5783</t>
  </si>
  <si>
    <t>E 165 35.7964</t>
  </si>
  <si>
    <t>8966</t>
  </si>
  <si>
    <t>02139063</t>
  </si>
  <si>
    <t>N 052:16.2569</t>
  </si>
  <si>
    <t>E 165:33.9686</t>
  </si>
  <si>
    <t>+ 34292.00000  feet</t>
  </si>
  <si>
    <t>- 107.1038132  deg</t>
  </si>
  <si>
    <t>- 0216.280014  ft/sec</t>
  </si>
  <si>
    <t>- 0704.677307  ft/sec</t>
  </si>
  <si>
    <t>419.0890808  knots</t>
  </si>
  <si>
    <t>- 106.1425781  deg</t>
  </si>
  <si>
    <t>+ 0020.220440  ft/sec</t>
  </si>
  <si>
    <t>+ 0025.353519  ft/sec</t>
  </si>
  <si>
    <t>20:56:48.392</t>
  </si>
  <si>
    <t>414.7777405  deg R</t>
  </si>
  <si>
    <t>+ 00.01544696  deg/sec</t>
  </si>
  <si>
    <t>- 00.08409604  deg/sec</t>
  </si>
  <si>
    <t>- 000.6427002  deg</t>
  </si>
  <si>
    <t>- 000.8898926  deg</t>
  </si>
  <si>
    <t>- 004.2060270  ft/sec</t>
  </si>
  <si>
    <t>- 065.1599121  deg</t>
  </si>
  <si>
    <t>- 103.5703964  deg</t>
  </si>
  <si>
    <t>- 000.4720492  deg</t>
  </si>
  <si>
    <t>+ 0735.758118  ft/sec</t>
  </si>
  <si>
    <t>N 52 16.2569</t>
  </si>
  <si>
    <t>E 165 33.9686</t>
  </si>
  <si>
    <t>34292</t>
  </si>
  <si>
    <t>8967</t>
  </si>
  <si>
    <t>02139707</t>
  </si>
  <si>
    <t>N 052:15.9276</t>
  </si>
  <si>
    <t>E 165:32.1403</t>
  </si>
  <si>
    <t>+ 34262.00000  feet</t>
  </si>
  <si>
    <t>- 107.4410248  deg</t>
  </si>
  <si>
    <t>- 0220.820374  ft/sec</t>
  </si>
  <si>
    <t>- 0703.412048  ft/sec</t>
  </si>
  <si>
    <t>419.5941162  knots</t>
  </si>
  <si>
    <t>- 106.6007385  deg</t>
  </si>
  <si>
    <t>+ 0019.219629  ft/sec</t>
  </si>
  <si>
    <t>+ 0024.329557  ft/sec</t>
  </si>
  <si>
    <t>20:56:47.314</t>
  </si>
  <si>
    <t>414.2795105  deg R</t>
  </si>
  <si>
    <t>- 00.00118162  deg/sec</t>
  </si>
  <si>
    <t>+ 00.46223259  deg/sec</t>
  </si>
  <si>
    <t>- 000.8791260  deg</t>
  </si>
  <si>
    <t>+ 000.5462410  ft/sec</t>
  </si>
  <si>
    <t>- 065.4730225  deg</t>
  </si>
  <si>
    <t>- 103.8949966  deg</t>
  </si>
  <si>
    <t>- 000.0384158  deg</t>
  </si>
  <si>
    <t>+ 0740.473694  ft/sec</t>
  </si>
  <si>
    <t>N 52 15.9276</t>
  </si>
  <si>
    <t>E 165 32.1403</t>
  </si>
  <si>
    <t>8968</t>
  </si>
  <si>
    <t>02140347</t>
  </si>
  <si>
    <t>N 052:15.5965</t>
  </si>
  <si>
    <t>E 165:30.3264</t>
  </si>
  <si>
    <t>+ 34284.00000  feet</t>
  </si>
  <si>
    <t>- 107.4045105  deg</t>
  </si>
  <si>
    <t>- 0221.644363  ft/sec</t>
  </si>
  <si>
    <t>- 0705.270569  ft/sec</t>
  </si>
  <si>
    <t>419.0804443  knots</t>
  </si>
  <si>
    <t>- 106.5756226  deg</t>
  </si>
  <si>
    <t>+ 0020.100830  ft/sec</t>
  </si>
  <si>
    <t>+ 0027.180336  ft/sec</t>
  </si>
  <si>
    <t>20:56:48.570</t>
  </si>
  <si>
    <t>414.3509521  deg R</t>
  </si>
  <si>
    <t>- 00.00073123  deg/sec</t>
  </si>
  <si>
    <t>+ 00.08862948  deg/sec</t>
  </si>
  <si>
    <t>- 000.2637543  deg</t>
  </si>
  <si>
    <t>- 000.5163574  deg</t>
  </si>
  <si>
    <t>+ 002.4508741  ft/sec</t>
  </si>
  <si>
    <t>- 065.4125977  deg</t>
  </si>
  <si>
    <t>- 103.8459167  deg</t>
  </si>
  <si>
    <t>- 000.0878604  deg</t>
  </si>
  <si>
    <t>+ 0739.267944  ft/sec</t>
  </si>
  <si>
    <t>N 52 15.5965</t>
  </si>
  <si>
    <t>E 165 30.3264</t>
  </si>
  <si>
    <t>34284</t>
  </si>
  <si>
    <t>8969</t>
  </si>
  <si>
    <t>02140987</t>
  </si>
  <si>
    <t>N 052:15.2653</t>
  </si>
  <si>
    <t>E 165:28.5139</t>
  </si>
  <si>
    <t>+ 34294.00000  feet</t>
  </si>
  <si>
    <t>- 107.3734665  deg</t>
  </si>
  <si>
    <t>- 0220.179855  ft/sec</t>
  </si>
  <si>
    <t>- 0701.933411  ft/sec</t>
  </si>
  <si>
    <t>419.1004639  knots</t>
  </si>
  <si>
    <t>- 106.5721512  deg</t>
  </si>
  <si>
    <t>+ 0018.431023  ft/sec</t>
  </si>
  <si>
    <t>+ 0023.997131  ft/sec</t>
  </si>
  <si>
    <t>20:56:48.598</t>
  </si>
  <si>
    <t>414.5645752  deg R</t>
  </si>
  <si>
    <t>+ 00.02186471  deg/sec</t>
  </si>
  <si>
    <t>+ 00.06547832  deg/sec</t>
  </si>
  <si>
    <t>- 000.1922607  deg</t>
  </si>
  <si>
    <t>- 001.8436577  ft/sec</t>
  </si>
  <si>
    <t>- 065.3576660  deg</t>
  </si>
  <si>
    <t>- 103.8023224  deg</t>
  </si>
  <si>
    <t>- 000.1158214  deg</t>
  </si>
  <si>
    <t>+ 0736.980103  ft/sec</t>
  </si>
  <si>
    <t>N 52 15.2653</t>
  </si>
  <si>
    <t>E 165 28.5139</t>
  </si>
  <si>
    <t>34294</t>
  </si>
  <si>
    <t>8971</t>
  </si>
  <si>
    <t>02141631</t>
  </si>
  <si>
    <t>N 052:14.9332</t>
  </si>
  <si>
    <t>E 165:26.6903</t>
  </si>
  <si>
    <t>- 107.2876282  deg</t>
  </si>
  <si>
    <t>- 0218.918198  ft/sec</t>
  </si>
  <si>
    <t>- 0703.656982  ft/sec</t>
  </si>
  <si>
    <t>418.6962585  knots</t>
  </si>
  <si>
    <t>- 106.4435196  deg</t>
  </si>
  <si>
    <t>+ 0018.415289  ft/sec</t>
  </si>
  <si>
    <t>+ 0025.880285  ft/sec</t>
  </si>
  <si>
    <t>20:56:49.504</t>
  </si>
  <si>
    <t>414.5639954  deg R</t>
  </si>
  <si>
    <t>+ 00.04333001  deg/sec</t>
  </si>
  <si>
    <t>+ 00.06358513  deg/sec</t>
  </si>
  <si>
    <t>- 000.2966309  deg</t>
  </si>
  <si>
    <t>- 000.0656507  ft/sec</t>
  </si>
  <si>
    <t>- 065.2478027  deg</t>
  </si>
  <si>
    <t>- 103.7039413  deg</t>
  </si>
  <si>
    <t>- 000.2683340  deg</t>
  </si>
  <si>
    <t>+ 0737.518494  ft/sec</t>
  </si>
  <si>
    <t>N 52 14.9332</t>
  </si>
  <si>
    <t>E 165 26.6903</t>
  </si>
  <si>
    <t>8972</t>
  </si>
  <si>
    <t>02142275</t>
  </si>
  <si>
    <t>N 052:14.6062</t>
  </si>
  <si>
    <t>E 165:24.8674</t>
  </si>
  <si>
    <t>- 107.0315018  deg</t>
  </si>
  <si>
    <t>- 0215.855103  ft/sec</t>
  </si>
  <si>
    <t>- 0702.548401  ft/sec</t>
  </si>
  <si>
    <t>418.0207520  knots</t>
  </si>
  <si>
    <t>- 106.1548309  deg</t>
  </si>
  <si>
    <t>+ 0019.033669  ft/sec</t>
  </si>
  <si>
    <t>+ 0024.907675  ft/sec</t>
  </si>
  <si>
    <t>20:56:51.145</t>
  </si>
  <si>
    <t>02.94531250  in Hg</t>
  </si>
  <si>
    <t>414.7028809  deg R</t>
  </si>
  <si>
    <t>- 00.02262625  deg/sec</t>
  </si>
  <si>
    <t>+ 00.06649466  deg/sec</t>
  </si>
  <si>
    <t>- 000.3790283  deg</t>
  </si>
  <si>
    <t>- 000.3788071  ft/sec</t>
  </si>
  <si>
    <t>- 064.9676514  deg</t>
  </si>
  <si>
    <t>0411.477203  ft/sec</t>
  </si>
  <si>
    <t>- 103.4352493  deg</t>
  </si>
  <si>
    <t>- 000.5868628  deg</t>
  </si>
  <si>
    <t>+ 0735.934692  ft/sec</t>
  </si>
  <si>
    <t>N 52 14.6062</t>
  </si>
  <si>
    <t>E 165 24.8674</t>
  </si>
  <si>
    <t>8973</t>
  </si>
  <si>
    <t>02142919</t>
  </si>
  <si>
    <t>N 052:14.2858</t>
  </si>
  <si>
    <t>E 165:23.0437</t>
  </si>
  <si>
    <t>+ 34290.00000  feet</t>
  </si>
  <si>
    <t>- 106.9951096  deg</t>
  </si>
  <si>
    <t>- 0215.587112  ft/sec</t>
  </si>
  <si>
    <t>- 0704.346375  ft/sec</t>
  </si>
  <si>
    <t>417.7817078  knots</t>
  </si>
  <si>
    <t>- 105.8566132  deg</t>
  </si>
  <si>
    <t>+ 0023.084673  ft/sec</t>
  </si>
  <si>
    <t>+ 0025.980820  ft/sec</t>
  </si>
  <si>
    <t>20:56:51.674</t>
  </si>
  <si>
    <t>414.4946899  deg R</t>
  </si>
  <si>
    <t>- 00.02249441  deg/sec</t>
  </si>
  <si>
    <t>- 00.41677171  deg/sec</t>
  </si>
  <si>
    <t>- 000.4703247  deg</t>
  </si>
  <si>
    <t>- 000.6832398  deg</t>
  </si>
  <si>
    <t>- 001.5659823  ft/sec</t>
  </si>
  <si>
    <t>- 064.9072266  deg</t>
  </si>
  <si>
    <t>- 103.3862762  deg</t>
  </si>
  <si>
    <t>- 000.9191597  deg</t>
  </si>
  <si>
    <t>+ 0737.642029  ft/sec</t>
  </si>
  <si>
    <t>N 52 14.2858</t>
  </si>
  <si>
    <t>E 165 23.0437</t>
  </si>
  <si>
    <t>34290</t>
  </si>
  <si>
    <t>8974</t>
  </si>
  <si>
    <t>02143563</t>
  </si>
  <si>
    <t>N 052:13.9603</t>
  </si>
  <si>
    <t>E 165:21.2240</t>
  </si>
  <si>
    <t>- 107.6480789  deg</t>
  </si>
  <si>
    <t>- 0220.707703  ft/sec</t>
  </si>
  <si>
    <t>- 0698.639893  ft/sec</t>
  </si>
  <si>
    <t>417.2188416  knots</t>
  </si>
  <si>
    <t>- 106.6421661  deg</t>
  </si>
  <si>
    <t>+ 0018.952932  ft/sec</t>
  </si>
  <si>
    <t>+ 0023.866863  ft/sec</t>
  </si>
  <si>
    <t>20:56:53.047</t>
  </si>
  <si>
    <t>415.0468750  deg R</t>
  </si>
  <si>
    <t>- 00.31765386  deg/sec</t>
  </si>
  <si>
    <t>+ 00.75904107  deg/sec</t>
  </si>
  <si>
    <t>- 000.3378571  deg</t>
  </si>
  <si>
    <t>+ 000.3955628  deg</t>
  </si>
  <si>
    <t>+ 001.3392670  ft/sec</t>
  </si>
  <si>
    <t>- 065.5362167  deg</t>
  </si>
  <si>
    <t>- 104.0260773  deg</t>
  </si>
  <si>
    <t>- 000.1612370  deg</t>
  </si>
  <si>
    <t>+ 0732.125549  ft/sec</t>
  </si>
  <si>
    <t>N 52 13.9603</t>
  </si>
  <si>
    <t>E 165 21.2240</t>
  </si>
  <si>
    <t>8975</t>
  </si>
  <si>
    <t>02144203</t>
  </si>
  <si>
    <t>N 052:13.6287</t>
  </si>
  <si>
    <t>E 165:19.4210</t>
  </si>
  <si>
    <t>+ 34272.00000  feet</t>
  </si>
  <si>
    <t>- 107.7184982  deg</t>
  </si>
  <si>
    <t>- 0219.239288  ft/sec</t>
  </si>
  <si>
    <t>- 0692.382935  ft/sec</t>
  </si>
  <si>
    <t>417.3764038  knots</t>
  </si>
  <si>
    <t>- 106.6938171  deg</t>
  </si>
  <si>
    <t>+ 0016.430809  ft/sec</t>
  </si>
  <si>
    <t>+ 0017.872736  ft/sec</t>
  </si>
  <si>
    <t>20:56:52.793</t>
  </si>
  <si>
    <t>415.7056580  deg R</t>
  </si>
  <si>
    <t>+ 00.02296281  deg/sec</t>
  </si>
  <si>
    <t>- 00.14305104  deg/sec</t>
  </si>
  <si>
    <t>+ 001.1342974  deg</t>
  </si>
  <si>
    <t>- 002.5673192  ft/sec</t>
  </si>
  <si>
    <t>- 065.5828934  deg</t>
  </si>
  <si>
    <t>- 104.0840149  deg</t>
  </si>
  <si>
    <t>- 000.1344698  deg</t>
  </si>
  <si>
    <t>+ 0727.164368  ft/sec</t>
  </si>
  <si>
    <t>N 52 13.6287</t>
  </si>
  <si>
    <t>E 165 19.4210</t>
  </si>
  <si>
    <t>34272</t>
  </si>
  <si>
    <t>8976</t>
  </si>
  <si>
    <t>02144843</t>
  </si>
  <si>
    <t>N 052:13.2954</t>
  </si>
  <si>
    <t>E 165:17.6187</t>
  </si>
  <si>
    <t>+ 34256.00000  feet</t>
  </si>
  <si>
    <t>- 107.6818161  deg</t>
  </si>
  <si>
    <t>- 0221.392059  ft/sec</t>
  </si>
  <si>
    <t>- 0693.150269  ft/sec</t>
  </si>
  <si>
    <t>417.1324768  knots</t>
  </si>
  <si>
    <t>- 106.7942886  deg</t>
  </si>
  <si>
    <t>+ 0017.816584  ft/sec</t>
  </si>
  <si>
    <t>+ 0019.185785  ft/sec</t>
  </si>
  <si>
    <t>415.6028442  deg R</t>
  </si>
  <si>
    <t>+ 00.10911528  deg/sec</t>
  </si>
  <si>
    <t>- 00.48142540  deg/sec</t>
  </si>
  <si>
    <t>+ 000.1729381  deg</t>
  </si>
  <si>
    <t>- 001.9970288  ft/sec</t>
  </si>
  <si>
    <t>- 065.5224609  deg</t>
  </si>
  <si>
    <t>- 104.0348740  deg</t>
  </si>
  <si>
    <t>- 000.0582245  deg</t>
  </si>
  <si>
    <t>+ 0728.960571  ft/sec</t>
  </si>
  <si>
    <t>N 52 13.2954</t>
  </si>
  <si>
    <t>E 165 17.6187</t>
  </si>
  <si>
    <t>34256</t>
  </si>
  <si>
    <t>8977</t>
  </si>
  <si>
    <t>02145487</t>
  </si>
  <si>
    <t>N 052:12.9601</t>
  </si>
  <si>
    <t>E 165:15.8094</t>
  </si>
  <si>
    <t>+ 34268.00000  feet</t>
  </si>
  <si>
    <t>- 107.8284454  deg</t>
  </si>
  <si>
    <t>- 0224.366440  ft/sec</t>
  </si>
  <si>
    <t>- 0694.089172  ft/sec</t>
  </si>
  <si>
    <t>415.9227600  knots</t>
  </si>
  <si>
    <t>- 106.7438583  deg</t>
  </si>
  <si>
    <t>+ 0022.386408  ft/sec</t>
  </si>
  <si>
    <t>+ 0021.609722  ft/sec</t>
  </si>
  <si>
    <t>20:56:55.924</t>
  </si>
  <si>
    <t>415.4152527  deg R</t>
  </si>
  <si>
    <t>+ 00.00049387  deg/sec</t>
  </si>
  <si>
    <t>- 00.72436935  deg/sec</t>
  </si>
  <si>
    <t>- 000.0200226  deg</t>
  </si>
  <si>
    <t>- 000.9939057  deg</t>
  </si>
  <si>
    <t>+ 002.7959013  ft/sec</t>
  </si>
  <si>
    <t>- 065.6452637  deg</t>
  </si>
  <si>
    <t>- 104.1690750  deg</t>
  </si>
  <si>
    <t>- 000.1355605  deg</t>
  </si>
  <si>
    <t>+ 0730.218323  ft/sec</t>
  </si>
  <si>
    <t>N 52 12.9601</t>
  </si>
  <si>
    <t>E 165 15.8094</t>
  </si>
  <si>
    <t>34268</t>
  </si>
  <si>
    <t>8978</t>
  </si>
  <si>
    <t>02146131</t>
  </si>
  <si>
    <t>N 052:12.6248</t>
  </si>
  <si>
    <t>E 165:14.0054</t>
  </si>
  <si>
    <t>+ 34280.00000  feet</t>
  </si>
  <si>
    <t>- 107.6634903  deg</t>
  </si>
  <si>
    <t>- 0220.790100  ft/sec</t>
  </si>
  <si>
    <t>- 0690.966858  ft/sec</t>
  </si>
  <si>
    <t>415.3121948  knots</t>
  </si>
  <si>
    <t>- 106.8630981  deg</t>
  </si>
  <si>
    <t>+ 0018.041727  ft/sec</t>
  </si>
  <si>
    <t>+ 0019.904444  ft/sec</t>
  </si>
  <si>
    <t>20:56:57.373</t>
  </si>
  <si>
    <t>415.8670654  deg R</t>
  </si>
  <si>
    <t>+ 00.09760642  deg/sec</t>
  </si>
  <si>
    <t>- 00.41225317  deg/sec</t>
  </si>
  <si>
    <t>- 001.4214724  deg</t>
  </si>
  <si>
    <t>- 001.7469449  ft/sec</t>
  </si>
  <si>
    <t>- 103.9917297  deg</t>
  </si>
  <si>
    <t>- 000.0375570  deg</t>
  </si>
  <si>
    <t>+ 0727.234924  ft/sec</t>
  </si>
  <si>
    <t>N 52 12.6248</t>
  </si>
  <si>
    <t>E 165 14.0054</t>
  </si>
  <si>
    <t>34280</t>
  </si>
  <si>
    <t>8979</t>
  </si>
  <si>
    <t>02146771</t>
  </si>
  <si>
    <t>N 052:12.2924</t>
  </si>
  <si>
    <t>E 165:12.2152</t>
  </si>
  <si>
    <t>+ 34278.00000  feet</t>
  </si>
  <si>
    <t>- 107.5894089  deg</t>
  </si>
  <si>
    <t>- 0221.669128  ft/sec</t>
  </si>
  <si>
    <t>- 0697.598206  ft/sec</t>
  </si>
  <si>
    <t>414.6335754  knots</t>
  </si>
  <si>
    <t>- 106.6992569  deg</t>
  </si>
  <si>
    <t>+ 0020.816719  ft/sec</t>
  </si>
  <si>
    <t>+ 0027.118063  ft/sec</t>
  </si>
  <si>
    <t>20:56:58.856</t>
  </si>
  <si>
    <t>415.2037048  deg R</t>
  </si>
  <si>
    <t>+ 00.04788979  deg/sec</t>
  </si>
  <si>
    <t>- 00.42116135  deg/sec</t>
  </si>
  <si>
    <t>- 000.1495300  deg</t>
  </si>
  <si>
    <t>- 000.8380250  deg</t>
  </si>
  <si>
    <t>- 000.2396752  ft/sec</t>
  </si>
  <si>
    <t>- 065.3588791  deg</t>
  </si>
  <si>
    <t>- 103.9052734  deg</t>
  </si>
  <si>
    <t>- 000.2256021  deg</t>
  </si>
  <si>
    <t>+ 0733.311829  ft/sec</t>
  </si>
  <si>
    <t>N 52 12.2924</t>
  </si>
  <si>
    <t>E 165 12.2152</t>
  </si>
  <si>
    <t>34278</t>
  </si>
  <si>
    <t>8980</t>
  </si>
  <si>
    <t>02147415</t>
  </si>
  <si>
    <t>N 052:11.9580</t>
  </si>
  <si>
    <t>E 165:10.4170</t>
  </si>
  <si>
    <t>- 107.9194870  deg</t>
  </si>
  <si>
    <t>- 0224.486526  ft/sec</t>
  </si>
  <si>
    <t>- 0693.648315  ft/sec</t>
  </si>
  <si>
    <t>414.0540771  knots</t>
  </si>
  <si>
    <t>- 106.8840408  deg</t>
  </si>
  <si>
    <t>+ 0021.797955  ft/sec</t>
  </si>
  <si>
    <t>+ 0024.835543  ft/sec</t>
  </si>
  <si>
    <t>20:57:00.078</t>
  </si>
  <si>
    <t>415.4920959  deg R</t>
  </si>
  <si>
    <t>+ 00.06375696  deg/sec</t>
  </si>
  <si>
    <t>- 00.34916377  deg/sec</t>
  </si>
  <si>
    <t>- 000.8229309  deg</t>
  </si>
  <si>
    <t>- 001.7460964  ft/sec</t>
  </si>
  <si>
    <t>- 065.6652832  deg</t>
  </si>
  <si>
    <t>- 104.2230072  deg</t>
  </si>
  <si>
    <t>- 000.0666713  deg</t>
  </si>
  <si>
    <t>+ 0729.482605  ft/sec</t>
  </si>
  <si>
    <t>N 52 11.9580</t>
  </si>
  <si>
    <t>E 165 10.4170</t>
  </si>
  <si>
    <t>8981</t>
  </si>
  <si>
    <t>02148055</t>
  </si>
  <si>
    <t>N 052:11.6235</t>
  </si>
  <si>
    <t>E 165:08.6329</t>
  </si>
  <si>
    <t>- 107.9100266  deg</t>
  </si>
  <si>
    <t>- 0224.732330  ft/sec</t>
  </si>
  <si>
    <t>- 0689.739685  ft/sec</t>
  </si>
  <si>
    <t>413.9283447  knots</t>
  </si>
  <si>
    <t>- 107.0861359  deg</t>
  </si>
  <si>
    <t>+ 0020.183039  ft/sec</t>
  </si>
  <si>
    <t>+ 0021.731411  ft/sec</t>
  </si>
  <si>
    <t>20:57:00.408</t>
  </si>
  <si>
    <t>415.9241943  deg R</t>
  </si>
  <si>
    <t>+ 00.15308550  deg/sec</t>
  </si>
  <si>
    <t>+ 00.56721336  deg/sec</t>
  </si>
  <si>
    <t>- 000.2037415  deg</t>
  </si>
  <si>
    <t>- 001.1989930  deg</t>
  </si>
  <si>
    <t>- 001.4076415  ft/sec</t>
  </si>
  <si>
    <t>- 065.6323242  deg</t>
  </si>
  <si>
    <t>- 104.2012253  deg</t>
  </si>
  <si>
    <t>+ 000.1103102  deg</t>
  </si>
  <si>
    <t>+ 0724.790833  ft/sec</t>
  </si>
  <si>
    <t>N 52 11.6235</t>
  </si>
  <si>
    <t>E 165 08.6329</t>
  </si>
  <si>
    <t>8982</t>
  </si>
  <si>
    <t>02148695</t>
  </si>
  <si>
    <t>N 052:11.2882</t>
  </si>
  <si>
    <t>E 165:06.8484</t>
  </si>
  <si>
    <t>- 107.6863251  deg</t>
  </si>
  <si>
    <t>- 0219.549728  ft/sec</t>
  </si>
  <si>
    <t>- 0686.413086  ft/sec</t>
  </si>
  <si>
    <t>414.2468262  knots</t>
  </si>
  <si>
    <t>- 107.0274200  deg</t>
  </si>
  <si>
    <t>+ 0015.243148  ft/sec</t>
  </si>
  <si>
    <t>+ 0017.666094  ft/sec</t>
  </si>
  <si>
    <t>20:56:59.817</t>
  </si>
  <si>
    <t>416.3885803  deg R</t>
  </si>
  <si>
    <t>+ 00.06535613  deg/sec</t>
  </si>
  <si>
    <t>+ 00.85637188  deg/sec</t>
  </si>
  <si>
    <t>+ 000.0160400  deg</t>
  </si>
  <si>
    <t>- 000.5616211  deg</t>
  </si>
  <si>
    <t>- 001.1410781  ft/sec</t>
  </si>
  <si>
    <t>- 065.3851318  deg</t>
  </si>
  <si>
    <t>- 103.9652100  deg</t>
  </si>
  <si>
    <t>+ 000.0318535  deg</t>
  </si>
  <si>
    <t>+ 0720.846313  ft/sec</t>
  </si>
  <si>
    <t>N 52 11.2882</t>
  </si>
  <si>
    <t>E 165 06.8484</t>
  </si>
  <si>
    <t>8983</t>
  </si>
  <si>
    <t>02149339</t>
  </si>
  <si>
    <t>N 052:10.9514</t>
  </si>
  <si>
    <t>E 165:05.0525</t>
  </si>
  <si>
    <t>+ 34252.00000  feet</t>
  </si>
  <si>
    <t>- 107.9024582  deg</t>
  </si>
  <si>
    <t>- 0221.482391  ft/sec</t>
  </si>
  <si>
    <t>- 0688.402527  ft/sec</t>
  </si>
  <si>
    <t>413.7850037  knots</t>
  </si>
  <si>
    <t>- 107.0607681  deg</t>
  </si>
  <si>
    <t>+ 0016.639944  ft/sec</t>
  </si>
  <si>
    <t>+ 0020.447269  ft/sec</t>
  </si>
  <si>
    <t>20:57:00.854</t>
  </si>
  <si>
    <t>416.2461853  deg R</t>
  </si>
  <si>
    <t>- 00.08826365  deg/sec</t>
  </si>
  <si>
    <t>+ 00.80943674  deg/sec</t>
  </si>
  <si>
    <t>+ 000.1757813  deg</t>
  </si>
  <si>
    <t>+ 000.0830600  deg</t>
  </si>
  <si>
    <t>+ 002.3200684  ft/sec</t>
  </si>
  <si>
    <t>- 065.5776138  deg</t>
  </si>
  <si>
    <t>- 104.1690216  deg</t>
  </si>
  <si>
    <t>+ 000.0421788  deg</t>
  </si>
  <si>
    <t>+ 0722.497009  ft/sec</t>
  </si>
  <si>
    <t>N 52 10.9514</t>
  </si>
  <si>
    <t>E 165 05.0525</t>
  </si>
  <si>
    <t>8984</t>
  </si>
  <si>
    <t>02149983</t>
  </si>
  <si>
    <t>N 052:10.6136</t>
  </si>
  <si>
    <t>E 165:03.2610</t>
  </si>
  <si>
    <t>- 108.0137100  deg</t>
  </si>
  <si>
    <t>- 0221.102325  ft/sec</t>
  </si>
  <si>
    <t>- 0686.783569  ft/sec</t>
  </si>
  <si>
    <t>412.7135010  knots</t>
  </si>
  <si>
    <t>- 107.0122833  deg</t>
  </si>
  <si>
    <t>+ 0016.286978  ft/sec</t>
  </si>
  <si>
    <t>+ 0020.795261  ft/sec</t>
  </si>
  <si>
    <t>20:57:03.010</t>
  </si>
  <si>
    <t>416.2708435  deg R</t>
  </si>
  <si>
    <t>- 00.17509954  deg/sec</t>
  </si>
  <si>
    <t>- 00.05635058  deg/sec</t>
  </si>
  <si>
    <t>- 000.0229614  deg</t>
  </si>
  <si>
    <t>+ 001.6579468  deg</t>
  </si>
  <si>
    <t>+ 003.4219692  ft/sec</t>
  </si>
  <si>
    <t>- 104.2679901  deg</t>
  </si>
  <si>
    <t>- 000.0241366  deg</t>
  </si>
  <si>
    <t>+ 0722.258301  ft/sec</t>
  </si>
  <si>
    <t>N 52 10.6136</t>
  </si>
  <si>
    <t>E 165 03.2610</t>
  </si>
  <si>
    <t>8985</t>
  </si>
  <si>
    <t>02150627</t>
  </si>
  <si>
    <t>N 052:10.2778</t>
  </si>
  <si>
    <t>E 165:01.4733</t>
  </si>
  <si>
    <t>- 107.7790680  deg</t>
  </si>
  <si>
    <t>- 0218.885483  ft/sec</t>
  </si>
  <si>
    <t>- 0685.996826  ft/sec</t>
  </si>
  <si>
    <t>412.0755310  knots</t>
  </si>
  <si>
    <t>- 107.0281448  deg</t>
  </si>
  <si>
    <t>+ 0014.789277  ft/sec</t>
  </si>
  <si>
    <t>+ 0021.085672  ft/sec</t>
  </si>
  <si>
    <t>20:57:04.418</t>
  </si>
  <si>
    <t>416.6955872  deg R</t>
  </si>
  <si>
    <t>- 00.11731536  deg/sec</t>
  </si>
  <si>
    <t>- 00.17491281  deg/sec</t>
  </si>
  <si>
    <t>- 000.2708405  deg</t>
  </si>
  <si>
    <t>+ 001.0975041  ft/sec</t>
  </si>
  <si>
    <t>- 065.4071045  deg</t>
  </si>
  <si>
    <t>- 104.0210876  deg</t>
  </si>
  <si>
    <t>- 000.0371074  deg</t>
  </si>
  <si>
    <t>+ 0720.323792  ft/sec</t>
  </si>
  <si>
    <t>N 52 10.2778</t>
  </si>
  <si>
    <t>E 165 01.4733</t>
  </si>
  <si>
    <t>8986</t>
  </si>
  <si>
    <t>02151267</t>
  </si>
  <si>
    <t>N 052:09.9429</t>
  </si>
  <si>
    <t>E 164:59.6994</t>
  </si>
  <si>
    <t>- 107.4491577  deg</t>
  </si>
  <si>
    <t>- 0216.206360  ft/sec</t>
  </si>
  <si>
    <t>- 0687.315002  ft/sec</t>
  </si>
  <si>
    <t>411.8894653  knots</t>
  </si>
  <si>
    <t>- 106.9570160  deg</t>
  </si>
  <si>
    <t>+ 0012.896879  ft/sec</t>
  </si>
  <si>
    <t>+ 0022.591011  ft/sec</t>
  </si>
  <si>
    <t>20:57:04.837</t>
  </si>
  <si>
    <t>416.9030762  deg R</t>
  </si>
  <si>
    <t>+ 00.10859220  deg/sec</t>
  </si>
  <si>
    <t>- 00.54894698  deg/sec</t>
  </si>
  <si>
    <t>- 000.3278870  deg</t>
  </si>
  <si>
    <t>+ 000.6228150  deg</t>
  </si>
  <si>
    <t>- 002.2725475  ft/sec</t>
  </si>
  <si>
    <t>- 065.0538406  deg</t>
  </si>
  <si>
    <t>- 103.6789780  deg</t>
  </si>
  <si>
    <t>- 000.1312296  deg</t>
  </si>
  <si>
    <t>+ 0720.766357  ft/sec</t>
  </si>
  <si>
    <t>N 52 09.9429</t>
  </si>
  <si>
    <t>E 164 59.6994</t>
  </si>
  <si>
    <t>8987</t>
  </si>
  <si>
    <t>02151907</t>
  </si>
  <si>
    <t>N 052:09.6087</t>
  </si>
  <si>
    <t>E 164:57.9261</t>
  </si>
  <si>
    <t>+ 34276.00000  feet</t>
  </si>
  <si>
    <t>- 107.5236359  deg</t>
  </si>
  <si>
    <t>- 0216.464661  ft/sec</t>
  </si>
  <si>
    <t>- 0687.851563  ft/sec</t>
  </si>
  <si>
    <t>411.6975708  knots</t>
  </si>
  <si>
    <t>- 107.0982132  deg</t>
  </si>
  <si>
    <t>+ 0011.964590  ft/sec</t>
  </si>
  <si>
    <t>+ 0023.657640  ft/sec</t>
  </si>
  <si>
    <t>20:57:05.269</t>
  </si>
  <si>
    <t>416.9219360  deg R</t>
  </si>
  <si>
    <t>- 00.11028598  deg/sec</t>
  </si>
  <si>
    <t>- 00.21884027  deg/sec</t>
  </si>
  <si>
    <t>+ 000.1630920  deg</t>
  </si>
  <si>
    <t>+ 000.1744672  ft/sec</t>
  </si>
  <si>
    <t>- 103.7416840  deg</t>
  </si>
  <si>
    <t>- 000.0135996  deg</t>
  </si>
  <si>
    <t>+ 0721.673279  ft/sec</t>
  </si>
  <si>
    <t>N 52 09.6087</t>
  </si>
  <si>
    <t>E 164 57.9261</t>
  </si>
  <si>
    <t>34276</t>
  </si>
  <si>
    <t>8988</t>
  </si>
  <si>
    <t>02152551</t>
  </si>
  <si>
    <t>N 052:09.2701</t>
  </si>
  <si>
    <t>E 164:56.1447</t>
  </si>
  <si>
    <t>- 107.8546982  deg</t>
  </si>
  <si>
    <t>- 0221.790787  ft/sec</t>
  </si>
  <si>
    <t>- 0688.560669  ft/sec</t>
  </si>
  <si>
    <t>411.2527466  knots</t>
  </si>
  <si>
    <t>- 107.1150131  deg</t>
  </si>
  <si>
    <t>+ 0017.125721  ft/sec</t>
  </si>
  <si>
    <t>+ 0025.288387  ft/sec</t>
  </si>
  <si>
    <t>20:57:06.134</t>
  </si>
  <si>
    <t>417.0299683  deg R</t>
  </si>
  <si>
    <t>+ 00.04160266  deg/sec</t>
  </si>
  <si>
    <t>- 00.71294427  deg/sec</t>
  </si>
  <si>
    <t>- 000.3845215  deg</t>
  </si>
  <si>
    <t>+ 000.2728180  deg</t>
  </si>
  <si>
    <t>- 001.0814151  ft/sec</t>
  </si>
  <si>
    <t>- 104.0609894  deg</t>
  </si>
  <si>
    <t>- 000.0179002  deg</t>
  </si>
  <si>
    <t>+ 0723.619751  ft/sec</t>
  </si>
  <si>
    <t>N 52 09.2701</t>
  </si>
  <si>
    <t>E 164 56.1447</t>
  </si>
  <si>
    <t>8989</t>
  </si>
  <si>
    <t>02153195</t>
  </si>
  <si>
    <t>N 052:08.9321</t>
  </si>
  <si>
    <t>E 164:54.3659</t>
  </si>
  <si>
    <t>- 107.5100708  deg</t>
  </si>
  <si>
    <t>- 0218.807571  ft/sec</t>
  </si>
  <si>
    <t>- 0689.118225  ft/sec</t>
  </si>
  <si>
    <t>410.6540222  knots</t>
  </si>
  <si>
    <t>- 107.0271378  deg</t>
  </si>
  <si>
    <t>+ 0015.525122  ft/sec</t>
  </si>
  <si>
    <t>+ 0026.414207  ft/sec</t>
  </si>
  <si>
    <t>20:57:07.391</t>
  </si>
  <si>
    <t>417.2858582  deg R</t>
  </si>
  <si>
    <t>+ 00.05246495  deg/sec</t>
  </si>
  <si>
    <t>- 00.69861871  deg/sec</t>
  </si>
  <si>
    <t>- 000.0148509  deg</t>
  </si>
  <si>
    <t>- 001.0083057  ft/sec</t>
  </si>
  <si>
    <t>- 065.0445557  deg</t>
  </si>
  <si>
    <t>- 103.7040405  deg</t>
  </si>
  <si>
    <t>- 000.1295793  deg</t>
  </si>
  <si>
    <t>+ 0723.321411  ft/sec</t>
  </si>
  <si>
    <t>N 52 08.9321</t>
  </si>
  <si>
    <t>E 164 54.3659</t>
  </si>
  <si>
    <t>8990</t>
  </si>
  <si>
    <t>02153839</t>
  </si>
  <si>
    <t>N 052:08.5958</t>
  </si>
  <si>
    <t>E 164:52.5896</t>
  </si>
  <si>
    <t>+ 34270.00000  feet</t>
  </si>
  <si>
    <t>- 107.4455566  deg</t>
  </si>
  <si>
    <t>- 0216.460922  ft/sec</t>
  </si>
  <si>
    <t>- 0686.596436  ft/sec</t>
  </si>
  <si>
    <t>410.0304565  knots</t>
  </si>
  <si>
    <t>- 107.0596161  deg</t>
  </si>
  <si>
    <t>+ 0013.488844  ft/sec</t>
  </si>
  <si>
    <t>+ 0024.936266  ft/sec</t>
  </si>
  <si>
    <t>20:57:08.565</t>
  </si>
  <si>
    <t>417.8299866  deg R</t>
  </si>
  <si>
    <t>+ 00.08780003  deg/sec</t>
  </si>
  <si>
    <t>- 00.66465646  deg/sec</t>
  </si>
  <si>
    <t>- 000.0950317  deg</t>
  </si>
  <si>
    <t>- 000.5388794  deg</t>
  </si>
  <si>
    <t>- 001.6791742  ft/sec</t>
  </si>
  <si>
    <t>- 064.9566650  deg</t>
  </si>
  <si>
    <t>- 103.6278000  deg</t>
  </si>
  <si>
    <t>- 000.1223641  deg</t>
  </si>
  <si>
    <t>+ 0719.413818  ft/sec</t>
  </si>
  <si>
    <t>N 52 08.5958</t>
  </si>
  <si>
    <t>E 164 52.5896</t>
  </si>
  <si>
    <t>34270</t>
  </si>
  <si>
    <t>8991</t>
  </si>
  <si>
    <t>02154483</t>
  </si>
  <si>
    <t>N 052:08.2593</t>
  </si>
  <si>
    <t>E 164:50.8166</t>
  </si>
  <si>
    <t>+ 34266.00000  feet</t>
  </si>
  <si>
    <t>- 107.5073395  deg</t>
  </si>
  <si>
    <t>- 0217.001434  ft/sec</t>
  </si>
  <si>
    <t>- 0683.618225  ft/sec</t>
  </si>
  <si>
    <t>409.4497986  knots</t>
  </si>
  <si>
    <t>- 107.1319351  deg</t>
  </si>
  <si>
    <t>+ 0013.948309  ft/sec</t>
  </si>
  <si>
    <t>+ 0022.962751  ft/sec</t>
  </si>
  <si>
    <t>20:57:09.774</t>
  </si>
  <si>
    <t>418.0420837  deg R</t>
  </si>
  <si>
    <t>+ 00.06617820  deg/sec</t>
  </si>
  <si>
    <t>- 00.58906174  deg/sec</t>
  </si>
  <si>
    <t>- 001.1791077  deg</t>
  </si>
  <si>
    <t>- 000.6787229  ft/sec</t>
  </si>
  <si>
    <t>- 064.9951172  deg</t>
  </si>
  <si>
    <t>- 103.6778946  deg</t>
  </si>
  <si>
    <t>- 000.0718871  deg</t>
  </si>
  <si>
    <t>+ 0717.351196  ft/sec</t>
  </si>
  <si>
    <t>N 52 08.2593</t>
  </si>
  <si>
    <t>E 164 50.8166</t>
  </si>
  <si>
    <t>8992</t>
  </si>
  <si>
    <t>02155127</t>
  </si>
  <si>
    <t>N 052:07.9227</t>
  </si>
  <si>
    <t>E 164:49.0467</t>
  </si>
  <si>
    <t>+ 34274.00000  feet</t>
  </si>
  <si>
    <t>- 107.3054047  deg</t>
  </si>
  <si>
    <t>- 0215.819992  ft/sec</t>
  </si>
  <si>
    <t>- 0687.099548  ft/sec</t>
  </si>
  <si>
    <t>408.7969971  knots</t>
  </si>
  <si>
    <t>- 107.1434784  deg</t>
  </si>
  <si>
    <t>+ 0013.061460  ft/sec</t>
  </si>
  <si>
    <t>+ 0027.411530  ft/sec</t>
  </si>
  <si>
    <t>20:57:10.982</t>
  </si>
  <si>
    <t>417.7796936  deg R</t>
  </si>
  <si>
    <t>+ 00.04391392  deg/sec</t>
  </si>
  <si>
    <t>- 00.32968527  deg/sec</t>
  </si>
  <si>
    <t>+ 000.0382313  deg</t>
  </si>
  <si>
    <t>- 001.2741933  deg</t>
  </si>
  <si>
    <t>+ 000.5679438  ft/sec</t>
  </si>
  <si>
    <t>- 064.7698975  deg</t>
  </si>
  <si>
    <t>- 103.4642868  deg</t>
  </si>
  <si>
    <t>- 000.0865149  deg</t>
  </si>
  <si>
    <t>+ 0720.447815  ft/sec</t>
  </si>
  <si>
    <t>N 52 07.9227</t>
  </si>
  <si>
    <t>E 164 49.0467</t>
  </si>
  <si>
    <t>34274</t>
  </si>
  <si>
    <t>8993</t>
  </si>
  <si>
    <t>02155771</t>
  </si>
  <si>
    <t>N 052:07.5865</t>
  </si>
  <si>
    <t>E 164:47.2797</t>
  </si>
  <si>
    <t>- 107.5648575  deg</t>
  </si>
  <si>
    <t>- 0216.599442  ft/sec</t>
  </si>
  <si>
    <t>- 0684.633545  ft/sec</t>
  </si>
  <si>
    <t>408.3547974  knots</t>
  </si>
  <si>
    <t>- 107.1691818  deg</t>
  </si>
  <si>
    <t>+ 0013.722329  ft/sec</t>
  </si>
  <si>
    <t>+ 0025.916889  ft/sec</t>
  </si>
  <si>
    <t>20:57:11.916</t>
  </si>
  <si>
    <t>417.9405518  deg R</t>
  </si>
  <si>
    <t>+ 00.00132244  deg/sec</t>
  </si>
  <si>
    <t>- 00.28718925  deg/sec</t>
  </si>
  <si>
    <t>+ 000.0000000  deg</t>
  </si>
  <si>
    <t>- 001.0936066  deg</t>
  </si>
  <si>
    <t>- 001.7012075  ft/sec</t>
  </si>
  <si>
    <t>- 065.0061111  deg</t>
  </si>
  <si>
    <t>- 103.7120895  deg</t>
  </si>
  <si>
    <t>- 000.0814616  deg</t>
  </si>
  <si>
    <t>+ 0719.159546  ft/sec</t>
  </si>
  <si>
    <t>N 52 07.5865</t>
  </si>
  <si>
    <t>E 164 47.2797</t>
  </si>
  <si>
    <t>8994</t>
  </si>
  <si>
    <t>02156411</t>
  </si>
  <si>
    <t>N 052:07.2511</t>
  </si>
  <si>
    <t>E 164:45.5256</t>
  </si>
  <si>
    <t>- 107.9779510  deg</t>
  </si>
  <si>
    <t>- 0222.065002  ft/sec</t>
  </si>
  <si>
    <t>- 0680.876526  ft/sec</t>
  </si>
  <si>
    <t>408.2260742  knots</t>
  </si>
  <si>
    <t>- 107.3703461  deg</t>
  </si>
  <si>
    <t>+ 0017.403299  ft/sec</t>
  </si>
  <si>
    <t>+ 0022.928642  ft/sec</t>
  </si>
  <si>
    <t>20:57:12.211</t>
  </si>
  <si>
    <t>418.1007996  deg R</t>
  </si>
  <si>
    <t>+ 00.10721351  deg/sec</t>
  </si>
  <si>
    <t>+ 00.37941501  deg/sec</t>
  </si>
  <si>
    <t>+ 000.1538086  deg</t>
  </si>
  <si>
    <t>- 001.2019593  deg</t>
  </si>
  <si>
    <t>- 001.3263804  ft/sec</t>
  </si>
  <si>
    <t>- 065.3961182  deg</t>
  </si>
  <si>
    <t>- 104.1135483  deg</t>
  </si>
  <si>
    <t>+ 000.0971685  deg</t>
  </si>
  <si>
    <t>+ 0716.230835  ft/sec</t>
  </si>
  <si>
    <t>N 52 07.2511</t>
  </si>
  <si>
    <t>E 164 45.5256</t>
  </si>
  <si>
    <t>8995</t>
  </si>
  <si>
    <t>02157055</t>
  </si>
  <si>
    <t>N 052:06.9131</t>
  </si>
  <si>
    <t>E 164:43.7613</t>
  </si>
  <si>
    <t>+ 34254.00000  feet</t>
  </si>
  <si>
    <t>- 107.9352417  deg</t>
  </si>
  <si>
    <t>- 0221.658539  ft/sec</t>
  </si>
  <si>
    <t>- 0679.681702  ft/sec</t>
  </si>
  <si>
    <t>408.1804504  knots</t>
  </si>
  <si>
    <t>- 107.2941971  deg</t>
  </si>
  <si>
    <t>+ 0017.895615  ft/sec</t>
  </si>
  <si>
    <t>+ 0021.507931  ft/sec</t>
  </si>
  <si>
    <t>20:57:12.307</t>
  </si>
  <si>
    <t>417.9202881  deg R</t>
  </si>
  <si>
    <t>+ 00.07160281  deg/sec</t>
  </si>
  <si>
    <t>+ 00.09495912  deg/sec</t>
  </si>
  <si>
    <t>- 001.5161133  deg</t>
  </si>
  <si>
    <t>+ 000.3303004  ft/sec</t>
  </si>
  <si>
    <t>- 065.3302002  deg</t>
  </si>
  <si>
    <t>- 104.0592194  deg</t>
  </si>
  <si>
    <t>- 000.0061123  deg</t>
  </si>
  <si>
    <t>+ 0716.345642  ft/sec</t>
  </si>
  <si>
    <t>N 52 06.9131</t>
  </si>
  <si>
    <t>E 164 43.7613</t>
  </si>
  <si>
    <t>34254</t>
  </si>
  <si>
    <t>8996</t>
  </si>
  <si>
    <t>02157695</t>
  </si>
  <si>
    <t>N 052:06.5773</t>
  </si>
  <si>
    <t>E 164:42.0089</t>
  </si>
  <si>
    <t>- 108.1657715  deg</t>
  </si>
  <si>
    <t>- 0224.474625  ft/sec</t>
  </si>
  <si>
    <t>- 0682.616638  ft/sec</t>
  </si>
  <si>
    <t>407.8462524  knots</t>
  </si>
  <si>
    <t>- 107.3219681  deg</t>
  </si>
  <si>
    <t>+ 0020.536911  ft/sec</t>
  </si>
  <si>
    <t>+ 0024.997072  ft/sec</t>
  </si>
  <si>
    <t>20:57:12.946</t>
  </si>
  <si>
    <t>417.4016418  deg R</t>
  </si>
  <si>
    <t>+ 00.16998373  deg/sec</t>
  </si>
  <si>
    <t>- 00.05965355  deg/sec</t>
  </si>
  <si>
    <t>+ 000.2209837  deg</t>
  </si>
  <si>
    <t>- 001.5051270  deg</t>
  </si>
  <si>
    <t>+ 001.3551470  ft/sec</t>
  </si>
  <si>
    <t>- 065.5376816  deg</t>
  </si>
  <si>
    <t>- 104.2781372  deg</t>
  </si>
  <si>
    <t>- 000.0008375  deg</t>
  </si>
  <si>
    <t>+ 0720.568298  ft/sec</t>
  </si>
  <si>
    <t>N 52 06.5773</t>
  </si>
  <si>
    <t>E 164 42.0089</t>
  </si>
  <si>
    <t>8997</t>
  </si>
  <si>
    <t>02158335</t>
  </si>
  <si>
    <t>N 052:06.2405</t>
  </si>
  <si>
    <t>E 164:40.2592</t>
  </si>
  <si>
    <t>- 108.0679321  deg</t>
  </si>
  <si>
    <t>- 0224.207245  ft/sec</t>
  </si>
  <si>
    <t>- 0680.761230  ft/sec</t>
  </si>
  <si>
    <t>407.7302551  knots</t>
  </si>
  <si>
    <t>- 107.4409790  deg</t>
  </si>
  <si>
    <t>+ 0019.104620  ft/sec</t>
  </si>
  <si>
    <t>+ 0023.916893  ft/sec</t>
  </si>
  <si>
    <t>20:57:13.221</t>
  </si>
  <si>
    <t>417.4834595  deg R</t>
  </si>
  <si>
    <t>+ 00.15354258  deg/sec</t>
  </si>
  <si>
    <t>+ 00.70391977  deg/sec</t>
  </si>
  <si>
    <t>+ 000.0769043  deg</t>
  </si>
  <si>
    <t>- 001.1345582  deg</t>
  </si>
  <si>
    <t>- 001.8240446  ft/sec</t>
  </si>
  <si>
    <t>- 065.4168243  deg</t>
  </si>
  <si>
    <t>- 104.1687088  deg</t>
  </si>
  <si>
    <t>+ 000.0972680  deg</t>
  </si>
  <si>
    <t>+ 0718.134827  ft/sec</t>
  </si>
  <si>
    <t>N 52 06.2405</t>
  </si>
  <si>
    <t>E 164 40.2592</t>
  </si>
  <si>
    <t>8998</t>
  </si>
  <si>
    <t>02158979</t>
  </si>
  <si>
    <t>N 052:05.9018</t>
  </si>
  <si>
    <t>E 164:38.4983</t>
  </si>
  <si>
    <t>- 108.0648880  deg</t>
  </si>
  <si>
    <t>- 0224.447906  ft/sec</t>
  </si>
  <si>
    <t>- 0684.604126  ft/sec</t>
  </si>
  <si>
    <t>407.6166382  knots</t>
  </si>
  <si>
    <t>- 107.4403763  deg</t>
  </si>
  <si>
    <t>+ 0019.252335  ft/sec</t>
  </si>
  <si>
    <t>+ 0027.755625  ft/sec</t>
  </si>
  <si>
    <t>20:57:13.550</t>
  </si>
  <si>
    <t>417.2020874  deg R</t>
  </si>
  <si>
    <t>+ 00.04303298  deg/sec</t>
  </si>
  <si>
    <t>+ 01.20090151  deg/sec</t>
  </si>
  <si>
    <t>+ 000.1702881  deg</t>
  </si>
  <si>
    <t>- 000.4536255  deg</t>
  </si>
  <si>
    <t>+ 001.7549297  ft/sec</t>
  </si>
  <si>
    <t>- 065.3906250  deg</t>
  </si>
  <si>
    <t>- 104.1540680  deg</t>
  </si>
  <si>
    <t>+ 000.0771647  deg</t>
  </si>
  <si>
    <t>+ 0719.502686  ft/sec</t>
  </si>
  <si>
    <t>N 52 05.9018</t>
  </si>
  <si>
    <t>E 164 38.4983</t>
  </si>
  <si>
    <t>8999</t>
  </si>
  <si>
    <t>02159623</t>
  </si>
  <si>
    <t>N 052:05.5628</t>
  </si>
  <si>
    <t>E 164:36.7372</t>
  </si>
  <si>
    <t>- 108.2693176  deg</t>
  </si>
  <si>
    <t>- 0224.938995  ft/sec</t>
  </si>
  <si>
    <t>- 0682.857300  ft/sec</t>
  </si>
  <si>
    <t>407.8187866  knots</t>
  </si>
  <si>
    <t>- 107.4862671  deg</t>
  </si>
  <si>
    <t>+ 0018.189486  ft/sec</t>
  </si>
  <si>
    <t>+ 0026.247040  ft/sec</t>
  </si>
  <si>
    <t>20:57:13.200</t>
  </si>
  <si>
    <t>417.2099609  deg R</t>
  </si>
  <si>
    <t>- 00.19808581  deg/sec</t>
  </si>
  <si>
    <t>+ 01.15454566  deg/sec</t>
  </si>
  <si>
    <t>+ 000.0742401  deg</t>
  </si>
  <si>
    <t>+ 000.1315063  deg</t>
  </si>
  <si>
    <t>+ 000.4158331  ft/sec</t>
  </si>
  <si>
    <t>- 065.5718994  deg</t>
  </si>
  <si>
    <t>- 104.3469086  deg</t>
  </si>
  <si>
    <t>+ 000.1007827  deg</t>
  </si>
  <si>
    <t>+ 0718.879883  ft/sec</t>
  </si>
  <si>
    <t>N 52 05.5628</t>
  </si>
  <si>
    <t>E 164 36.7372</t>
  </si>
  <si>
    <t>9000</t>
  </si>
  <si>
    <t>02160267</t>
  </si>
  <si>
    <t>N 052:05.2219</t>
  </si>
  <si>
    <t>E 164:34.9765</t>
  </si>
  <si>
    <t>+ 34260.00000  feet</t>
  </si>
  <si>
    <t>- 108.4188156  deg</t>
  </si>
  <si>
    <t>- 0225.429138  ft/sec</t>
  </si>
  <si>
    <t>- 0681.588013  ft/sec</t>
  </si>
  <si>
    <t>407.8767700  knots</t>
  </si>
  <si>
    <t>- 107.4848862  deg</t>
  </si>
  <si>
    <t>+ 0018.110769  ft/sec</t>
  </si>
  <si>
    <t>+ 0025.138111  ft/sec</t>
  </si>
  <si>
    <t>20:57:13.234</t>
  </si>
  <si>
    <t>417.2257080  deg R</t>
  </si>
  <si>
    <t>- 00.16082607  deg/sec</t>
  </si>
  <si>
    <t>+ 00.28043118  deg/sec</t>
  </si>
  <si>
    <t>- 000.1297485  deg</t>
  </si>
  <si>
    <t>+ 001.2283814  deg</t>
  </si>
  <si>
    <t>+ 001.0499619  ft/sec</t>
  </si>
  <si>
    <t>- 104.4842377  deg</t>
  </si>
  <si>
    <t>+ 000.0770758  deg</t>
  </si>
  <si>
    <t>+ 0718.179688  ft/sec</t>
  </si>
  <si>
    <t>N 52 05.2219</t>
  </si>
  <si>
    <t>E 164 34.9765</t>
  </si>
  <si>
    <t>9001</t>
  </si>
  <si>
    <t>02160911</t>
  </si>
  <si>
    <t>N 052:04.8812</t>
  </si>
  <si>
    <t>E 164:33.2158</t>
  </si>
  <si>
    <t>- 108.3197098  deg</t>
  </si>
  <si>
    <t>- 0223.800842  ft/sec</t>
  </si>
  <si>
    <t>- 0681.539612  ft/sec</t>
  </si>
  <si>
    <t>407.9285889  knots</t>
  </si>
  <si>
    <t>- 107.4347534  deg</t>
  </si>
  <si>
    <t>+ 0016.976246  ft/sec</t>
  </si>
  <si>
    <t>+ 0024.842356  ft/sec</t>
  </si>
  <si>
    <t>20:57:13.152</t>
  </si>
  <si>
    <t>417.3025818  deg R</t>
  </si>
  <si>
    <t>- 00.08665387  deg/sec</t>
  </si>
  <si>
    <t>+ 00.09394550  deg/sec</t>
  </si>
  <si>
    <t>+ 000.4099874  ft/sec</t>
  </si>
  <si>
    <t>- 065.5759811  deg</t>
  </si>
  <si>
    <t>- 104.3735580  deg</t>
  </si>
  <si>
    <t>+ 000.0080917  deg</t>
  </si>
  <si>
    <t>+ 0717.979248  ft/sec</t>
  </si>
  <si>
    <t>N 52 04.8812</t>
  </si>
  <si>
    <t>E 164 33.2158</t>
  </si>
  <si>
    <t>9002</t>
  </si>
  <si>
    <t>02161551</t>
  </si>
  <si>
    <t>N 052:04.5428</t>
  </si>
  <si>
    <t>E 164:31.4665</t>
  </si>
  <si>
    <t>+ 34264.00000  feet</t>
  </si>
  <si>
    <t>- 108.2397461  deg</t>
  </si>
  <si>
    <t>- 0223.900757  ft/sec</t>
  </si>
  <si>
    <t>- 0683.309448  ft/sec</t>
  </si>
  <si>
    <t>407.7198181  knots</t>
  </si>
  <si>
    <t>- 107.4483795  deg</t>
  </si>
  <si>
    <t>+ 0017.050636  ft/sec</t>
  </si>
  <si>
    <t>+ 0026.997200  ft/sec</t>
  </si>
  <si>
    <t>417.1762695  deg R</t>
  </si>
  <si>
    <t>- 00.12676780  deg/sec</t>
  </si>
  <si>
    <t>- 00.05831008  deg/sec</t>
  </si>
  <si>
    <t>- 000.1812703  deg</t>
  </si>
  <si>
    <t>+ 001.1151116  deg</t>
  </si>
  <si>
    <t>+ 000.8349769  ft/sec</t>
  </si>
  <si>
    <t>- 104.2820129  deg</t>
  </si>
  <si>
    <t>+ 000.0000435  deg</t>
  </si>
  <si>
    <t>+ 0719.480408  ft/sec</t>
  </si>
  <si>
    <t>N 52 04.5428</t>
  </si>
  <si>
    <t>E 164 31.4665</t>
  </si>
  <si>
    <t>34264</t>
  </si>
  <si>
    <t>9003</t>
  </si>
  <si>
    <t>02162195</t>
  </si>
  <si>
    <t>N 052:04.2020</t>
  </si>
  <si>
    <t>E 164:29.7072</t>
  </si>
  <si>
    <t>- 108.3617554  deg</t>
  </si>
  <si>
    <t>- 0226.148544  ft/sec</t>
  </si>
  <si>
    <t>- 0683.790466  ft/sec</t>
  </si>
  <si>
    <t>407.6874390  knots</t>
  </si>
  <si>
    <t>- 107.5644302  deg</t>
  </si>
  <si>
    <t>+ 0018.501883  ft/sec</t>
  </si>
  <si>
    <t>+ 0027.697073  ft/sec</t>
  </si>
  <si>
    <t>20:57:13.722</t>
  </si>
  <si>
    <t>416.9720154  deg R</t>
  </si>
  <si>
    <t>+ 00.02354639  deg/sec</t>
  </si>
  <si>
    <t>+ 00.30829138  deg/sec</t>
  </si>
  <si>
    <t>+ 000.0323241  deg</t>
  </si>
  <si>
    <t>+ 000.8083784  ft/sec</t>
  </si>
  <si>
    <t>- 104.3924484  deg</t>
  </si>
  <si>
    <t>+ 000.0892224  deg</t>
  </si>
  <si>
    <t>+ 0720.643311  ft/sec</t>
  </si>
  <si>
    <t>N 52 04.2020</t>
  </si>
  <si>
    <t>E 164 29.7072</t>
  </si>
  <si>
    <t>9004</t>
  </si>
  <si>
    <t>02162835</t>
  </si>
  <si>
    <t>N 052:03.8606</t>
  </si>
  <si>
    <t>E 164:27.9613</t>
  </si>
  <si>
    <t>- 108.6044312  deg</t>
  </si>
  <si>
    <t>- 0227.689468  ft/sec</t>
  </si>
  <si>
    <t>- 0679.992737  ft/sec</t>
  </si>
  <si>
    <t>407.5887756  knots</t>
  </si>
  <si>
    <t>- 107.5668869  deg</t>
  </si>
  <si>
    <t>+ 0019.512041  ft/sec</t>
  </si>
  <si>
    <t>+ 0024.404303  ft/sec</t>
  </si>
  <si>
    <t>20:57:13.949</t>
  </si>
  <si>
    <t>417.2747803  deg R</t>
  </si>
  <si>
    <t>- 00.15170753  deg/sec</t>
  </si>
  <si>
    <t>- 00.27816570  deg/sec</t>
  </si>
  <si>
    <t>- 000.2300537  deg</t>
  </si>
  <si>
    <t>+ 001.1267579  deg</t>
  </si>
  <si>
    <t>- 000.1943158  ft/sec</t>
  </si>
  <si>
    <t>- 065.7916260  deg</t>
  </si>
  <si>
    <t>- 104.6235809  deg</t>
  </si>
  <si>
    <t>+ 000.0711940  deg</t>
  </si>
  <si>
    <t>+ 0716.606323  ft/sec</t>
  </si>
  <si>
    <t>N 52 03.8606</t>
  </si>
  <si>
    <t>E 164 27.9613</t>
  </si>
  <si>
    <t>9005</t>
  </si>
  <si>
    <t>02163479</t>
  </si>
  <si>
    <t>N 052:03.5174</t>
  </si>
  <si>
    <t>E 164:26.2034</t>
  </si>
  <si>
    <t>+ 34258.00000  feet</t>
  </si>
  <si>
    <t>- 108.3199158  deg</t>
  </si>
  <si>
    <t>- 0224.342957  ft/sec</t>
  </si>
  <si>
    <t>- 0679.237610  ft/sec</t>
  </si>
  <si>
    <t>408.0440063  knots</t>
  </si>
  <si>
    <t>- 107.4641647  deg</t>
  </si>
  <si>
    <t>+ 0016.952101  ft/sec</t>
  </si>
  <si>
    <t>+ 0022.655096  ft/sec</t>
  </si>
  <si>
    <t>20:57:13.241</t>
  </si>
  <si>
    <t>417.4368591  deg R</t>
  </si>
  <si>
    <t>- 00.04393788  deg/sec</t>
  </si>
  <si>
    <t>- 00.37372544  deg/sec</t>
  </si>
  <si>
    <t>- 000.2692474  deg</t>
  </si>
  <si>
    <t>+ 001.2797425  deg</t>
  </si>
  <si>
    <t>- 002.0194168  ft/sec</t>
  </si>
  <si>
    <t>- 065.4840088  deg</t>
  </si>
  <si>
    <t>- 104.3275299  deg</t>
  </si>
  <si>
    <t>- 000.0493295  deg</t>
  </si>
  <si>
    <t>+ 0715.574097  ft/sec</t>
  </si>
  <si>
    <t>N 52 03.5174</t>
  </si>
  <si>
    <t>E 164 26.2034</t>
  </si>
  <si>
    <t>9006</t>
  </si>
  <si>
    <t>02164119</t>
  </si>
  <si>
    <t>N 052:03.1777</t>
  </si>
  <si>
    <t>E 164:24.4538</t>
  </si>
  <si>
    <t>+ 34242.00000  feet</t>
  </si>
  <si>
    <t>- 108.3044586  deg</t>
  </si>
  <si>
    <t>- 0224.628174  ft/sec</t>
  </si>
  <si>
    <t>- 0678.846375  ft/sec</t>
  </si>
  <si>
    <t>408.1996460  knots</t>
  </si>
  <si>
    <t>- 107.6565170  deg</t>
  </si>
  <si>
    <t>+ 0015.794965  ft/sec</t>
  </si>
  <si>
    <t>+ 0022.146402  ft/sec</t>
  </si>
  <si>
    <t>20:57:13.056</t>
  </si>
  <si>
    <t>417.3681030  deg R</t>
  </si>
  <si>
    <t>- 00.04627506  deg/sec</t>
  </si>
  <si>
    <t>+ 00.85130715  deg/sec</t>
  </si>
  <si>
    <t>- 000.0162598  deg</t>
  </si>
  <si>
    <t>+ 001.8106626  ft/sec</t>
  </si>
  <si>
    <t>- 065.4455566  deg</t>
  </si>
  <si>
    <t>- 104.3004913  deg</t>
  </si>
  <si>
    <t>+ 000.1164333  deg</t>
  </si>
  <si>
    <t>+ 0715.421387  ft/sec</t>
  </si>
  <si>
    <t>N 52 03.1777</t>
  </si>
  <si>
    <t>E 164 24.4538</t>
  </si>
  <si>
    <t>34242</t>
  </si>
  <si>
    <t>9007</t>
  </si>
  <si>
    <t>02164763</t>
  </si>
  <si>
    <t>N 052:02.8331</t>
  </si>
  <si>
    <t>E 164:22.6958</t>
  </si>
  <si>
    <t>- 108.4091949  deg</t>
  </si>
  <si>
    <t>- 0224.185104  ft/sec</t>
  </si>
  <si>
    <t>- 0678.500732  ft/sec</t>
  </si>
  <si>
    <t>407.8654785  knots</t>
  </si>
  <si>
    <t>- 107.6648178  deg</t>
  </si>
  <si>
    <t>+ 0014.647613  ft/sec</t>
  </si>
  <si>
    <t>+ 0022.619131  ft/sec</t>
  </si>
  <si>
    <t>20:57:13.681</t>
  </si>
  <si>
    <t>417.1885376  deg R</t>
  </si>
  <si>
    <t>- 00.24428122  deg/sec</t>
  </si>
  <si>
    <t>+ 00.28970465  deg/sec</t>
  </si>
  <si>
    <t>+ 000.1962158  deg</t>
  </si>
  <si>
    <t>+ 001.2477173  deg</t>
  </si>
  <si>
    <t>+ 002.7102230  ft/sec</t>
  </si>
  <si>
    <t>- 065.5271835  deg</t>
  </si>
  <si>
    <t>- 104.3936844  deg</t>
  </si>
  <si>
    <t>+ 000.1038281  deg</t>
  </si>
  <si>
    <t>+ 0716.350342  ft/sec</t>
  </si>
  <si>
    <t>N 52 02.8331</t>
  </si>
  <si>
    <t>E 164 22.6958</t>
  </si>
  <si>
    <t>9008</t>
  </si>
  <si>
    <t>02165403</t>
  </si>
  <si>
    <t>N 052:02.4909</t>
  </si>
  <si>
    <t>E 164:20.9504</t>
  </si>
  <si>
    <t>- 108.2955704  deg</t>
  </si>
  <si>
    <t>- 0223.324463  ft/sec</t>
  </si>
  <si>
    <t>- 0681.377136  ft/sec</t>
  </si>
  <si>
    <t>407.5950317  knots</t>
  </si>
  <si>
    <t>- 107.6310196  deg</t>
  </si>
  <si>
    <t>+ 0014.233762  ft/sec</t>
  </si>
  <si>
    <t>+ 0026.019588  ft/sec</t>
  </si>
  <si>
    <t>20:57:14.148</t>
  </si>
  <si>
    <t>416.9149780  deg R</t>
  </si>
  <si>
    <t>- 00.07282971  deg/sec</t>
  </si>
  <si>
    <t>+ 00.01912883  deg/sec</t>
  </si>
  <si>
    <t>- 000.1436504  deg</t>
  </si>
  <si>
    <t>+ 001.3677979  deg</t>
  </si>
  <si>
    <t>+ 002.1373360  ft/sec</t>
  </si>
  <si>
    <t>- 104.2685318  deg</t>
  </si>
  <si>
    <t>+ 000.0488546  deg</t>
  </si>
  <si>
    <t>+ 0717.645752  ft/sec</t>
  </si>
  <si>
    <t>N 52 02.4909</t>
  </si>
  <si>
    <t>E 164 20.9504</t>
  </si>
  <si>
    <t>9009</t>
  </si>
  <si>
    <t>02166047</t>
  </si>
  <si>
    <t>N 052:02.1471</t>
  </si>
  <si>
    <t>E 164:19.1936</t>
  </si>
  <si>
    <t>- 108.4340134  deg</t>
  </si>
  <si>
    <t>- 0226.513702  ft/sec</t>
  </si>
  <si>
    <t>- 0681.852844  ft/sec</t>
  </si>
  <si>
    <t>408.0319214  knots</t>
  </si>
  <si>
    <t>- 107.6917953  deg</t>
  </si>
  <si>
    <t>+ 0017.020823  ft/sec</t>
  </si>
  <si>
    <t>+ 0025.884739  ft/sec</t>
  </si>
  <si>
    <t>20:57:13.516</t>
  </si>
  <si>
    <t>416.6612244  deg R</t>
  </si>
  <si>
    <t>- 00.09472594  deg/sec</t>
  </si>
  <si>
    <t>+ 00.08889245  deg/sec</t>
  </si>
  <si>
    <t>+ 000.4779053  deg</t>
  </si>
  <si>
    <t>- 001.2400787  ft/sec</t>
  </si>
  <si>
    <t>- 065.5059814  deg</t>
  </si>
  <si>
    <t>- 104.3954315  deg</t>
  </si>
  <si>
    <t>+ 000.0882885  deg</t>
  </si>
  <si>
    <t>+ 0720.111450  ft/sec</t>
  </si>
  <si>
    <t>N 52 02.1471</t>
  </si>
  <si>
    <t>E 164 19.1936</t>
  </si>
  <si>
    <t>9010</t>
  </si>
  <si>
    <t>02166687</t>
  </si>
  <si>
    <t>N 052:01.8031</t>
  </si>
  <si>
    <t>E 164:17.4475</t>
  </si>
  <si>
    <t>- 108.3509903  deg</t>
  </si>
  <si>
    <t>- 0225.742508  ft/sec</t>
  </si>
  <si>
    <t>- 0683.153687  ft/sec</t>
  </si>
  <si>
    <t>408.2666321  knots</t>
  </si>
  <si>
    <t>- 107.6194458  deg</t>
  </si>
  <si>
    <t>+ 0016.498295  ft/sec</t>
  </si>
  <si>
    <t>+ 0026.703362  ft/sec</t>
  </si>
  <si>
    <t>416.7128906  deg R</t>
  </si>
  <si>
    <t>- 00.01452958  deg/sec</t>
  </si>
  <si>
    <t>- 00.56377637  deg/sec</t>
  </si>
  <si>
    <t>+ 000.9086792  deg</t>
  </si>
  <si>
    <t>- 000.8795373  ft/sec</t>
  </si>
  <si>
    <t>- 065.4000168  deg</t>
  </si>
  <si>
    <t>- 104.3008881  deg</t>
  </si>
  <si>
    <t>- 000.0027609  deg</t>
  </si>
  <si>
    <t>+ 0720.156067  ft/sec</t>
  </si>
  <si>
    <t>N 52 01.8031</t>
  </si>
  <si>
    <t>E 164 17.4475</t>
  </si>
  <si>
    <t>9011</t>
  </si>
  <si>
    <t>02167327</t>
  </si>
  <si>
    <t>N 052:01.4564</t>
  </si>
  <si>
    <t>E 164:15.7020</t>
  </si>
  <si>
    <t>+ 34250.00000  feet</t>
  </si>
  <si>
    <t>- 108.7270813  deg</t>
  </si>
  <si>
    <t>- 0229.042313  ft/sec</t>
  </si>
  <si>
    <t>- 0679.089661  ft/sec</t>
  </si>
  <si>
    <t>408.6719666  knots</t>
  </si>
  <si>
    <t>- 108.3281250  deg</t>
  </si>
  <si>
    <t>+ 0013.592777  ft/sec</t>
  </si>
  <si>
    <t>+ 0023.901911  ft/sec</t>
  </si>
  <si>
    <t>20:57:12.747</t>
  </si>
  <si>
    <t>417.0778809  deg R</t>
  </si>
  <si>
    <t>+ 00.17916983  deg/sec</t>
  </si>
  <si>
    <t>+ 00.55019742  deg/sec</t>
  </si>
  <si>
    <t>- 002.2270386  deg</t>
  </si>
  <si>
    <t>- 001.1428760  ft/sec</t>
  </si>
  <si>
    <t>- 065.7531738  deg</t>
  </si>
  <si>
    <t>- 104.6654587  deg</t>
  </si>
  <si>
    <t>+ 000.6781879  deg</t>
  </si>
  <si>
    <t>+ 0717.154785  ft/sec</t>
  </si>
  <si>
    <t>N 52 01.4564</t>
  </si>
  <si>
    <t>E 164 15.7020</t>
  </si>
  <si>
    <t>34250</t>
  </si>
  <si>
    <t>9012</t>
  </si>
  <si>
    <t>02167971</t>
  </si>
  <si>
    <t>N 052:01.0948</t>
  </si>
  <si>
    <t>E 164:13.9516</t>
  </si>
  <si>
    <t>- 108.9776001  deg</t>
  </si>
  <si>
    <t>- 0233.437195  ft/sec</t>
  </si>
  <si>
    <t>- 0679.437683  ft/sec</t>
  </si>
  <si>
    <t>408.5060425  knots</t>
  </si>
  <si>
    <t>- 108.6482468  deg</t>
  </si>
  <si>
    <t>+ 0012.768793  ft/sec</t>
  </si>
  <si>
    <t>+ 0025.992373  ft/sec</t>
  </si>
  <si>
    <t>20:57:13.083</t>
  </si>
  <si>
    <t>416.8318481  deg R</t>
  </si>
  <si>
    <t>- 00.24127860  deg/sec</t>
  </si>
  <si>
    <t>+ 00.98664314  deg/sec</t>
  </si>
  <si>
    <t>+ 000.2613647  deg</t>
  </si>
  <si>
    <t>+ 000.8222168  deg</t>
  </si>
  <si>
    <t>+ 002.1575491  ft/sec</t>
  </si>
  <si>
    <t>- 065.9806976  deg</t>
  </si>
  <si>
    <t>- 104.9045334  deg</t>
  </si>
  <si>
    <t>+ 000.9986418  deg</t>
  </si>
  <si>
    <t>+ 0719.001099  ft/sec</t>
  </si>
  <si>
    <t>N 52 01.0948</t>
  </si>
  <si>
    <t>E 164 13.9516</t>
  </si>
  <si>
    <t>9015</t>
  </si>
  <si>
    <t>02168519</t>
  </si>
  <si>
    <t>N 052:00.7873</t>
  </si>
  <si>
    <t>E 164:12.4627</t>
  </si>
  <si>
    <t>- 108.7147064  deg</t>
  </si>
  <si>
    <t>- 0231.278778  ft/sec</t>
  </si>
  <si>
    <t>- 0681.768677  ft/sec</t>
  </si>
  <si>
    <t>408.4360962  knots</t>
  </si>
  <si>
    <t>- 108.5589371  deg</t>
  </si>
  <si>
    <t>+ 0012.031532  ft/sec</t>
  </si>
  <si>
    <t>+ 0028.091423  ft/sec</t>
  </si>
  <si>
    <t>20:57:13.166</t>
  </si>
  <si>
    <t>416.8154602  deg R</t>
  </si>
  <si>
    <t>- 00.07605972  deg/sec</t>
  </si>
  <si>
    <t>+ 00.77922189  deg/sec</t>
  </si>
  <si>
    <t>+ 000.2112122  deg</t>
  </si>
  <si>
    <t>- 000.3205261  deg</t>
  </si>
  <si>
    <t>+ 001.6731415  ft/sec</t>
  </si>
  <si>
    <t>- 104.6319199  deg</t>
  </si>
  <si>
    <t>+ 000.9030710  deg</t>
  </si>
  <si>
    <t>+ 0719.433594  ft/sec</t>
  </si>
  <si>
    <t>N 52 00.7873</t>
  </si>
  <si>
    <t>E 164 12.4627</t>
  </si>
  <si>
    <t>9016</t>
  </si>
  <si>
    <t>02168615</t>
  </si>
  <si>
    <t>N 052:00.7334</t>
  </si>
  <si>
    <t>E 164:12.2020</t>
  </si>
  <si>
    <t>- 108.8060226  deg</t>
  </si>
  <si>
    <t>- 0230.840164  ft/sec</t>
  </si>
  <si>
    <t>- 0681.033813  ft/sec</t>
  </si>
  <si>
    <t>408.3668823  knots</t>
  </si>
  <si>
    <t>- 108.5311432  deg</t>
  </si>
  <si>
    <t>+ 0011.443470  ft/sec</t>
  </si>
  <si>
    <t>+ 0027.544186  ft/sec</t>
  </si>
  <si>
    <t>20:57:13.269</t>
  </si>
  <si>
    <t>416.7465515  deg R</t>
  </si>
  <si>
    <t>- 00.16597277  deg/sec</t>
  </si>
  <si>
    <t>+ 00.47485057  deg/sec</t>
  </si>
  <si>
    <t>+ 000.0219727  deg</t>
  </si>
  <si>
    <t>+ 000.7366883  deg</t>
  </si>
  <si>
    <t>+ 001.7665774  ft/sec</t>
  </si>
  <si>
    <t>- 065.7861328  deg</t>
  </si>
  <si>
    <t>- 104.7215195  deg</t>
  </si>
  <si>
    <t>+ 000.8775449  deg</t>
  </si>
  <si>
    <t>+ 0719.556458  ft/sec</t>
  </si>
  <si>
    <t>N 52 00.7334</t>
  </si>
  <si>
    <t>E 164 12.2020</t>
  </si>
  <si>
    <t>9017</t>
  </si>
  <si>
    <t>02169255</t>
  </si>
  <si>
    <t>N 052:00.3746</t>
  </si>
  <si>
    <t>E 164:10.4637</t>
  </si>
  <si>
    <t>- 108.8343430  deg</t>
  </si>
  <si>
    <t>- 0230.896194  ft/sec</t>
  </si>
  <si>
    <t>- 0681.790955  ft/sec</t>
  </si>
  <si>
    <t>408.3350830  knots</t>
  </si>
  <si>
    <t>- 108.5340500  deg</t>
  </si>
  <si>
    <t>+ 0011.271848  ft/sec</t>
  </si>
  <si>
    <t>+ 0028.448807  ft/sec</t>
  </si>
  <si>
    <t>20:57:13.372</t>
  </si>
  <si>
    <t>416.6363220  deg R</t>
  </si>
  <si>
    <t>- 00.16554226  deg/sec</t>
  </si>
  <si>
    <t>+ 00.32098600  deg/sec</t>
  </si>
  <si>
    <t>+ 001.0027771  deg</t>
  </si>
  <si>
    <t>+ 001.9414822  ft/sec</t>
  </si>
  <si>
    <t>- 104.7384186  deg</t>
  </si>
  <si>
    <t>+ 000.8747954  deg</t>
  </si>
  <si>
    <t>+ 0720.353149  ft/sec</t>
  </si>
  <si>
    <t>N 52 00.3746</t>
  </si>
  <si>
    <t>E 164 10.4637</t>
  </si>
  <si>
    <t>9019</t>
  </si>
  <si>
    <t>02169743</t>
  </si>
  <si>
    <t>N 052:00.1011</t>
  </si>
  <si>
    <t>E 164:09.1383</t>
  </si>
  <si>
    <t>- 108.8462601  deg</t>
  </si>
  <si>
    <t>- 0233.128128  ft/sec</t>
  </si>
  <si>
    <t>- 0682.493713  ft/sec</t>
  </si>
  <si>
    <t>408.4944763  knots</t>
  </si>
  <si>
    <t>- 108.6639328  deg</t>
  </si>
  <si>
    <t>+ 0013.403036  ft/sec</t>
  </si>
  <si>
    <t>+ 0029.010590  ft/sec</t>
  </si>
  <si>
    <t>20:57:13.207</t>
  </si>
  <si>
    <t>416.3988342  deg R</t>
  </si>
  <si>
    <t>- 00.07368500  deg/sec</t>
  </si>
  <si>
    <t>- 00.29879403  deg/sec</t>
  </si>
  <si>
    <t>- 000.1801979  deg</t>
  </si>
  <si>
    <t>- 002.2181618  deg</t>
  </si>
  <si>
    <t>+ 000.0080953  ft/sec</t>
  </si>
  <si>
    <t>SMO Request and Log</t>
  </si>
  <si>
    <t>- 104.7411957  deg</t>
  </si>
  <si>
    <t>+ 000.9904764  deg</t>
  </si>
  <si>
    <t>+ 0722.108704  ft/sec</t>
  </si>
  <si>
    <t>N 52 00.1011</t>
  </si>
  <si>
    <t>E 164 09.1383</t>
  </si>
  <si>
    <t>9022</t>
  </si>
  <si>
    <t>02169759</t>
  </si>
  <si>
    <t>N 052:00.0920</t>
  </si>
  <si>
    <t>E 164:09.0949</t>
  </si>
  <si>
    <t>- 108.8633118  deg</t>
  </si>
  <si>
    <t>408.5044250  knots</t>
  </si>
  <si>
    <t>- 108.6882553  deg</t>
  </si>
  <si>
    <t>416.3814697  deg R</t>
  </si>
  <si>
    <t>- 00.07626182  deg/sec</t>
  </si>
  <si>
    <t>- 00.26262125  deg/sec</t>
  </si>
  <si>
    <t>- 002.2906497  deg</t>
  </si>
  <si>
    <t>- 000.1370945  ft/sec</t>
  </si>
  <si>
    <t>- 065.8026123  deg</t>
  </si>
  <si>
    <t>- 104.7582474  deg</t>
  </si>
  <si>
    <t>+ 001.0147524  deg</t>
  </si>
  <si>
    <t>+ 0722.276611  ft/sec</t>
  </si>
  <si>
    <t>N 52 00.0920</t>
  </si>
  <si>
    <t>E 164 09.0949</t>
  </si>
  <si>
    <t>9025</t>
  </si>
  <si>
    <t>02169823</t>
  </si>
  <si>
    <t>N 052:00.0557</t>
  </si>
  <si>
    <t>E 164:08.9213</t>
  </si>
  <si>
    <t>- 108.9424973  deg</t>
  </si>
  <si>
    <t>- 0234.020477  ft/sec</t>
  </si>
  <si>
    <t>- 0682.838928  ft/sec</t>
  </si>
  <si>
    <t>408.5507507  knots</t>
  </si>
  <si>
    <t>- 108.7916565  deg</t>
  </si>
  <si>
    <t>+ 0013.236079  ft/sec</t>
  </si>
  <si>
    <t>+ 0029.674160  ft/sec</t>
  </si>
  <si>
    <t>416.3224792  deg R</t>
  </si>
  <si>
    <t>- 00.03446696  deg/sec</t>
  </si>
  <si>
    <t>- 00.18194492  deg/sec</t>
  </si>
  <si>
    <t>- 000.2691650  deg</t>
  </si>
  <si>
    <t>- 002.5137818  deg</t>
  </si>
  <si>
    <t>- 000.8101143  ft/sec</t>
  </si>
  <si>
    <t>- 065.8795166  deg</t>
  </si>
  <si>
    <t>- 104.8362885  deg</t>
  </si>
  <si>
    <t>+ 001.1178106  deg</t>
  </si>
  <si>
    <t>+ 0722.303101  ft/sec</t>
  </si>
  <si>
    <t>N 52 00.0557</t>
  </si>
  <si>
    <t>E 164 08.9213</t>
  </si>
  <si>
    <t>9026</t>
  </si>
  <si>
    <t>02169895</t>
  </si>
  <si>
    <t>N 052:00.0145</t>
  </si>
  <si>
    <t>E 164:08.7261</t>
  </si>
  <si>
    <t>- 109.0768967  deg</t>
  </si>
  <si>
    <t>- 0235.044998  ft/sec</t>
  </si>
  <si>
    <t>- 0682.621765  ft/sec</t>
  </si>
  <si>
    <t>408.6246643  knots</t>
  </si>
  <si>
    <t>- 108.9187088  deg</t>
  </si>
  <si>
    <t>+ 0013.072969  ft/sec</t>
  </si>
  <si>
    <t>+ 0029.781595  ft/sec</t>
  </si>
  <si>
    <t>20:57:12.994</t>
  </si>
  <si>
    <t>416.2973022  deg R</t>
  </si>
  <si>
    <t>+ 00.05968522  deg/sec</t>
  </si>
  <si>
    <t>- 00.14885911  deg/sec</t>
  </si>
  <si>
    <t>- 002.7002196  deg</t>
  </si>
  <si>
    <t>- 001.4870834  ft/sec</t>
  </si>
  <si>
    <t>- 066.0113525  deg</t>
  </si>
  <si>
    <t>- 104.9695511  deg</t>
  </si>
  <si>
    <t>+ 001.2443868  deg</t>
  </si>
  <si>
    <t>+ 0723.090271  ft/sec</t>
  </si>
  <si>
    <t>N 52 00.0145</t>
  </si>
  <si>
    <t>E 164 08.7261</t>
  </si>
  <si>
    <t>9029</t>
  </si>
  <si>
    <t>02170207</t>
  </si>
  <si>
    <t>N 051:59.8329</t>
  </si>
  <si>
    <t>E 164:07.8821</t>
  </si>
  <si>
    <t>- 109.7306824  deg</t>
  </si>
  <si>
    <t>- 0243.560059  ft/sec</t>
  </si>
  <si>
    <t>- 0681.590332  ft/sec</t>
  </si>
  <si>
    <t>408.6319885  knots</t>
  </si>
  <si>
    <t>- 109.5011978  deg</t>
  </si>
  <si>
    <t>+ 0014.584133  ft/sec</t>
  </si>
  <si>
    <t>+ 0030.924486  ft/sec</t>
  </si>
  <si>
    <t>20:57:13.063</t>
  </si>
  <si>
    <t>416.1383362  deg R</t>
  </si>
  <si>
    <t>+ 00.05442689  deg/sec</t>
  </si>
  <si>
    <t>+ 00.76998836  deg/sec</t>
  </si>
  <si>
    <t>+ 000.0659180  deg</t>
  </si>
  <si>
    <t>- 001.7966492  deg</t>
  </si>
  <si>
    <t>+ 000.3874950  ft/sec</t>
  </si>
  <si>
    <t>- 066.6540527  deg</t>
  </si>
  <si>
    <t>- 105.6176605  deg</t>
  </si>
  <si>
    <t>+ 001.8322077  deg</t>
  </si>
  <si>
    <t>+ 0724.353333  ft/sec</t>
  </si>
  <si>
    <t>E 164 07.8821</t>
  </si>
  <si>
    <t>9031</t>
  </si>
  <si>
    <t>02170539</t>
  </si>
  <si>
    <t>N 051:59.6361</t>
  </si>
  <si>
    <t>E 164:06.9863</t>
  </si>
  <si>
    <t>- 110.0445633  deg</t>
  </si>
  <si>
    <t>- 0247.998566  ft/sec</t>
  </si>
  <si>
    <t>- 0679.370056  ft/sec</t>
  </si>
  <si>
    <t>408.5610962  knots</t>
  </si>
  <si>
    <t>- 109.6169586  deg</t>
  </si>
  <si>
    <t>+ 0016.695223  ft/sec</t>
  </si>
  <si>
    <t>+ 0029.851460  ft/sec</t>
  </si>
  <si>
    <t>20:57:13.193</t>
  </si>
  <si>
    <t>416.2222290  deg R</t>
  </si>
  <si>
    <t>+ 00.04992164  deg/sec</t>
  </si>
  <si>
    <t>- 00.25654262  deg/sec</t>
  </si>
  <si>
    <t>- 000.3663391  deg</t>
  </si>
  <si>
    <t>- 000.6393999  ft/sec</t>
  </si>
  <si>
    <t>- 066.9561768  deg</t>
  </si>
  <si>
    <t>- 105.9253387  deg</t>
  </si>
  <si>
    <t>+ 001.9619789  deg</t>
  </si>
  <si>
    <t>+ 0723.543579  ft/sec</t>
  </si>
  <si>
    <t>N 51 59.6361</t>
  </si>
  <si>
    <t>E 164 06.9863</t>
  </si>
  <si>
    <t>9034</t>
  </si>
  <si>
    <t>02170595</t>
  </si>
  <si>
    <t>N 051:59.6029</t>
  </si>
  <si>
    <t>E 164:06.8352</t>
  </si>
  <si>
    <t>- 110.0166931  deg</t>
  </si>
  <si>
    <t>- 0248.051758  ft/sec</t>
  </si>
  <si>
    <t>- 0679.259888  ft/sec</t>
  </si>
  <si>
    <t>408.6007996  knots</t>
  </si>
  <si>
    <t>- 109.6358871  deg</t>
  </si>
  <si>
    <t>+ 0016.605341  ft/sec</t>
  </si>
  <si>
    <t>+ 0029.712725  ft/sec</t>
  </si>
  <si>
    <t>20:57:13.214</t>
  </si>
  <si>
    <t>416.1952515  deg R</t>
  </si>
  <si>
    <t>+ 00.07777119  deg/sec</t>
  </si>
  <si>
    <t>- 00.15311114  deg/sec</t>
  </si>
  <si>
    <t>- 000.2283234  deg</t>
  </si>
  <si>
    <t>- 000.9224188  ft/sec</t>
  </si>
  <si>
    <t>- 066.9263229  deg</t>
  </si>
  <si>
    <t>- 105.8969040  deg</t>
  </si>
  <si>
    <t>+ 001.9823962  deg</t>
  </si>
  <si>
    <t>+ 0723.261108  ft/sec</t>
  </si>
  <si>
    <t>N 51 59.6029</t>
  </si>
  <si>
    <t>E 164 06.8352</t>
  </si>
  <si>
    <t>9035</t>
  </si>
  <si>
    <t>02171179</t>
  </si>
  <si>
    <t>N 051:59.2556</t>
  </si>
  <si>
    <t>E 164:05.2598</t>
  </si>
  <si>
    <t>- 109.9683609  deg</t>
  </si>
  <si>
    <t>- 0247.050964  ft/sec</t>
  </si>
  <si>
    <t>- 0679.301697  ft/sec</t>
  </si>
  <si>
    <t>408.7774963  knots</t>
  </si>
  <si>
    <t>- 109.5212479  deg</t>
  </si>
  <si>
    <t>+ 0015.958924  ft/sec</t>
  </si>
  <si>
    <t>+ 0029.335037  ft/sec</t>
  </si>
  <si>
    <t>20:57:13.042</t>
  </si>
  <si>
    <t>416.2384338  deg R</t>
  </si>
  <si>
    <t>+ 00.03362158  deg/sec</t>
  </si>
  <si>
    <t>- 00.25974119  deg/sec</t>
  </si>
  <si>
    <t>+ 000.6845031  deg</t>
  </si>
  <si>
    <t>- 001.4960442  ft/sec</t>
  </si>
  <si>
    <t>- 066.8572998  deg</t>
  </si>
  <si>
    <t>- 105.8378601  deg</t>
  </si>
  <si>
    <t>+ 001.8842281  deg</t>
  </si>
  <si>
    <t>+ 0723.115601  ft/sec</t>
  </si>
  <si>
    <t>N 51 59.2556</t>
  </si>
  <si>
    <t>E 164 05.2598</t>
  </si>
  <si>
    <t>9036</t>
  </si>
  <si>
    <t>02171823</t>
  </si>
  <si>
    <t>N 051:58.8753</t>
  </si>
  <si>
    <t>E 164:03.5201</t>
  </si>
  <si>
    <t>- 109.9033203  deg</t>
  </si>
  <si>
    <t>- 0246.205597  ft/sec</t>
  </si>
  <si>
    <t>- 0680.044434  ft/sec</t>
  </si>
  <si>
    <t>408.8941650  knots</t>
  </si>
  <si>
    <t>- 109.4981003  deg</t>
  </si>
  <si>
    <t>+ 0015.799200  ft/sec</t>
  </si>
  <si>
    <t>+ 0029.436775  ft/sec</t>
  </si>
  <si>
    <t>20:57:12.891</t>
  </si>
  <si>
    <t>416.1802673  deg R</t>
  </si>
  <si>
    <t>+ 00.01444422  deg/sec</t>
  </si>
  <si>
    <t>+ 00.09924895  deg/sec</t>
  </si>
  <si>
    <t>+ 000.4275609  ft/sec</t>
  </si>
  <si>
    <t>- 066.7694092  deg</t>
  </si>
  <si>
    <t>- 105.7615051  deg</t>
  </si>
  <si>
    <t>+ 001.8772534  deg</t>
  </si>
  <si>
    <t>+ 0723.948669  ft/sec</t>
  </si>
  <si>
    <t>N 51 58.8753</t>
  </si>
  <si>
    <t>E 164 03.5201</t>
  </si>
  <si>
    <t>9037</t>
  </si>
  <si>
    <t>02172467</t>
  </si>
  <si>
    <t>N 051:58.4966</t>
  </si>
  <si>
    <t>E 164:01.7806</t>
  </si>
  <si>
    <t>- 109.7448807  deg</t>
  </si>
  <si>
    <t>- 0245.197937  ft/sec</t>
  </si>
  <si>
    <t>- 0681.663208  ft/sec</t>
  </si>
  <si>
    <t>408.6148376  knots</t>
  </si>
  <si>
    <t>- 109.4126816  deg</t>
  </si>
  <si>
    <t>+ 0016.351934  ft/sec</t>
  </si>
  <si>
    <t>+ 0031.062243  ft/sec</t>
  </si>
  <si>
    <t>20:57:13.344</t>
  </si>
  <si>
    <t>- 00.04419208  deg/sec</t>
  </si>
  <si>
    <t>- 00.19739105  deg/sec</t>
  </si>
  <si>
    <t>- 000.6918915  deg</t>
  </si>
  <si>
    <t>+ 000.4364755  ft/sec</t>
  </si>
  <si>
    <t>- 066.5881348  deg</t>
  </si>
  <si>
    <t>- 105.5917664  deg</t>
  </si>
  <si>
    <t>+ 001.8074281  deg</t>
  </si>
  <si>
    <t>N 51 58.4966</t>
  </si>
  <si>
    <t>E 164 01.7806</t>
  </si>
  <si>
    <t>9040</t>
  </si>
  <si>
    <t>02173107</t>
  </si>
  <si>
    <t>N 051:58.1176</t>
  </si>
  <si>
    <t>E 164:00.0542</t>
  </si>
  <si>
    <t>- 109.9762878  deg</t>
  </si>
  <si>
    <t>- 0247.476624  ft/sec</t>
  </si>
  <si>
    <t>- 0680.856628  ft/sec</t>
  </si>
  <si>
    <t>408.5130615  knots</t>
  </si>
  <si>
    <t>- 109.5652695  deg</t>
  </si>
  <si>
    <t>+ 0015.814032  ft/sec</t>
  </si>
  <si>
    <t>+ 0031.342390  ft/sec</t>
  </si>
  <si>
    <t>20:57:13.509</t>
  </si>
  <si>
    <t>416.1995850  deg R</t>
  </si>
  <si>
    <t>- 00.04450121  deg/sec</t>
  </si>
  <si>
    <t>+ 00.33111611  deg/sec</t>
  </si>
  <si>
    <t>- 000.0497131  deg</t>
  </si>
  <si>
    <t>+ 000.7932118  ft/sec</t>
  </si>
  <si>
    <t>- 066.7968750  deg</t>
  </si>
  <si>
    <t>- 105.8118896  deg</t>
  </si>
  <si>
    <t>+ 001.9799651  deg</t>
  </si>
  <si>
    <t>+ 0724.847412  ft/sec</t>
  </si>
  <si>
    <t>N 51 58.1176</t>
  </si>
  <si>
    <t>E 164 00.0542</t>
  </si>
  <si>
    <t>9042</t>
  </si>
  <si>
    <t>02173235</t>
  </si>
  <si>
    <t>N 051:58.0420</t>
  </si>
  <si>
    <t>E 163:59.7089</t>
  </si>
  <si>
    <t>- 109.9149017  deg</t>
  </si>
  <si>
    <t>- 0246.866791  ft/sec</t>
  </si>
  <si>
    <t>- 0681.015747  ft/sec</t>
  </si>
  <si>
    <t>408.4985046  knots</t>
  </si>
  <si>
    <t>- 109.4389877  deg</t>
  </si>
  <si>
    <t>+ 0016.372608  ft/sec</t>
  </si>
  <si>
    <t>+ 0031.222786  ft/sec</t>
  </si>
  <si>
    <t>416.2092590  deg R</t>
  </si>
  <si>
    <t>- 00.06795669  deg/sec</t>
  </si>
  <si>
    <t>- 00.21847628  deg/sec</t>
  </si>
  <si>
    <t>+ 001.3189087  deg</t>
  </si>
  <si>
    <t>- 000.2015698  ft/sec</t>
  </si>
  <si>
    <t>- 066.7309570  deg</t>
  </si>
  <si>
    <t>- 105.7482529  deg</t>
  </si>
  <si>
    <t>+ 001.8575414  deg</t>
  </si>
  <si>
    <t>+ 0725.296143  ft/sec</t>
  </si>
  <si>
    <t>N 51 58.0420</t>
  </si>
  <si>
    <t>9044</t>
  </si>
  <si>
    <t>02173251</t>
  </si>
  <si>
    <t>N 051:58.0326</t>
  </si>
  <si>
    <t>E 163:59.6657</t>
  </si>
  <si>
    <t>- 109.8989868  deg</t>
  </si>
  <si>
    <t>408.5038147  knots</t>
  </si>
  <si>
    <t>- 109.4240341  deg</t>
  </si>
  <si>
    <t>20:57:13.543</t>
  </si>
  <si>
    <t>416.1834717  deg R</t>
  </si>
  <si>
    <t>- 00.06763776  deg/sec</t>
  </si>
  <si>
    <t>- 00.25271782  deg/sec</t>
  </si>
  <si>
    <t>- 000.2551575  deg</t>
  </si>
  <si>
    <t>+ 001.2634277  deg</t>
  </si>
  <si>
    <t>- 000.4018471  ft/sec</t>
  </si>
  <si>
    <t>- 105.7323380  deg</t>
  </si>
  <si>
    <t>+ 001.8430325  deg</t>
  </si>
  <si>
    <t>+ 0725.273682  ft/sec</t>
  </si>
  <si>
    <t>N 51 58.0326</t>
  </si>
  <si>
    <t>E 163 59.6657</t>
  </si>
  <si>
    <t>9045</t>
  </si>
  <si>
    <t>02173747</t>
  </si>
  <si>
    <t>N 051:57.7418</t>
  </si>
  <si>
    <t>E 163:58.3263</t>
  </si>
  <si>
    <t>- 109.6254349  deg</t>
  </si>
  <si>
    <t>- 0243.611588  ft/sec</t>
  </si>
  <si>
    <t>- 0683.171692  ft/sec</t>
  </si>
  <si>
    <t>408.6342163  knots</t>
  </si>
  <si>
    <t>- 109.4525528  deg</t>
  </si>
  <si>
    <t>+ 0014.596636  ft/sec</t>
  </si>
  <si>
    <t>+ 0032.575405  ft/sec</t>
  </si>
  <si>
    <t>20:57:13.434</t>
  </si>
  <si>
    <t>416.2608337  deg R</t>
  </si>
  <si>
    <t>- 00.04445413  deg/sec</t>
  </si>
  <si>
    <t>- 00.06457963  deg/sec</t>
  </si>
  <si>
    <t>- 001.0711671  deg</t>
  </si>
  <si>
    <t>- 000.4593157  ft/sec</t>
  </si>
  <si>
    <t>- 066.4233398  deg</t>
  </si>
  <si>
    <t>- 105.4497452  deg</t>
  </si>
  <si>
    <t>+ 001.8847371  deg</t>
  </si>
  <si>
    <t>+ 0725.341125  ft/sec</t>
  </si>
  <si>
    <t>N 51 57.7418</t>
  </si>
  <si>
    <t>E 163 58.3263</t>
  </si>
  <si>
    <t>9047</t>
  </si>
  <si>
    <t>02173827</t>
  </si>
  <si>
    <t>N 051:57.6946</t>
  </si>
  <si>
    <t>E 163:58.1104</t>
  </si>
  <si>
    <t>- 109.6777039  deg</t>
  </si>
  <si>
    <t>- 0243.790985  ft/sec</t>
  </si>
  <si>
    <t>- 0682.859436  ft/sec</t>
  </si>
  <si>
    <t>408.6158447  knots</t>
  </si>
  <si>
    <t>- 109.5100555  deg</t>
  </si>
  <si>
    <t>+ 0014.313188  ft/sec</t>
  </si>
  <si>
    <t>+ 0032.444714  ft/sec</t>
  </si>
  <si>
    <t>20:57:13.461</t>
  </si>
  <si>
    <t>416.3298645  deg R</t>
  </si>
  <si>
    <t>- 00.00237130  deg/sec</t>
  </si>
  <si>
    <t>- 00.00962438  deg/sec</t>
  </si>
  <si>
    <t>- 000.1183101  deg</t>
  </si>
  <si>
    <t>- 000.3302305  ft/sec</t>
  </si>
  <si>
    <t>- 066.4727783  deg</t>
  </si>
  <si>
    <t>- 105.5008926  deg</t>
  </si>
  <si>
    <t>+ 001.9447504  deg</t>
  </si>
  <si>
    <t>+ 0725.217957  ft/sec</t>
  </si>
  <si>
    <t>N 51 57.6946</t>
  </si>
  <si>
    <t>E 163 58.1104</t>
  </si>
  <si>
    <t>9052</t>
  </si>
  <si>
    <t>02174123</t>
  </si>
  <si>
    <t>N 051:57.5190</t>
  </si>
  <si>
    <t>E 163:57.3124</t>
  </si>
  <si>
    <t>- 109.8545456  deg</t>
  </si>
  <si>
    <t>- 0245.450638  ft/sec</t>
  </si>
  <si>
    <t>- 0680.847656  ft/sec</t>
  </si>
  <si>
    <t>408.4643250  knots</t>
  </si>
  <si>
    <t>- 109.6555252  deg</t>
  </si>
  <si>
    <t>+ 0013.630448  ft/sec</t>
  </si>
  <si>
    <t>+ 0031.442608  ft/sec</t>
  </si>
  <si>
    <t>20:57:13.653</t>
  </si>
  <si>
    <t>416.4382629  deg R</t>
  </si>
  <si>
    <t>+ 00.03190659  deg/sec</t>
  </si>
  <si>
    <t>+ 00.54554778  deg/sec</t>
  </si>
  <si>
    <t>+ 000.1028046  deg</t>
  </si>
  <si>
    <t>+ 001.2192963  ft/sec</t>
  </si>
  <si>
    <t>- 066.6391373  deg</t>
  </si>
  <si>
    <t>- 105.6720886  deg</t>
  </si>
  <si>
    <t>+ 002.1009865  deg</t>
  </si>
  <si>
    <t>+ 0724.173035  ft/sec</t>
  </si>
  <si>
    <t>N 51 57.5190</t>
  </si>
  <si>
    <t>E 163 57.3124</t>
  </si>
  <si>
    <t>9053</t>
  </si>
  <si>
    <t>02174387</t>
  </si>
  <si>
    <t>N 051:57.3626</t>
  </si>
  <si>
    <t>E 163:56.6011</t>
  </si>
  <si>
    <t>- 109.8732986  deg</t>
  </si>
  <si>
    <t>- 0246.030334  ft/sec</t>
  </si>
  <si>
    <t>- 0679.408630  ft/sec</t>
  </si>
  <si>
    <t>408.3049011  knots</t>
  </si>
  <si>
    <t>- 109.5173035  deg</t>
  </si>
  <si>
    <t>+ 0015.255502  ft/sec</t>
  </si>
  <si>
    <t>+ 0030.041262  ft/sec</t>
  </si>
  <si>
    <t>20:57:13.852</t>
  </si>
  <si>
    <t>416.5480957  deg R</t>
  </si>
  <si>
    <t>- 00.04506627  deg/sec</t>
  </si>
  <si>
    <t>- 00.32957262  deg/sec</t>
  </si>
  <si>
    <t>- 000.1649872  deg</t>
  </si>
  <si>
    <t>+ 000.5055634  deg</t>
  </si>
  <si>
    <t>+ 001.4611635  ft/sec</t>
  </si>
  <si>
    <t>- 066.6485596  deg</t>
  </si>
  <si>
    <t>- 105.6863480  deg</t>
  </si>
  <si>
    <t>+ 001.9725024  deg</t>
  </si>
  <si>
    <t>+ 0723.384521  ft/sec</t>
  </si>
  <si>
    <t>N 51 57.3626</t>
  </si>
  <si>
    <t>E 163 56.6011</t>
  </si>
  <si>
    <t>9054</t>
  </si>
  <si>
    <t>02175031</t>
  </si>
  <si>
    <t>N 051:56.9817</t>
  </si>
  <si>
    <t>E 163:54.8655</t>
  </si>
  <si>
    <t>- 109.8741074  deg</t>
  </si>
  <si>
    <t>- 0245.548203  ft/sec</t>
  </si>
  <si>
    <t>- 0679.277771  ft/sec</t>
  </si>
  <si>
    <t>408.4652710  knots</t>
  </si>
  <si>
    <t>- 109.5365219  deg</t>
  </si>
  <si>
    <t>+ 0014.462288  ft/sec</t>
  </si>
  <si>
    <t>+ 0029.799351  ft/sec</t>
  </si>
  <si>
    <t>20:57:13.674</t>
  </si>
  <si>
    <t>416.7449646  deg R</t>
  </si>
  <si>
    <t>+ 00.01927132  deg/sec</t>
  </si>
  <si>
    <t>+ 00.28657648  deg/sec</t>
  </si>
  <si>
    <t>+ 000.9068690  deg</t>
  </si>
  <si>
    <t>- 001.3039784  ft/sec</t>
  </si>
  <si>
    <t>- 105.6758804  deg</t>
  </si>
  <si>
    <t>+ 002.0179949  deg</t>
  </si>
  <si>
    <t>+ 0723.112732  ft/sec</t>
  </si>
  <si>
    <t>N 51 56.9817</t>
  </si>
  <si>
    <t>E 163 54.8655</t>
  </si>
  <si>
    <t>9057</t>
  </si>
  <si>
    <t>02175179</t>
  </si>
  <si>
    <t>N 051:56.8945</t>
  </si>
  <si>
    <t>E 163:54.4663</t>
  </si>
  <si>
    <t>- 109.8134232  deg</t>
  </si>
  <si>
    <t>- 0244.915039  ft/sec</t>
  </si>
  <si>
    <t>- 0679.896301  ft/sec</t>
  </si>
  <si>
    <t>408.5399780  knots</t>
  </si>
  <si>
    <t>- 109.4167633  deg</t>
  </si>
  <si>
    <t>+ 0015.222232  ft/sec</t>
  </si>
  <si>
    <t>+ 0029.791029  ft/sec</t>
  </si>
  <si>
    <t>20:57:13.667</t>
  </si>
  <si>
    <t>416.7113037  deg R</t>
  </si>
  <si>
    <t>- 00.03475543  deg/sec</t>
  </si>
  <si>
    <t>- 00.17996977  deg/sec</t>
  </si>
  <si>
    <t>+ 001.0711671  deg</t>
  </si>
  <si>
    <t>- 002.0725672  ft/sec</t>
  </si>
  <si>
    <t>- 105.6123886  deg</t>
  </si>
  <si>
    <t>+ 001.9013234  deg</t>
  </si>
  <si>
    <t>+ 0723.709351  ft/sec</t>
  </si>
  <si>
    <t>N 51 56.8945</t>
  </si>
  <si>
    <t>E 163 54.4663</t>
  </si>
  <si>
    <t>9060</t>
  </si>
  <si>
    <t>02175491</t>
  </si>
  <si>
    <t>N 051:56.7117</t>
  </si>
  <si>
    <t>E 163:53.6239</t>
  </si>
  <si>
    <t>+ 34246.00000  feet</t>
  </si>
  <si>
    <t>- 109.6267319  deg</t>
  </si>
  <si>
    <t>- 0243.782257  ft/sec</t>
  </si>
  <si>
    <t>- 0681.879517  ft/sec</t>
  </si>
  <si>
    <t>408.7123718  knots</t>
  </si>
  <si>
    <t>- 109.3418732  deg</t>
  </si>
  <si>
    <t>+ 0015.535036  ft/sec</t>
  </si>
  <si>
    <t>+ 0030.947329  ft/sec</t>
  </si>
  <si>
    <t>20:57:13.502</t>
  </si>
  <si>
    <t>416.5458984  deg R</t>
  </si>
  <si>
    <t>+ 00.02221393  deg/sec</t>
  </si>
  <si>
    <t>- 00.37275377  deg/sec</t>
  </si>
  <si>
    <t>- 000.5984253  deg</t>
  </si>
  <si>
    <t>- 002.2481759  ft/sec</t>
  </si>
  <si>
    <t>- 066.3629150  deg</t>
  </si>
  <si>
    <t>- 105.4206085  deg</t>
  </si>
  <si>
    <t>+ 001.8365190  deg</t>
  </si>
  <si>
    <t>+ 0725.846130  ft/sec</t>
  </si>
  <si>
    <t>E 163 53.6239</t>
  </si>
  <si>
    <t>9062</t>
  </si>
  <si>
    <t>02175507</t>
  </si>
  <si>
    <t>N 051:56.7023</t>
  </si>
  <si>
    <t>E 163:53.5807</t>
  </si>
  <si>
    <t>- 109.6218033  deg</t>
  </si>
  <si>
    <t>- 0243.905640  ft/sec</t>
  </si>
  <si>
    <t>- 0682.652222  ft/sec</t>
  </si>
  <si>
    <t>408.7120361  knots</t>
  </si>
  <si>
    <t>- 109.3485641  deg</t>
  </si>
  <si>
    <t>+ 0015.588431  ft/sec</t>
  </si>
  <si>
    <t>+ 0031.707127  ft/sec</t>
  </si>
  <si>
    <t>+ 00.04344684  deg/sec</t>
  </si>
  <si>
    <t>- 00.37250370  deg/sec</t>
  </si>
  <si>
    <t>- 000.1206848  deg</t>
  </si>
  <si>
    <t>- 000.6919739  deg</t>
  </si>
  <si>
    <t>- 002.1244702  ft/sec</t>
  </si>
  <si>
    <t>- 066.3574219  deg</t>
  </si>
  <si>
    <t>- 105.4151154  deg</t>
  </si>
  <si>
    <t>+ 001.8437392  deg</t>
  </si>
  <si>
    <t>N 51 56.7023</t>
  </si>
  <si>
    <t>E 163 53.5807</t>
  </si>
  <si>
    <t>9063</t>
  </si>
  <si>
    <t>02175671</t>
  </si>
  <si>
    <t>N 051:56.6060</t>
  </si>
  <si>
    <t>E 163:53.1380</t>
  </si>
  <si>
    <t>- 109.6440887  deg</t>
  </si>
  <si>
    <t>- 0243.758392  ft/sec</t>
  </si>
  <si>
    <t>- 0683.212646  ft/sec</t>
  </si>
  <si>
    <t>408.6429749  knots</t>
  </si>
  <si>
    <t>- 109.4651642  deg</t>
  </si>
  <si>
    <t>+ 0014.761161  ft/sec</t>
  </si>
  <si>
    <t>+ 0032.530209  ft/sec</t>
  </si>
  <si>
    <t>20:57:13.523</t>
  </si>
  <si>
    <t>416.3284302  deg R</t>
  </si>
  <si>
    <t>+ 00.06486914  deg/sec</t>
  </si>
  <si>
    <t>- 00.15548219  deg/sec</t>
  </si>
  <si>
    <t>- 000.0109863  deg</t>
  </si>
  <si>
    <t>- 001.2749386  deg</t>
  </si>
  <si>
    <t>- 000.6933274  ft/sec</t>
  </si>
  <si>
    <t>- 066.3739014  deg</t>
  </si>
  <si>
    <t>- 105.4345856  deg</t>
  </si>
  <si>
    <t>+ 001.9628651  deg</t>
  </si>
  <si>
    <t>+ 0727.666138  ft/sec</t>
  </si>
  <si>
    <t>N 51 56.6060</t>
  </si>
  <si>
    <t>E 163 53.1380</t>
  </si>
  <si>
    <t>9066</t>
  </si>
  <si>
    <t>02175683</t>
  </si>
  <si>
    <t>N 051:56.5989</t>
  </si>
  <si>
    <t>E 163:53.1056</t>
  </si>
  <si>
    <t>- 109.6500092  deg</t>
  </si>
  <si>
    <t>408.6338806  knots</t>
  </si>
  <si>
    <t>- 109.4760361  deg</t>
  </si>
  <si>
    <t>416.3444214  deg R</t>
  </si>
  <si>
    <t>+ 00.06461071  deg/sec</t>
  </si>
  <si>
    <t>- 00.16409701  deg/sec</t>
  </si>
  <si>
    <t>- 001.3044761  deg</t>
  </si>
  <si>
    <t>- 000.5740355  ft/sec</t>
  </si>
  <si>
    <t>- 066.3793945  deg</t>
  </si>
  <si>
    <t>- 105.4405060  deg</t>
  </si>
  <si>
    <t>+ 001.9774415  deg</t>
  </si>
  <si>
    <t>+ 0727.242371  ft/sec</t>
  </si>
  <si>
    <t>N 51 56.5989</t>
  </si>
  <si>
    <t>E 163 53.1056</t>
  </si>
  <si>
    <t>9069</t>
  </si>
  <si>
    <t>02176031</t>
  </si>
  <si>
    <t>N 051:56.3922</t>
  </si>
  <si>
    <t>E 163:52.1683</t>
  </si>
  <si>
    <t>+ 34248.00000  feet</t>
  </si>
  <si>
    <t>- 109.8180695  deg</t>
  </si>
  <si>
    <t>- 0245.842972  ft/sec</t>
  </si>
  <si>
    <t>- 0683.655945  ft/sec</t>
  </si>
  <si>
    <t>408.2170410  knots</t>
  </si>
  <si>
    <t>- 109.7508926  deg</t>
  </si>
  <si>
    <t>+ 0013.215861  ft/sec</t>
  </si>
  <si>
    <t>+ 0034.950413  ft/sec</t>
  </si>
  <si>
    <t>20:57:14.003</t>
  </si>
  <si>
    <t>416.3331909  deg R</t>
  </si>
  <si>
    <t>+ 00.02950204  deg/sec</t>
  </si>
  <si>
    <t>+ 00.55285954  deg/sec</t>
  </si>
  <si>
    <t>- 000.2177765  deg</t>
  </si>
  <si>
    <t>+ 002.5124619  ft/sec</t>
  </si>
  <si>
    <t>- 066.5351563  deg</t>
  </si>
  <si>
    <t>- 105.6023712  deg</t>
  </si>
  <si>
    <t>+ 002.2668943  deg</t>
  </si>
  <si>
    <t>+ 0726.539307  ft/sec</t>
  </si>
  <si>
    <t>N 51 56.3922</t>
  </si>
  <si>
    <t>E 163 52.1683</t>
  </si>
  <si>
    <t>9072</t>
  </si>
  <si>
    <t>02176047</t>
  </si>
  <si>
    <t>N 051:56.3826</t>
  </si>
  <si>
    <t>E 163:52.1253</t>
  </si>
  <si>
    <t>- 109.8331680  deg</t>
  </si>
  <si>
    <t>408.1942749  knots</t>
  </si>
  <si>
    <t>- 109.7516632  deg</t>
  </si>
  <si>
    <t>20:57:14.031</t>
  </si>
  <si>
    <t>416.3414917  deg R</t>
  </si>
  <si>
    <t>+ 00.01861864  deg/sec</t>
  </si>
  <si>
    <t>+ 00.53638035  deg/sec</t>
  </si>
  <si>
    <t>- 000.0839905  deg</t>
  </si>
  <si>
    <t>+ 002.6016476  ft/sec</t>
  </si>
  <si>
    <t>- 105.6168900  deg</t>
  </si>
  <si>
    <t>+ 002.2690227  deg</t>
  </si>
  <si>
    <t>+ 0726.730042  ft/sec</t>
  </si>
  <si>
    <t>N 51 56.3826</t>
  </si>
  <si>
    <t>E 163 52.1253</t>
  </si>
  <si>
    <t>9073</t>
  </si>
  <si>
    <t>02176315</t>
  </si>
  <si>
    <t>N 051:56.2231</t>
  </si>
  <si>
    <t>E 163:51.4045</t>
  </si>
  <si>
    <t>- 109.9085388  deg</t>
  </si>
  <si>
    <t>- 0246.601227  ft/sec</t>
  </si>
  <si>
    <t>- 0681.861816  ft/sec</t>
  </si>
  <si>
    <t>407.9656372  knots</t>
  </si>
  <si>
    <t>- 109.6070480  deg</t>
  </si>
  <si>
    <t>+ 0014.680440  ft/sec</t>
  </si>
  <si>
    <t>+ 0033.423443  ft/sec</t>
  </si>
  <si>
    <t>20:57:14.354</t>
  </si>
  <si>
    <t>416.4588318  deg R</t>
  </si>
  <si>
    <t>- 00.05006986  deg/sec</t>
  </si>
  <si>
    <t>- 00.09801706  deg/sec</t>
  </si>
  <si>
    <t>+ 000.9997558  deg</t>
  </si>
  <si>
    <t>+ 001.6049547  ft/sec</t>
  </si>
  <si>
    <t>- 105.6877899  deg</t>
  </si>
  <si>
    <t>+ 002.1380455  deg</t>
  </si>
  <si>
    <t>+ 0725.330322  ft/sec</t>
  </si>
  <si>
    <t>N 51 56.2231</t>
  </si>
  <si>
    <t>E 163 51.4045</t>
  </si>
  <si>
    <t>9076</t>
  </si>
  <si>
    <t>02176531</t>
  </si>
  <si>
    <t>N 051:56.0955</t>
  </si>
  <si>
    <t>E 163:50.8232</t>
  </si>
  <si>
    <t>- 109.7843323  deg</t>
  </si>
  <si>
    <t>- 0245.642273  ft/sec</t>
  </si>
  <si>
    <t>- 0681.494629  ft/sec</t>
  </si>
  <si>
    <t>407.9385681  knots</t>
  </si>
  <si>
    <t>- 109.5178757  deg</t>
  </si>
  <si>
    <t>+ 0015.490992  ft/sec</t>
  </si>
  <si>
    <t>+ 0032.580990  ft/sec</t>
  </si>
  <si>
    <t>20:57:14.409</t>
  </si>
  <si>
    <t>416.5768738  deg R</t>
  </si>
  <si>
    <t>+ 00.04320156  deg/sec</t>
  </si>
  <si>
    <t>- 00.26331359  deg/sec</t>
  </si>
  <si>
    <t>+ 000.0771790  deg</t>
  </si>
  <si>
    <t>- 000.0349608  ft/sec</t>
  </si>
  <si>
    <t>- 066.4837646  deg</t>
  </si>
  <si>
    <t>- 105.5596466  deg</t>
  </si>
  <si>
    <t>+ 002.0584898  deg</t>
  </si>
  <si>
    <t>+ 0724.734924  ft/sec</t>
  </si>
  <si>
    <t>N 51 56.0955</t>
  </si>
  <si>
    <t>E 163 50.8232</t>
  </si>
  <si>
    <t>9079</t>
  </si>
  <si>
    <t>02176907</t>
  </si>
  <si>
    <t>N 051:55.8734</t>
  </si>
  <si>
    <t>E 163:49.8114</t>
  </si>
  <si>
    <t>- 109.7536621  deg</t>
  </si>
  <si>
    <t>- 0244.413223  ft/sec</t>
  </si>
  <si>
    <t>- 0681.303711  ft/sec</t>
  </si>
  <si>
    <t>407.8569641  knots</t>
  </si>
  <si>
    <t>- 109.5835342  deg</t>
  </si>
  <si>
    <t>+ 0013.731086  ft/sec</t>
  </si>
  <si>
    <t>+ 0032.690926  ft/sec</t>
  </si>
  <si>
    <t>20:57:14.518</t>
  </si>
  <si>
    <t>416.5930481  deg R</t>
  </si>
  <si>
    <t>- 00.01145587  deg/sec</t>
  </si>
  <si>
    <t>+ 00.20430602  deg/sec</t>
  </si>
  <si>
    <t>- 000.0863807  deg</t>
  </si>
  <si>
    <t>- 000.1498288  deg</t>
  </si>
  <si>
    <t>+ 000.3024331  ft/sec</t>
  </si>
  <si>
    <t>- 066.4398193  deg</t>
  </si>
  <si>
    <t>- 105.5222321  deg</t>
  </si>
  <si>
    <t>+ 002.1413467  deg</t>
  </si>
  <si>
    <t>+ 0724.307617  ft/sec</t>
  </si>
  <si>
    <t>N 51 55.8734</t>
  </si>
  <si>
    <t>E 163 49.8114</t>
  </si>
  <si>
    <t>9082</t>
  </si>
  <si>
    <t>02176923</t>
  </si>
  <si>
    <t>N 051:55.8639</t>
  </si>
  <si>
    <t>E 163:49.7684</t>
  </si>
  <si>
    <t>- 109.7609558  deg</t>
  </si>
  <si>
    <t>407.8508911  knots</t>
  </si>
  <si>
    <t>- 109.5841980  deg</t>
  </si>
  <si>
    <t>20:57:14.525</t>
  </si>
  <si>
    <t>416.6104736  deg R</t>
  </si>
  <si>
    <t>- 00.03919690  deg/sec</t>
  </si>
  <si>
    <t>+ 00.20990227  deg/sec</t>
  </si>
  <si>
    <t>- 000.1031342  deg</t>
  </si>
  <si>
    <t>+ 000.2907973  ft/sec</t>
  </si>
  <si>
    <t>- 066.4465485  deg</t>
  </si>
  <si>
    <t>- 105.5295258  deg</t>
  </si>
  <si>
    <t>+ 002.1427772  deg</t>
  </si>
  <si>
    <t>+ 0724.139648  ft/sec</t>
  </si>
  <si>
    <t>N 51 55.8639</t>
  </si>
  <si>
    <t>E 163 49.7684</t>
  </si>
  <si>
    <t>9083</t>
  </si>
  <si>
    <t>02176959</t>
  </si>
  <si>
    <t>N 051:55.8426</t>
  </si>
  <si>
    <t>E 163:49.6716</t>
  </si>
  <si>
    <t>- 109.7774734  deg</t>
  </si>
  <si>
    <t>407.8453674  knots</t>
  </si>
  <si>
    <t>- 109.5830383  deg</t>
  </si>
  <si>
    <t>20:57:14.470</t>
  </si>
  <si>
    <t>416.6350708  deg R</t>
  </si>
  <si>
    <t>+ 00.02143637  deg/sec</t>
  </si>
  <si>
    <t>+ 00.23690514  deg/sec</t>
  </si>
  <si>
    <t>- 000.0988770  deg</t>
  </si>
  <si>
    <t>+ 000.0184021  deg</t>
  </si>
  <si>
    <t>+ 000.2863499  ft/sec</t>
  </si>
  <si>
    <t>- 066.4617920  deg</t>
  </si>
  <si>
    <t>- 105.5454712  deg</t>
  </si>
  <si>
    <t>+ 002.1433630  deg</t>
  </si>
  <si>
    <t>+ 0723.902283  ft/sec</t>
  </si>
  <si>
    <t>N 51 55.8426</t>
  </si>
  <si>
    <t>E 163 49.6716</t>
  </si>
  <si>
    <t>9086</t>
  </si>
  <si>
    <t>02177099</t>
  </si>
  <si>
    <t>N 051:55.7599</t>
  </si>
  <si>
    <t>E 163:49.2950</t>
  </si>
  <si>
    <t>- 109.8098755  deg</t>
  </si>
  <si>
    <t>- 0245.122498  ft/sec</t>
  </si>
  <si>
    <t>- 0681.144775  ft/sec</t>
  </si>
  <si>
    <t>407.8015137  knots</t>
  </si>
  <si>
    <t>- 109.5500031  deg</t>
  </si>
  <si>
    <t>+ 0014.595962  ft/sec</t>
  </si>
  <si>
    <t>+ 0032.580624  ft/sec</t>
  </si>
  <si>
    <t>20:57:14.587</t>
  </si>
  <si>
    <t>- 00.00068885  deg/sec</t>
  </si>
  <si>
    <t>+ 00.19307087  deg/sec</t>
  </si>
  <si>
    <t>+ 000.4983873  deg</t>
  </si>
  <si>
    <t>+ 000.0994690  ft/sec</t>
  </si>
  <si>
    <t>- 066.4892578  deg</t>
  </si>
  <si>
    <t>- 105.5750732  deg</t>
  </si>
  <si>
    <t>+ 002.1170487  deg</t>
  </si>
  <si>
    <t>N 51 55.7599</t>
  </si>
  <si>
    <t>E 163 49.2950</t>
  </si>
  <si>
    <t>9089</t>
  </si>
  <si>
    <t>02177391</t>
  </si>
  <si>
    <t>N 051:55.5881</t>
  </si>
  <si>
    <t>E 163:48.5092</t>
  </si>
  <si>
    <t>- 109.6608810  deg</t>
  </si>
  <si>
    <t>- 0244.643341  ft/sec</t>
  </si>
  <si>
    <t>- 0682.767761  ft/sec</t>
  </si>
  <si>
    <t>407.7147522  knots</t>
  </si>
  <si>
    <t>- 109.3762207  deg</t>
  </si>
  <si>
    <t>+ 0015.678242  ft/sec</t>
  </si>
  <si>
    <t>+ 0033.787090  ft/sec</t>
  </si>
  <si>
    <t>20:57:14.642</t>
  </si>
  <si>
    <t>416.3994751  deg R</t>
  </si>
  <si>
    <t>- 00.02608537  deg/sec</t>
  </si>
  <si>
    <t>- 00.15043855  deg/sec</t>
  </si>
  <si>
    <t>+ 000.8082641  deg</t>
  </si>
  <si>
    <t>+ 000.1698228  ft/sec</t>
  </si>
  <si>
    <t>- 066.3299561  deg</t>
  </si>
  <si>
    <t>- 105.4210205  deg</t>
  </si>
  <si>
    <t>+ 001.9584309  deg</t>
  </si>
  <si>
    <t>+ 0725.901917  ft/sec</t>
  </si>
  <si>
    <t>9091</t>
  </si>
  <si>
    <t>02177407</t>
  </si>
  <si>
    <t>N 051:55.5788</t>
  </si>
  <si>
    <t>E 163:48.4662</t>
  </si>
  <si>
    <t>- 109.6449661  deg</t>
  </si>
  <si>
    <t>407.7096863  knots</t>
  </si>
  <si>
    <t>- 109.3666382  deg</t>
  </si>
  <si>
    <t>- 00.04526637  deg/sec</t>
  </si>
  <si>
    <t>- 00.17196666  deg/sec</t>
  </si>
  <si>
    <t>+ 000.7725586  deg</t>
  </si>
  <si>
    <t>+ 000.1644295  ft/sec</t>
  </si>
  <si>
    <t>- 066.3134766  deg</t>
  </si>
  <si>
    <t>- 105.4051056  deg</t>
  </si>
  <si>
    <t>+ 001.9494182  deg</t>
  </si>
  <si>
    <t>N 51 55.5788</t>
  </si>
  <si>
    <t>E 163 48.4662</t>
  </si>
  <si>
    <t>9092</t>
  </si>
  <si>
    <t>02177603</t>
  </si>
  <si>
    <t>N 051:55.4643</t>
  </si>
  <si>
    <t>E 163:47.9384</t>
  </si>
  <si>
    <t>- 109.5090714  deg</t>
  </si>
  <si>
    <t>- 0243.054932  ft/sec</t>
  </si>
  <si>
    <t>- 0684.165283  ft/sec</t>
  </si>
  <si>
    <t>407.7164307  knots</t>
  </si>
  <si>
    <t>- 109.3023758  deg</t>
  </si>
  <si>
    <t>+ 0015.332867  ft/sec</t>
  </si>
  <si>
    <t>+ 0034.813282  ft/sec</t>
  </si>
  <si>
    <t>20:57:14.711</t>
  </si>
  <si>
    <t>416.2738647  deg R</t>
  </si>
  <si>
    <t>- 00.00056468  deg/sec</t>
  </si>
  <si>
    <t>- 00.28486937  deg/sec</t>
  </si>
  <si>
    <t>+ 000.0357739  deg</t>
  </si>
  <si>
    <t>- 000.6350822  ft/sec</t>
  </si>
  <si>
    <t>- 066.1706543  deg</t>
  </si>
  <si>
    <t>- 105.2658310  deg</t>
  </si>
  <si>
    <t>+ 001.8913232  deg</t>
  </si>
  <si>
    <t>+ 0727.109680  ft/sec</t>
  </si>
  <si>
    <t>N 51 55.4643</t>
  </si>
  <si>
    <t>E 163 47.9384</t>
  </si>
  <si>
    <t>9095</t>
  </si>
  <si>
    <t>02177675</t>
  </si>
  <si>
    <t>N 051:55.4223</t>
  </si>
  <si>
    <t>E 163:47.7445</t>
  </si>
  <si>
    <t>- 109.4951248  deg</t>
  </si>
  <si>
    <t>- 0242.659195  ft/sec</t>
  </si>
  <si>
    <t>- 0685.048584  ft/sec</t>
  </si>
  <si>
    <t>407.7307129  knots</t>
  </si>
  <si>
    <t>- 109.3053665  deg</t>
  </si>
  <si>
    <t>+ 0015.190495  ft/sec</t>
  </si>
  <si>
    <t>+ 0035.572510  ft/sec</t>
  </si>
  <si>
    <t>20:57:14.704</t>
  </si>
  <si>
    <t>416.3157043  deg R</t>
  </si>
  <si>
    <t>- 00.01178121  deg/sec</t>
  </si>
  <si>
    <t>- 00.25159082  deg/sec</t>
  </si>
  <si>
    <t>- 000.2127867  deg</t>
  </si>
  <si>
    <t>- 000.2567295  deg</t>
  </si>
  <si>
    <t>- 000.7960902  ft/sec</t>
  </si>
  <si>
    <t>- 066.1541672  deg</t>
  </si>
  <si>
    <t>- 105.2501984  deg</t>
  </si>
  <si>
    <t>+ 001.8972660  deg</t>
  </si>
  <si>
    <t>+ 0726.707520  ft/sec</t>
  </si>
  <si>
    <t>N 51 55.4223</t>
  </si>
  <si>
    <t>E 163 47.7445</t>
  </si>
  <si>
    <t>9098</t>
  </si>
  <si>
    <t>02177979</t>
  </si>
  <si>
    <t>N 051:55.2445</t>
  </si>
  <si>
    <t>E 163:46.9260</t>
  </si>
  <si>
    <t>- 109.5827789  deg</t>
  </si>
  <si>
    <t>- 0243.327454  ft/sec</t>
  </si>
  <si>
    <t>- 0685.113647  ft/sec</t>
  </si>
  <si>
    <t>407.6900024  knots</t>
  </si>
  <si>
    <t>- 109.4413605  deg</t>
  </si>
  <si>
    <t>+ 0014.935523  ft/sec</t>
  </si>
  <si>
    <t>+ 0035.948338  ft/sec</t>
  </si>
  <si>
    <t>20:57:14.766</t>
  </si>
  <si>
    <t>416.2320251  deg R</t>
  </si>
  <si>
    <t>- 00.01749466  deg/sec</t>
  </si>
  <si>
    <t>+ 00.02292535  deg/sec</t>
  </si>
  <si>
    <t>- 000.8953857  deg</t>
  </si>
  <si>
    <t>+ 000.1940456  ft/sec</t>
  </si>
  <si>
    <t>- 066.2310791  deg</t>
  </si>
  <si>
    <t>- 105.3327789  deg</t>
  </si>
  <si>
    <t>+ 002.0465610  deg</t>
  </si>
  <si>
    <t>+ 0727.511353  ft/sec</t>
  </si>
  <si>
    <t>E 163 46.9260</t>
  </si>
  <si>
    <t>9100</t>
  </si>
  <si>
    <t>02177995</t>
  </si>
  <si>
    <t>N 051:55.2351</t>
  </si>
  <si>
    <t>E 163:46.8829</t>
  </si>
  <si>
    <t>- 109.5888367  deg</t>
  </si>
  <si>
    <t>- 0243.674942  ft/sec</t>
  </si>
  <si>
    <t>- 0684.890564  ft/sec</t>
  </si>
  <si>
    <t>407.6836243  knots</t>
  </si>
  <si>
    <t>- 109.4505692  deg</t>
  </si>
  <si>
    <t>+ 0014.874176  ft/sec</t>
  </si>
  <si>
    <t>+ 0035.914265  ft/sec</t>
  </si>
  <si>
    <t>20:57:14.772</t>
  </si>
  <si>
    <t>- 00.00605431  deg/sec</t>
  </si>
  <si>
    <t>+ 00.02288184  deg/sec</t>
  </si>
  <si>
    <t>+ 000.2519701  ft/sec</t>
  </si>
  <si>
    <t>- 066.2365723  deg</t>
  </si>
  <si>
    <t>- 105.3382797  deg</t>
  </si>
  <si>
    <t>+ 002.0565417  deg</t>
  </si>
  <si>
    <t>N 51 55.2351</t>
  </si>
  <si>
    <t>E 163 46.8829</t>
  </si>
  <si>
    <t>9101</t>
  </si>
  <si>
    <t>02178247</t>
  </si>
  <si>
    <t>N 051:55.0866</t>
  </si>
  <si>
    <t>E 163:46.2054</t>
  </si>
  <si>
    <t>- 109.7240677  deg</t>
  </si>
  <si>
    <t>- 0245.414352  ft/sec</t>
  </si>
  <si>
    <t>- 0684.649048  ft/sec</t>
  </si>
  <si>
    <t>407.5799866  knots</t>
  </si>
  <si>
    <t>- 109.5651932  deg</t>
  </si>
  <si>
    <t>+ 0015.198116  ft/sec</t>
  </si>
  <si>
    <t>+ 0036.357559  ft/sec</t>
  </si>
  <si>
    <t>20:57:14.841</t>
  </si>
  <si>
    <t>416.1644592  deg R</t>
  </si>
  <si>
    <t>+ 00.02936053  deg/sec</t>
  </si>
  <si>
    <t>+ 00.27843875  deg/sec</t>
  </si>
  <si>
    <t>- 000.3668335  deg</t>
  </si>
  <si>
    <t>+ 000.8482672  ft/sec</t>
  </si>
  <si>
    <t>- 105.4695740  deg</t>
  </si>
  <si>
    <t>+ 002.1825683  deg</t>
  </si>
  <si>
    <t>+ 0727.890076  ft/sec</t>
  </si>
  <si>
    <t>N 51 55.0866</t>
  </si>
  <si>
    <t>E 163 46.2054</t>
  </si>
  <si>
    <t>9102</t>
  </si>
  <si>
    <t>02178891</t>
  </si>
  <si>
    <t>N 051:54.7084</t>
  </si>
  <si>
    <t>E 163:44.4741</t>
  </si>
  <si>
    <t>- 109.5174637  deg</t>
  </si>
  <si>
    <t>- 0243.077423  ft/sec</t>
  </si>
  <si>
    <t>- 0684.887329  ft/sec</t>
  </si>
  <si>
    <t>407.5530396  knots</t>
  </si>
  <si>
    <t>- 109.3240128  deg</t>
  </si>
  <si>
    <t>+ 0015.485050  ft/sec</t>
  </si>
  <si>
    <t>+ 0035.842499  ft/sec</t>
  </si>
  <si>
    <t>20:57:14.985</t>
  </si>
  <si>
    <t>416.1387024  deg R</t>
  </si>
  <si>
    <t>+ 00.02149136  deg/sec</t>
  </si>
  <si>
    <t>- 00.37798107  deg/sec</t>
  </si>
  <si>
    <t>- 000.1853668  deg</t>
  </si>
  <si>
    <t>- 002.2011800  ft/sec</t>
  </si>
  <si>
    <t>- 066.1335983  deg</t>
  </si>
  <si>
    <t>- 105.2511902  deg</t>
  </si>
  <si>
    <t>+ 001.9760920  deg</t>
  </si>
  <si>
    <t>+ 0727.867554  ft/sec</t>
  </si>
  <si>
    <t>N 51 54.7084</t>
  </si>
  <si>
    <t>E 163 44.4741</t>
  </si>
  <si>
    <t>9106</t>
  </si>
  <si>
    <t>02179427</t>
  </si>
  <si>
    <t>N 051:54.3927</t>
  </si>
  <si>
    <t>E 163:43.0331</t>
  </si>
  <si>
    <t>- 109.5239868  deg</t>
  </si>
  <si>
    <t>- 0242.756104  ft/sec</t>
  </si>
  <si>
    <t>- 0685.871704  ft/sec</t>
  </si>
  <si>
    <t>407.5779419  knots</t>
  </si>
  <si>
    <t>- 109.6882019  deg</t>
  </si>
  <si>
    <t>+ 0011.343604  ft/sec</t>
  </si>
  <si>
    <t>+ 0038.066792  ft/sec</t>
  </si>
  <si>
    <t>20:57:14.999</t>
  </si>
  <si>
    <t>416.0856018  deg R</t>
  </si>
  <si>
    <t>- 00.03342948  deg/sec</t>
  </si>
  <si>
    <t>+ 00.29730624  deg/sec</t>
  </si>
  <si>
    <t>- 000.4367340  deg</t>
  </si>
  <si>
    <t>+ 000.4770351  ft/sec</t>
  </si>
  <si>
    <t>- 066.1212158  deg</t>
  </si>
  <si>
    <t>- 105.2487183  deg</t>
  </si>
  <si>
    <t>+ 002.3708367  deg</t>
  </si>
  <si>
    <t>+ 0727.567139  ft/sec</t>
  </si>
  <si>
    <t>N 51 54.3927</t>
  </si>
  <si>
    <t>E 163 43.0331</t>
  </si>
  <si>
    <t>9107</t>
  </si>
  <si>
    <t>02179535</t>
  </si>
  <si>
    <t>N 051:54.3285</t>
  </si>
  <si>
    <t>E 163:42.7432</t>
  </si>
  <si>
    <t>- 109.5930176  deg</t>
  </si>
  <si>
    <t>- 0243.454498  ft/sec</t>
  </si>
  <si>
    <t>- 0685.147583  ft/sec</t>
  </si>
  <si>
    <t>407.6009521  knots</t>
  </si>
  <si>
    <t>- 109.6977692  deg</t>
  </si>
  <si>
    <t>+ 0011.594419  ft/sec</t>
  </si>
  <si>
    <t>+ 0037.470135  ft/sec</t>
  </si>
  <si>
    <t>20:57:14.924</t>
  </si>
  <si>
    <t>416.1123962  deg R</t>
  </si>
  <si>
    <t>- 00.00053926  deg/sec</t>
  </si>
  <si>
    <t>+ 00.22076404  deg/sec</t>
  </si>
  <si>
    <t>- 000.2314030  deg</t>
  </si>
  <si>
    <t>+ 000.2731898  ft/sec</t>
  </si>
  <si>
    <t>- 066.1864471  deg</t>
  </si>
  <si>
    <t>- 105.3154984  deg</t>
  </si>
  <si>
    <t>+ 002.3878553  deg</t>
  </si>
  <si>
    <t>+ 0727.039734  ft/sec</t>
  </si>
  <si>
    <t>N 51 54.3285</t>
  </si>
  <si>
    <t>E 163 42.7432</t>
  </si>
  <si>
    <t>9108</t>
  </si>
  <si>
    <t>02180175</t>
  </si>
  <si>
    <t>N 051:53.9487</t>
  </si>
  <si>
    <t>E 163:41.0243</t>
  </si>
  <si>
    <t>- 109.4411545  deg</t>
  </si>
  <si>
    <t>- 0240.904434  ft/sec</t>
  </si>
  <si>
    <t>- 0685.381165  ft/sec</t>
  </si>
  <si>
    <t>407.6912842  knots</t>
  </si>
  <si>
    <t>- 109.3361130  deg</t>
  </si>
  <si>
    <t>+ 0011.696436  ft/sec</t>
  </si>
  <si>
    <t>+ 0036.695484  ft/sec</t>
  </si>
  <si>
    <t>20:57:14.896</t>
  </si>
  <si>
    <t>416.1109009  deg R</t>
  </si>
  <si>
    <t>+ 00.12015738  deg/sec</t>
  </si>
  <si>
    <t>- 00.06885926  deg/sec</t>
  </si>
  <si>
    <t>+ 003.2574463  deg</t>
  </si>
  <si>
    <t>- 001.5878429  ft/sec</t>
  </si>
  <si>
    <t>- 066.0120392  deg</t>
  </si>
  <si>
    <t>- 105.1524353  deg</t>
  </si>
  <si>
    <t>+ 002.0778778  deg</t>
  </si>
  <si>
    <t>+ 0726.783813  ft/sec</t>
  </si>
  <si>
    <t>N 51 53.9487</t>
  </si>
  <si>
    <t>E 163 41.0243</t>
  </si>
  <si>
    <t>9110</t>
  </si>
  <si>
    <t>02180819</t>
  </si>
  <si>
    <t>N 051:53.5847</t>
  </si>
  <si>
    <t>E 163:39.2845</t>
  </si>
  <si>
    <t>- 107.9141846  deg</t>
  </si>
  <si>
    <t>- 0224.733078  ft/sec</t>
  </si>
  <si>
    <t>- 0692.487122  ft/sec</t>
  </si>
  <si>
    <t>407.6997070  knots</t>
  </si>
  <si>
    <t>- 108.1855164  deg</t>
  </si>
  <si>
    <t>+ 0009.393199  ft/sec</t>
  </si>
  <si>
    <t>+ 0038.949383  ft/sec</t>
  </si>
  <si>
    <t>20:57:14.992</t>
  </si>
  <si>
    <t>415.8407898  deg R</t>
  </si>
  <si>
    <t>+ 00.04119378  deg/sec</t>
  </si>
  <si>
    <t>- 00.61424273  deg/sec</t>
  </si>
  <si>
    <t>- 000.1867676  deg</t>
  </si>
  <si>
    <t>+ 000.8513858  deg</t>
  </si>
  <si>
    <t>- 000.4111048  ft/sec</t>
  </si>
  <si>
    <t>- 064.4622574  deg</t>
  </si>
  <si>
    <t>- 103.6141510  deg</t>
  </si>
  <si>
    <t>+ 000.9380409  deg</t>
  </si>
  <si>
    <t>+ 0728.297119  ft/sec</t>
  </si>
  <si>
    <t>N 51 53.5847</t>
  </si>
  <si>
    <t>E 163 39.2845</t>
  </si>
  <si>
    <t>9111</t>
  </si>
  <si>
    <t>02181459</t>
  </si>
  <si>
    <t>N 051:53.2318</t>
  </si>
  <si>
    <t>E 163:37.5513</t>
  </si>
  <si>
    <t>- 108.0412598  deg</t>
  </si>
  <si>
    <t>- 0225.167267  ft/sec</t>
  </si>
  <si>
    <t>- 0690.554321  ft/sec</t>
  </si>
  <si>
    <t>407.5891724  knots</t>
  </si>
  <si>
    <t>- 108.3775940  deg</t>
  </si>
  <si>
    <t>+ 0008.964009  ft/sec</t>
  </si>
  <si>
    <t>+ 0037.517479  ft/sec</t>
  </si>
  <si>
    <t>20:57:15.150</t>
  </si>
  <si>
    <t>415.8015137  deg R</t>
  </si>
  <si>
    <t>- 00.04448465  deg/sec</t>
  </si>
  <si>
    <t>- 00.37197542  deg/sec</t>
  </si>
  <si>
    <t>- 001.6315801  deg</t>
  </si>
  <si>
    <t>+ 000.7604238  ft/sec</t>
  </si>
  <si>
    <t>- 064.5665970  deg</t>
  </si>
  <si>
    <t>- 103.7298355  deg</t>
  </si>
  <si>
    <t>+ 001.1368021  deg</t>
  </si>
  <si>
    <t>+ 0726.513550  ft/sec</t>
  </si>
  <si>
    <t>N 51 53.2318</t>
  </si>
  <si>
    <t>E 163 37.5513</t>
  </si>
  <si>
    <t>9112</t>
  </si>
  <si>
    <t>02182099</t>
  </si>
  <si>
    <t>N 051:52.8749</t>
  </si>
  <si>
    <t>E 163:35.8205</t>
  </si>
  <si>
    <t>- 107.9816132  deg</t>
  </si>
  <si>
    <t>- 0224.486481  ft/sec</t>
  </si>
  <si>
    <t>- 0689.586731  ft/sec</t>
  </si>
  <si>
    <t>407.8448181  knots</t>
  </si>
  <si>
    <t>- 108.5092621  deg</t>
  </si>
  <si>
    <t>+ 0006.756999  ft/sec</t>
  </si>
  <si>
    <t>+ 0036.604443  ft/sec</t>
  </si>
  <si>
    <t>415.8913879  deg R</t>
  </si>
  <si>
    <t>- 00.04452275  deg/sec</t>
  </si>
  <si>
    <t>- 00.30806631  deg/sec</t>
  </si>
  <si>
    <t>- 000.1372744  deg</t>
  </si>
  <si>
    <t>- 001.8293329  deg</t>
  </si>
  <si>
    <t>- 000.1733675  ft/sec</t>
  </si>
  <si>
    <t>- 064.4842529  deg</t>
  </si>
  <si>
    <t>- 103.6588364  deg</t>
  </si>
  <si>
    <t>+ 001.2827792  deg</t>
  </si>
  <si>
    <t>+ 0724.835999  ft/sec</t>
  </si>
  <si>
    <t>N 51 52.8749</t>
  </si>
  <si>
    <t>E 163 35.8205</t>
  </si>
  <si>
    <t>9113</t>
  </si>
  <si>
    <t>02182271</t>
  </si>
  <si>
    <t>N 051:52.7780</t>
  </si>
  <si>
    <t>E 163:35.3556</t>
  </si>
  <si>
    <t>- 108.1744766  deg</t>
  </si>
  <si>
    <t>- 0225.043457  ft/sec</t>
  </si>
  <si>
    <t>- 0689.209045  ft/sec</t>
  </si>
  <si>
    <t>407.9983826  knots</t>
  </si>
  <si>
    <t>- 108.7558441  deg</t>
  </si>
  <si>
    <t>+ 0005.439936  ft/sec</t>
  </si>
  <si>
    <t>+ 0036.734364  ft/sec</t>
  </si>
  <si>
    <t>20:57:14.821</t>
  </si>
  <si>
    <t>415.7561340  deg R</t>
  </si>
  <si>
    <t>- 00.04973106  deg/sec</t>
  </si>
  <si>
    <t>- 00.08626803  deg/sec</t>
  </si>
  <si>
    <t>- 002.2818055  deg</t>
  </si>
  <si>
    <t>- 000.8423448  ft/sec</t>
  </si>
  <si>
    <t>- 064.6710205  deg</t>
  </si>
  <si>
    <t>- 103.8488693  deg</t>
  </si>
  <si>
    <t>+ 001.5286596  deg</t>
  </si>
  <si>
    <t>+ 0725.596863  ft/sec</t>
  </si>
  <si>
    <t>N 51 52.7780</t>
  </si>
  <si>
    <t>E 163 35.3556</t>
  </si>
  <si>
    <t>9114</t>
  </si>
  <si>
    <t>02182743</t>
  </si>
  <si>
    <t>N 051:52.5058</t>
  </si>
  <si>
    <t>E 163:34.0824</t>
  </si>
  <si>
    <t>- 108.9437332  deg</t>
  </si>
  <si>
    <t>- 0233.604080  ft/sec</t>
  </si>
  <si>
    <t>- 0685.747437  ft/sec</t>
  </si>
  <si>
    <t>408.1999512  knots</t>
  </si>
  <si>
    <t>- 109.0746841  deg</t>
  </si>
  <si>
    <t>+ 0007.919381  ft/sec</t>
  </si>
  <si>
    <t>+ 0034.936333  ft/sec</t>
  </si>
  <si>
    <t>20:57:14.697</t>
  </si>
  <si>
    <t>415.8139954  deg R</t>
  </si>
  <si>
    <t>- 00.06258374  deg/sec</t>
  </si>
  <si>
    <t>- 00.29523003  deg/sec</t>
  </si>
  <si>
    <t>+ 001.0861007  deg</t>
  </si>
  <si>
    <t>+ 000.2721079  ft/sec</t>
  </si>
  <si>
    <t>- 065.4235840  deg</t>
  </si>
  <si>
    <t>- 104.6096649  deg</t>
  </si>
  <si>
    <t>+ 001.8830439  deg</t>
  </si>
  <si>
    <t>+ 0724.768555  ft/sec</t>
  </si>
  <si>
    <t>N 51 52.5058</t>
  </si>
  <si>
    <t>E 163 34.0824</t>
  </si>
  <si>
    <t>9115</t>
  </si>
  <si>
    <t>02183383</t>
  </si>
  <si>
    <t>N 051:52.1420</t>
  </si>
  <si>
    <t>E 163:32.3520</t>
  </si>
  <si>
    <t>- 108.1800995  deg</t>
  </si>
  <si>
    <t>- 0226.122787  ft/sec</t>
  </si>
  <si>
    <t>- 0689.482666  ft/sec</t>
  </si>
  <si>
    <t>408.6369629  knots</t>
  </si>
  <si>
    <t>- 108.3726959  deg</t>
  </si>
  <si>
    <t>+ 0007.670215  ft/sec</t>
  </si>
  <si>
    <t>+ 0035.362755  ft/sec</t>
  </si>
  <si>
    <t>20:57:14.402</t>
  </si>
  <si>
    <t>415.6968994  deg R</t>
  </si>
  <si>
    <t>- 00.02844627  deg/sec</t>
  </si>
  <si>
    <t>- 00.11692718  deg/sec</t>
  </si>
  <si>
    <t>- 000.3578522  deg</t>
  </si>
  <si>
    <t>+ 001.9948150  deg</t>
  </si>
  <si>
    <t>+ 000.0926116  ft/sec</t>
  </si>
  <si>
    <t>- 064.6372604  deg</t>
  </si>
  <si>
    <t>- 103.8347092  deg</t>
  </si>
  <si>
    <t>+ 001.2129377  deg</t>
  </si>
  <si>
    <t>+ 0726.167236  ft/sec</t>
  </si>
  <si>
    <t>N 51 52.1420</t>
  </si>
  <si>
    <t>E 163 32.3520</t>
  </si>
  <si>
    <t>9116</t>
  </si>
  <si>
    <t>02184027</t>
  </si>
  <si>
    <t>N 051:51.7918</t>
  </si>
  <si>
    <t>E 163:30.6009</t>
  </si>
  <si>
    <t>- 107.1162033  deg</t>
  </si>
  <si>
    <t>- 0214.766953  ft/sec</t>
  </si>
  <si>
    <t>- 0693.224915  ft/sec</t>
  </si>
  <si>
    <t>408.9082642  knots</t>
  </si>
  <si>
    <t>- 107.5621567  deg</t>
  </si>
  <si>
    <t>+ 0006.493500  ft/sec</t>
  </si>
  <si>
    <t>+ 0035.359982  ft/sec</t>
  </si>
  <si>
    <t>20:57:14.326</t>
  </si>
  <si>
    <t>415.7819519  deg R</t>
  </si>
  <si>
    <t>+ 00.06561022  deg/sec</t>
  </si>
  <si>
    <t>- 00.44759721  deg/sec</t>
  </si>
  <si>
    <t>- 000.2668030  deg</t>
  </si>
  <si>
    <t>- 001.8956928  ft/sec</t>
  </si>
  <si>
    <t>- 063.5504150  deg</t>
  </si>
  <si>
    <t>- 102.7593842  deg</t>
  </si>
  <si>
    <t>+ 000.3999590  deg</t>
  </si>
  <si>
    <t>+ 0725.619385  ft/sec</t>
  </si>
  <si>
    <t>N 51 51.7918</t>
  </si>
  <si>
    <t>E 163 30.6009</t>
  </si>
  <si>
    <t>9117</t>
  </si>
  <si>
    <t>02184671</t>
  </si>
  <si>
    <t>N 051:51.4438</t>
  </si>
  <si>
    <t>E 163:28.8477</t>
  </si>
  <si>
    <t>- 107.7049789  deg</t>
  </si>
  <si>
    <t>- 0220.042450  ft/sec</t>
  </si>
  <si>
    <t>- 0690.964233  ft/sec</t>
  </si>
  <si>
    <t>409.0439453  knots</t>
  </si>
  <si>
    <t>- 108.1522827  deg</t>
  </si>
  <si>
    <t>+ 0006.332796  ft/sec</t>
  </si>
  <si>
    <t>+ 0034.439419  ft/sec</t>
  </si>
  <si>
    <t>20:57:14.203</t>
  </si>
  <si>
    <t>415.8990479  deg R</t>
  </si>
  <si>
    <t>- 00.02744037  deg/sec</t>
  </si>
  <si>
    <t>- 00.20965078  deg/sec</t>
  </si>
  <si>
    <t>- 002.5642312  deg</t>
  </si>
  <si>
    <t>+ 001.5853205  ft/sec</t>
  </si>
  <si>
    <t>- 064.1162109  deg</t>
  </si>
  <si>
    <t>- 103.3367081  deg</t>
  </si>
  <si>
    <t>+ 000.9822266  deg</t>
  </si>
  <si>
    <t>+ 0724.219604  ft/sec</t>
  </si>
  <si>
    <t>N 51 51.4438</t>
  </si>
  <si>
    <t>E 163 28.8477</t>
  </si>
  <si>
    <t>9118</t>
  </si>
  <si>
    <t>02185315</t>
  </si>
  <si>
    <t>N 051:51.0782</t>
  </si>
  <si>
    <t>E 163:27.1045</t>
  </si>
  <si>
    <t>- 108.7275848  deg</t>
  </si>
  <si>
    <t>- 0232.509796  ft/sec</t>
  </si>
  <si>
    <t>- 0687.522217  ft/sec</t>
  </si>
  <si>
    <t>408.7761230  knots</t>
  </si>
  <si>
    <t>- 108.9865265  deg</t>
  </si>
  <si>
    <t>+ 0008.155220  ft/sec</t>
  </si>
  <si>
    <t>+ 0035.100147  ft/sec</t>
  </si>
  <si>
    <t>20:57:14.512</t>
  </si>
  <si>
    <t>415.6438599  deg R</t>
  </si>
  <si>
    <t>- 00.01280493  deg/sec</t>
  </si>
  <si>
    <t>- 00.25059006  deg/sec</t>
  </si>
  <si>
    <t>- 000.2640818  deg</t>
  </si>
  <si>
    <t>+ 001.8561087  ft/sec</t>
  </si>
  <si>
    <t>- 065.1159668  deg</t>
  </si>
  <si>
    <t>- 104.3479538  deg</t>
  </si>
  <si>
    <t>+ 001.8580832  deg</t>
  </si>
  <si>
    <t>+ 0725.865540  ft/sec</t>
  </si>
  <si>
    <t>N 51 51.0782</t>
  </si>
  <si>
    <t>E 163 27.1045</t>
  </si>
  <si>
    <t>9119</t>
  </si>
  <si>
    <t>02185959</t>
  </si>
  <si>
    <t>N 051:50.7061</t>
  </si>
  <si>
    <t>E 163:25.3657</t>
  </si>
  <si>
    <t>- 108.8217850  deg</t>
  </si>
  <si>
    <t>- 0234.320709  ft/sec</t>
  </si>
  <si>
    <t>- 0687.207031  ft/sec</t>
  </si>
  <si>
    <t>408.9283752  knots</t>
  </si>
  <si>
    <t>- 108.9527054  deg</t>
  </si>
  <si>
    <t>+ 0009.281391  ft/sec</t>
  </si>
  <si>
    <t>+ 0034.807674  ft/sec</t>
  </si>
  <si>
    <t>20:57:14.388</t>
  </si>
  <si>
    <t>415.6376038  deg R</t>
  </si>
  <si>
    <t>- 00.00093096  deg/sec</t>
  </si>
  <si>
    <t>+ 00.17774782  deg/sec</t>
  </si>
  <si>
    <t>- 000.3332428  deg</t>
  </si>
  <si>
    <t>+ 001.5362457  deg</t>
  </si>
  <si>
    <t>- 001.5422403  ft/sec</t>
  </si>
  <si>
    <t>- 065.1873779  deg</t>
  </si>
  <si>
    <t>- 104.4308701  deg</t>
  </si>
  <si>
    <t>+ 001.8790113  deg</t>
  </si>
  <si>
    <t>+ 0726.737305  ft/sec</t>
  </si>
  <si>
    <t>N 51 50.7061</t>
  </si>
  <si>
    <t>E 163 25.3657</t>
  </si>
  <si>
    <t>9120</t>
  </si>
  <si>
    <t>02186603</t>
  </si>
  <si>
    <t>N 051:50.3391</t>
  </si>
  <si>
    <t>E 163:23.6225</t>
  </si>
  <si>
    <t>- 108.4601135  deg</t>
  </si>
  <si>
    <t>- 0229.604843  ft/sec</t>
  </si>
  <si>
    <t>- 0689.069702  ft/sec</t>
  </si>
  <si>
    <t>409.4424744  knots</t>
  </si>
  <si>
    <t>- 108.8142471  deg</t>
  </si>
  <si>
    <t>+ 0007.184286  ft/sec</t>
  </si>
  <si>
    <t>+ 0034.805626  ft/sec</t>
  </si>
  <si>
    <t>20:57:14.161</t>
  </si>
  <si>
    <t>415.7575989  deg R</t>
  </si>
  <si>
    <t>- 00.02736987  deg/sec</t>
  </si>
  <si>
    <t>+ 00.10687422  deg/sec</t>
  </si>
  <si>
    <t>- 000.1245536  ft/sec</t>
  </si>
  <si>
    <t>- 064.8028564  deg</t>
  </si>
  <si>
    <t>- 104.0572968  deg</t>
  </si>
  <si>
    <t>+ 001.7814304  deg</t>
  </si>
  <si>
    <t>+ 0725.853638  ft/sec</t>
  </si>
  <si>
    <t>N 51 50.3391</t>
  </si>
  <si>
    <t>E 163 23.6225</t>
  </si>
  <si>
    <t>9122</t>
  </si>
  <si>
    <t>02187019</t>
  </si>
  <si>
    <t>N 051:50.1009</t>
  </si>
  <si>
    <t>E 163:22.4962</t>
  </si>
  <si>
    <t>- 108.5847321  deg</t>
  </si>
  <si>
    <t>- 0231.248825  ft/sec</t>
  </si>
  <si>
    <t>- 0687.884888  ft/sec</t>
  </si>
  <si>
    <t>409.5065613  knots</t>
  </si>
  <si>
    <t>- 108.8073883  deg</t>
  </si>
  <si>
    <t>+ 0008.128710  ft/sec</t>
  </si>
  <si>
    <t>+ 0033.689938  ft/sec</t>
  </si>
  <si>
    <t>20:57:14.141</t>
  </si>
  <si>
    <t>415.7917175  deg R</t>
  </si>
  <si>
    <t>+ 00.06508045  deg/sec</t>
  </si>
  <si>
    <t>+ 00.13659884  deg/sec</t>
  </si>
  <si>
    <t>+ 000.7075140  deg</t>
  </si>
  <si>
    <t>- 001.0881764  ft/sec</t>
  </si>
  <si>
    <t>- 064.9127197  deg</t>
  </si>
  <si>
    <t>- 104.1745605  deg</t>
  </si>
  <si>
    <t>+ 001.8077161  deg</t>
  </si>
  <si>
    <t>+ 0726.066650  ft/sec</t>
  </si>
  <si>
    <t>N 51 50.1009</t>
  </si>
  <si>
    <t>E 163 22.4962</t>
  </si>
  <si>
    <t>9124</t>
  </si>
  <si>
    <t>02187247</t>
  </si>
  <si>
    <t>N 051:49.9711</t>
  </si>
  <si>
    <t>E 163:21.8788</t>
  </si>
  <si>
    <t>- 108.4060593  deg</t>
  </si>
  <si>
    <t>- 0230.385178  ft/sec</t>
  </si>
  <si>
    <t>- 0689.014160  ft/sec</t>
  </si>
  <si>
    <t>409.3265381  knots</t>
  </si>
  <si>
    <t>- 108.6961365  deg</t>
  </si>
  <si>
    <t>+ 0008.481815  ft/sec</t>
  </si>
  <si>
    <t>+ 0034.601986  ft/sec</t>
  </si>
  <si>
    <t>415.7020874  deg R</t>
  </si>
  <si>
    <t>+ 00.04293674  deg/sec</t>
  </si>
  <si>
    <t>- 00.23954827  deg/sec</t>
  </si>
  <si>
    <t>+ 000.3849609  deg</t>
  </si>
  <si>
    <t>- 000.1457203  ft/sec</t>
  </si>
  <si>
    <t>- 064.7259521  deg</t>
  </si>
  <si>
    <t>- 103.9919128  deg</t>
  </si>
  <si>
    <t>+ 001.7149093  deg</t>
  </si>
  <si>
    <t>+ 0727.739014  ft/sec</t>
  </si>
  <si>
    <t>N 51 49.9711</t>
  </si>
  <si>
    <t>E 163 21.8788</t>
  </si>
  <si>
    <t>9127</t>
  </si>
  <si>
    <t>02187555</t>
  </si>
  <si>
    <t>N 051:49.7965</t>
  </si>
  <si>
    <t>E 163:21.0449</t>
  </si>
  <si>
    <t>- 108.2881775  deg</t>
  </si>
  <si>
    <t>- 0228.226913  ft/sec</t>
  </si>
  <si>
    <t>- 0690.938049  ft/sec</t>
  </si>
  <si>
    <t>408.9584961  knots</t>
  </si>
  <si>
    <t>- 108.6619263  deg</t>
  </si>
  <si>
    <t>+ 0007.297658  ft/sec</t>
  </si>
  <si>
    <t>+ 0036.849316  ft/sec</t>
  </si>
  <si>
    <t>415.6346130  deg R</t>
  </si>
  <si>
    <t>- 00.02256615  deg/sec</t>
  </si>
  <si>
    <t>- 00.06509639  deg/sec</t>
  </si>
  <si>
    <t>+ 000.0109863  deg</t>
  </si>
  <si>
    <t>+ 002.5645776  ft/sec</t>
  </si>
  <si>
    <t>- 064.5971527  deg</t>
  </si>
  <si>
    <t>- 103.8689423  deg</t>
  </si>
  <si>
    <t>+ 001.7031744  deg</t>
  </si>
  <si>
    <t>+ 0728.116516  ft/sec</t>
  </si>
  <si>
    <t>N 51 49.7965</t>
  </si>
  <si>
    <t>E 163 21.0449</t>
  </si>
  <si>
    <t>9128</t>
  </si>
  <si>
    <t>02187887</t>
  </si>
  <si>
    <t>N 051:49.6083</t>
  </si>
  <si>
    <t>E 163:20.1470</t>
  </si>
  <si>
    <t>+ 34269.35000  feet</t>
  </si>
  <si>
    <t>- 108.3184662  deg</t>
  </si>
  <si>
    <t>- 0228.358429  ft/sec</t>
  </si>
  <si>
    <t>- 0690.206970  ft/sec</t>
  </si>
  <si>
    <t>408.6230164  knots</t>
  </si>
  <si>
    <t>- 108.7401505  deg</t>
  </si>
  <si>
    <t>+ 0007.126644  ft/sec</t>
  </si>
  <si>
    <t>+ 0036.842796  ft/sec</t>
  </si>
  <si>
    <t>20:57:14.676</t>
  </si>
  <si>
    <t>415.8613586  deg R</t>
  </si>
  <si>
    <t>- 00.04500116  deg/sec</t>
  </si>
  <si>
    <t>- 00.00151509  deg/sec</t>
  </si>
  <si>
    <t>- 000.6376190  deg</t>
  </si>
  <si>
    <t>+ 003.1110520  ft/sec</t>
  </si>
  <si>
    <t>- 064.6156769  deg</t>
  </si>
  <si>
    <t>- 103.8930054  deg</t>
  </si>
  <si>
    <t>+ 001.8060448  deg</t>
  </si>
  <si>
    <t>+ 0726.749329  ft/sec</t>
  </si>
  <si>
    <t>N 51 49.6083</t>
  </si>
  <si>
    <t>E 163 20.1470</t>
  </si>
  <si>
    <t>34269</t>
  </si>
  <si>
    <t>9131</t>
  </si>
  <si>
    <t>02187987</t>
  </si>
  <si>
    <t>N 051:49.5514</t>
  </si>
  <si>
    <t>E 163:19.8768</t>
  </si>
  <si>
    <t>- 108.3663712  deg</t>
  </si>
  <si>
    <t>- 0228.709991  ft/sec</t>
  </si>
  <si>
    <t>- 0689.409241  ft/sec</t>
  </si>
  <si>
    <t>408.5700073  knots</t>
  </si>
  <si>
    <t>- 108.7785339  deg</t>
  </si>
  <si>
    <t>+ 0006.965096  ft/sec</t>
  </si>
  <si>
    <t>+ 0036.392059  ft/sec</t>
  </si>
  <si>
    <t>415.8598938  deg R</t>
  </si>
  <si>
    <t>- 00.06805320  deg/sec</t>
  </si>
  <si>
    <t>+ 00.10762265  deg/sec</t>
  </si>
  <si>
    <t>- 000.1650696  deg</t>
  </si>
  <si>
    <t>+ 002.2287192  ft/sec</t>
  </si>
  <si>
    <t>- 064.6600342  deg</t>
  </si>
  <si>
    <t>- 103.9392090  deg</t>
  </si>
  <si>
    <t>+ 001.8553562  deg</t>
  </si>
  <si>
    <t>+ 0726.493103  ft/sec</t>
  </si>
  <si>
    <t>N 51 49.5514</t>
  </si>
  <si>
    <t>E 163 19.8768</t>
  </si>
  <si>
    <t>9132</t>
  </si>
  <si>
    <t>02188531</t>
  </si>
  <si>
    <t>N 051:49.2411</t>
  </si>
  <si>
    <t>E 163:18.4075</t>
  </si>
  <si>
    <t>- 108.3471680  deg</t>
  </si>
  <si>
    <t>- 0229.310394  ft/sec</t>
  </si>
  <si>
    <t>- 0690.025635  ft/sec</t>
  </si>
  <si>
    <t>408.6455994  knots</t>
  </si>
  <si>
    <t>- 108.7569275  deg</t>
  </si>
  <si>
    <t>+ 0006.917283  ft/sec</t>
  </si>
  <si>
    <t>+ 0037.185444  ft/sec</t>
  </si>
  <si>
    <t>415.7700806  deg R</t>
  </si>
  <si>
    <t>+ 00.01975243  deg/sec</t>
  </si>
  <si>
    <t>+ 00.35238874  deg/sec</t>
  </si>
  <si>
    <t>- 000.2694672  deg</t>
  </si>
  <si>
    <t>+ 000.9725922  deg</t>
  </si>
  <si>
    <t>- 001.0162474  ft/sec</t>
  </si>
  <si>
    <t>- 064.6215820  deg</t>
  </si>
  <si>
    <t>- 103.9104080  deg</t>
  </si>
  <si>
    <t>+ 001.8864312  deg</t>
  </si>
  <si>
    <t>+ 0728.166016  ft/sec</t>
  </si>
  <si>
    <t>N 51 49.2411</t>
  </si>
  <si>
    <t>E 163 18.4075</t>
  </si>
  <si>
    <t>9136</t>
  </si>
  <si>
    <t>02189163</t>
  </si>
  <si>
    <t>N 051:48.8847</t>
  </si>
  <si>
    <t>E 163:16.6972</t>
  </si>
  <si>
    <t>- 108.0729446  deg</t>
  </si>
  <si>
    <t>- 0226.011475  ft/sec</t>
  </si>
  <si>
    <t>- 0692.088501  ft/sec</t>
  </si>
  <si>
    <t>409.0813904  knots</t>
  </si>
  <si>
    <t>- 108.5586472  deg</t>
  </si>
  <si>
    <t>+ 0006.275768  ft/sec</t>
  </si>
  <si>
    <t>+ 0037.619385  ft/sec</t>
  </si>
  <si>
    <t>20:57:14.573</t>
  </si>
  <si>
    <t>415.8134155  deg R</t>
  </si>
  <si>
    <t>- 00.04825222  deg/sec</t>
  </si>
  <si>
    <t>+ 00.14386083  deg/sec</t>
  </si>
  <si>
    <t>- 000.4064941  deg</t>
  </si>
  <si>
    <t>+ 000.0154358  deg</t>
  </si>
  <si>
    <t>- 001.0079105  ft/sec</t>
  </si>
  <si>
    <t>- 064.3249512  deg</t>
  </si>
  <si>
    <t>- 103.6248550  deg</t>
  </si>
  <si>
    <t>+ 001.7448140  deg</t>
  </si>
  <si>
    <t>+ 0728.020142  ft/sec</t>
  </si>
  <si>
    <t>N 51 48.8847</t>
  </si>
  <si>
    <t>E 163 16.6972</t>
  </si>
  <si>
    <t>9137</t>
  </si>
  <si>
    <t>02189815</t>
  </si>
  <si>
    <t>N 051:48.5173</t>
  </si>
  <si>
    <t>E 163:14.9308</t>
  </si>
  <si>
    <t>- 108.2169342  deg</t>
  </si>
  <si>
    <t>- 0227.695175  ft/sec</t>
  </si>
  <si>
    <t>- 0691.770935  ft/sec</t>
  </si>
  <si>
    <t>409.3250732  knots</t>
  </si>
  <si>
    <t>- 108.6210480  deg</t>
  </si>
  <si>
    <t>+ 0007.576453  ft/sec</t>
  </si>
  <si>
    <t>+ 0036.856640  ft/sec</t>
  </si>
  <si>
    <t>415.7892456  deg R</t>
  </si>
  <si>
    <t>+ 00.02120447  deg/sec</t>
  </si>
  <si>
    <t>+ 00.14655507  deg/sec</t>
  </si>
  <si>
    <t>- 000.6536865  deg</t>
  </si>
  <si>
    <t>+ 000.4666662  ft/sec</t>
  </si>
  <si>
    <t>- 064.4458008  deg</t>
  </si>
  <si>
    <t>- 103.7574921  deg</t>
  </si>
  <si>
    <t>+ 001.8690443  deg</t>
  </si>
  <si>
    <t>+ 0728.251953  ft/sec</t>
  </si>
  <si>
    <t>N 51 48.5173</t>
  </si>
  <si>
    <t>E 163 14.9308</t>
  </si>
  <si>
    <t>9138</t>
  </si>
  <si>
    <t>02190459</t>
  </si>
  <si>
    <t>N 051:48.1539</t>
  </si>
  <si>
    <t>E 163:13.1870</t>
  </si>
  <si>
    <t>- 107.9925766  deg</t>
  </si>
  <si>
    <t>- 0224.316193  ft/sec</t>
  </si>
  <si>
    <t>- 0688.206360  ft/sec</t>
  </si>
  <si>
    <t>409.2382507  knots</t>
  </si>
  <si>
    <t>- 108.5350418  deg</t>
  </si>
  <si>
    <t>+ 0005.063817  ft/sec</t>
  </si>
  <si>
    <t>+ 0033.263271  ft/sec</t>
  </si>
  <si>
    <t>20:57:14.560</t>
  </si>
  <si>
    <t>416.2073364  deg R</t>
  </si>
  <si>
    <t>+ 00.03589959  deg/sec</t>
  </si>
  <si>
    <t>- 00.25538248  deg/sec</t>
  </si>
  <si>
    <t>- 000.6554443  deg</t>
  </si>
  <si>
    <t>- 000.6162961  ft/sec</t>
  </si>
  <si>
    <t>- 064.1986084  deg</t>
  </si>
  <si>
    <t>- 103.5218048  deg</t>
  </si>
  <si>
    <t>+ 001.8565421  deg</t>
  </si>
  <si>
    <t>+ 0724.230286  ft/sec</t>
  </si>
  <si>
    <t>N 51 48.1539</t>
  </si>
  <si>
    <t>E 163 13.1870</t>
  </si>
  <si>
    <t>9142</t>
  </si>
  <si>
    <t>02190683</t>
  </si>
  <si>
    <t>N 051:48.0274</t>
  </si>
  <si>
    <t>E 163:12.5805</t>
  </si>
  <si>
    <t>- 108.0994034  deg</t>
  </si>
  <si>
    <t>- 0224.520203  ft/sec</t>
  </si>
  <si>
    <t>- 0688.298035  ft/sec</t>
  </si>
  <si>
    <t>409.2619934  knots</t>
  </si>
  <si>
    <t>- 108.6684113  deg</t>
  </si>
  <si>
    <t>+ 0003.937946  ft/sec</t>
  </si>
  <si>
    <t>+ 0033.707874  ft/sec</t>
  </si>
  <si>
    <t>416.0719299  deg R</t>
  </si>
  <si>
    <t>+ 00.05653678  deg/sec</t>
  </si>
  <si>
    <t>+ 00.03038755  deg/sec</t>
  </si>
  <si>
    <t>- 000.2635442  ft/sec</t>
  </si>
  <si>
    <t>- 064.2974854  deg</t>
  </si>
  <si>
    <t>- 103.6246567  deg</t>
  </si>
  <si>
    <t>+ 002.0172424  deg</t>
  </si>
  <si>
    <t>+ 0724.993286  ft/sec</t>
  </si>
  <si>
    <t>N 51 48.0274</t>
  </si>
  <si>
    <t>E 163 12.5805</t>
  </si>
  <si>
    <t>9143</t>
  </si>
  <si>
    <t>02191103</t>
  </si>
  <si>
    <t>N 051:47.7887</t>
  </si>
  <si>
    <t>E 163:11.4446</t>
  </si>
  <si>
    <t>- 108.3150558  deg</t>
  </si>
  <si>
    <t>- 0226.766937  ft/sec</t>
  </si>
  <si>
    <t>- 0686.812073  ft/sec</t>
  </si>
  <si>
    <t>408.9759827  knots</t>
  </si>
  <si>
    <t>- 108.6409149  deg</t>
  </si>
  <si>
    <t>+ 0005.123631  ft/sec</t>
  </si>
  <si>
    <t>+ 0033.059555  ft/sec</t>
  </si>
  <si>
    <t>20:57:14.656</t>
  </si>
  <si>
    <t>416.2815857  deg R</t>
  </si>
  <si>
    <t>- 00.08912256  deg/sec</t>
  </si>
  <si>
    <t>- 00.19704875  deg/sec</t>
  </si>
  <si>
    <t>+ 001.1596069  deg</t>
  </si>
  <si>
    <t>+ 001.7056030  ft/sec</t>
  </si>
  <si>
    <t>- 064.4982605  deg</t>
  </si>
  <si>
    <t>- 103.8329544  deg</t>
  </si>
  <si>
    <t>+ 002.0502765  deg</t>
  </si>
  <si>
    <t>+ 0722.970215  ft/sec</t>
  </si>
  <si>
    <t>N 51 47.7887</t>
  </si>
  <si>
    <t>E 163 11.4446</t>
  </si>
  <si>
    <t>9145</t>
  </si>
  <si>
    <t>02191743</t>
  </si>
  <si>
    <t>N 051:47.4266</t>
  </si>
  <si>
    <t>E 163:09.7125</t>
  </si>
  <si>
    <t>- 108.2907715  deg</t>
  </si>
  <si>
    <t>- 0225.004471  ft/sec</t>
  </si>
  <si>
    <t>- 0682.342102  ft/sec</t>
  </si>
  <si>
    <t>409.4449768  knots</t>
  </si>
  <si>
    <t>- 108.6694412  deg</t>
  </si>
  <si>
    <t>+ 0003.542345  ft/sec</t>
  </si>
  <si>
    <t>+ 0027.787449  ft/sec</t>
  </si>
  <si>
    <t>416.7018738  deg R</t>
  </si>
  <si>
    <t>+ 00.00003816  deg/sec</t>
  </si>
  <si>
    <t>+ 00.61614740  deg/sec</t>
  </si>
  <si>
    <t>- 000.1183777  deg</t>
  </si>
  <si>
    <t>+ 000.8149109  deg</t>
  </si>
  <si>
    <t>- 001.4204041  ft/sec</t>
  </si>
  <si>
    <t>- 064.4512939  deg</t>
  </si>
  <si>
    <t>- 103.7973480  deg</t>
  </si>
  <si>
    <t>+ 002.1728015  deg</t>
  </si>
  <si>
    <t>+ 0718.624146  ft/sec</t>
  </si>
  <si>
    <t>N 51 47.4266</t>
  </si>
  <si>
    <t>E 163 09.7125</t>
  </si>
  <si>
    <t>9146</t>
  </si>
  <si>
    <t>02192387</t>
  </si>
  <si>
    <t>N 051:47.0636</t>
  </si>
  <si>
    <t>E 163:07.9671</t>
  </si>
  <si>
    <t>+ 34238.66332  feet</t>
  </si>
  <si>
    <t>- 108.0609436  deg</t>
  </si>
  <si>
    <t>- 0222.710526  ft/sec</t>
  </si>
  <si>
    <t>- 0684.597107  ft/sec</t>
  </si>
  <si>
    <t>409.6832275  knots</t>
  </si>
  <si>
    <t>- 108.5719223  deg</t>
  </si>
  <si>
    <t>+ 0002.714386  ft/sec</t>
  </si>
  <si>
    <t>+ 0028.932234  ft/sec</t>
  </si>
  <si>
    <t>20:57:14.457</t>
  </si>
  <si>
    <t>416.5502930  deg R</t>
  </si>
  <si>
    <t>- 00.01393193  deg/sec</t>
  </si>
  <si>
    <t>+ 00.12390630  deg/sec</t>
  </si>
  <si>
    <t>+ 000.0691200  deg</t>
  </si>
  <si>
    <t>- 000.2911377  deg</t>
  </si>
  <si>
    <t>+ 001.0859474  ft/sec</t>
  </si>
  <si>
    <t>- 103.5561752  deg</t>
  </si>
  <si>
    <t>+ 002.1751156  deg</t>
  </si>
  <si>
    <t>+ 0720.096375  ft/sec</t>
  </si>
  <si>
    <t>N 51 47.0636</t>
  </si>
  <si>
    <t>E 163 07.9671</t>
  </si>
  <si>
    <t>34239</t>
  </si>
  <si>
    <t>9147</t>
  </si>
  <si>
    <t>02193031</t>
  </si>
  <si>
    <t>N 051:46.7000</t>
  </si>
  <si>
    <t>E 163:06.2233</t>
  </si>
  <si>
    <t>- 108.0782852  deg</t>
  </si>
  <si>
    <t>- 0224.318405  ft/sec</t>
  </si>
  <si>
    <t>- 0688.595032  ft/sec</t>
  </si>
  <si>
    <t>408.9859009  knots</t>
  </si>
  <si>
    <t>- 108.5464401  deg</t>
  </si>
  <si>
    <t>+ 0004.518373  ft/sec</t>
  </si>
  <si>
    <t>+ 0034.116768  ft/sec</t>
  </si>
  <si>
    <t>415.9011230  deg R</t>
  </si>
  <si>
    <t>- 00.06629457  deg/sec</t>
  </si>
  <si>
    <t>+ 00.19854915  deg/sec</t>
  </si>
  <si>
    <t>+ 000.5077332  deg</t>
  </si>
  <si>
    <t>+ 003.0703442  ft/sec</t>
  </si>
  <si>
    <t>- 064.1931152  deg</t>
  </si>
  <si>
    <t>- 103.5621872  deg</t>
  </si>
  <si>
    <t>+ 002.2694931  deg</t>
  </si>
  <si>
    <t>+ 0725.284119  ft/sec</t>
  </si>
  <si>
    <t>N 51 46.7000</t>
  </si>
  <si>
    <t>E 163 06.2233</t>
  </si>
  <si>
    <t>9148</t>
  </si>
  <si>
    <t>02193675</t>
  </si>
  <si>
    <t>N 051:46.3399</t>
  </si>
  <si>
    <t>E 163:04.4817</t>
  </si>
  <si>
    <t>- 107.8374176  deg</t>
  </si>
  <si>
    <t>- 0222.424988  ft/sec</t>
  </si>
  <si>
    <t>- 0691.156677  ft/sec</t>
  </si>
  <si>
    <t>408.3357239  knots</t>
  </si>
  <si>
    <t>- 108.3926620  deg</t>
  </si>
  <si>
    <t>+ 0004.993883  ft/sec</t>
  </si>
  <si>
    <t>+ 0037.138252  ft/sec</t>
  </si>
  <si>
    <t>20:57:15.033</t>
  </si>
  <si>
    <t>415.7134705  deg R</t>
  </si>
  <si>
    <t>- 00.02552906  deg/sec</t>
  </si>
  <si>
    <t>- 00.08410358  deg/sec</t>
  </si>
  <si>
    <t>- 000.1859161  deg</t>
  </si>
  <si>
    <t>+ 001.9570496  ft/sec</t>
  </si>
  <si>
    <t>- 063.9294434  deg</t>
  </si>
  <si>
    <t>- 103.3094330  deg</t>
  </si>
  <si>
    <t>+ 002.2406955  deg</t>
  </si>
  <si>
    <t>+ 0726.548828  ft/sec</t>
  </si>
  <si>
    <t>N 51 46.3399</t>
  </si>
  <si>
    <t>E 163 04.4817</t>
  </si>
  <si>
    <t>9149</t>
  </si>
  <si>
    <t>02194315</t>
  </si>
  <si>
    <t>N 051:45.9812</t>
  </si>
  <si>
    <t>E 163:02.7522</t>
  </si>
  <si>
    <t>- 108.0193634  deg</t>
  </si>
  <si>
    <t>- 0223.981689  ft/sec</t>
  </si>
  <si>
    <t>- 0690.476868  ft/sec</t>
  </si>
  <si>
    <t>408.7360840  knots</t>
  </si>
  <si>
    <t>- 108.5727615  deg</t>
  </si>
  <si>
    <t>+ 0004.286599  ft/sec</t>
  </si>
  <si>
    <t>+ 0036.580921  ft/sec</t>
  </si>
  <si>
    <t>20:57:14.910</t>
  </si>
  <si>
    <t>415.7470093  deg R</t>
  </si>
  <si>
    <t>- 00.01660039  deg/sec</t>
  </si>
  <si>
    <t>+ 00.39061806  deg/sec</t>
  </si>
  <si>
    <t>+ 000.0211212  deg</t>
  </si>
  <si>
    <t>- 000.9520429  ft/sec</t>
  </si>
  <si>
    <t>- 064.0887451  deg</t>
  </si>
  <si>
    <t>- 103.4800720  deg</t>
  </si>
  <si>
    <t>+ 002.5697734  deg</t>
  </si>
  <si>
    <t>+ 0725.955627  ft/sec</t>
  </si>
  <si>
    <t>N 51 45.9812</t>
  </si>
  <si>
    <t>E 163 02.7522</t>
  </si>
  <si>
    <t>9150</t>
  </si>
  <si>
    <t>02194959</t>
  </si>
  <si>
    <t>N 051:45.6222</t>
  </si>
  <si>
    <t>E 163:01.0080</t>
  </si>
  <si>
    <t>- 107.8114777  deg</t>
  </si>
  <si>
    <t>- 0220.672440  ft/sec</t>
  </si>
  <si>
    <t>- 0686.481018  ft/sec</t>
  </si>
  <si>
    <t>409.6669617  knots</t>
  </si>
  <si>
    <t>- 108.1469116  deg</t>
  </si>
  <si>
    <t>+ 0005.280365  ft/sec</t>
  </si>
  <si>
    <t>+ 0029.599764  ft/sec</t>
  </si>
  <si>
    <t>20:57:14.539</t>
  </si>
  <si>
    <t>416.2192383  deg R</t>
  </si>
  <si>
    <t>- 00.00057551  deg/sec</t>
  </si>
  <si>
    <t>- 00.21908735  deg/sec</t>
  </si>
  <si>
    <t>- 000.4284670  deg</t>
  </si>
  <si>
    <t>+ 000.0002197  deg</t>
  </si>
  <si>
    <t>- 002.7001386  ft/sec</t>
  </si>
  <si>
    <t>- 063.8580360  deg</t>
  </si>
  <si>
    <t>- 103.2608566  deg</t>
  </si>
  <si>
    <t>+ 002.3085115  deg</t>
  </si>
  <si>
    <t>+ 0722.213562  ft/sec</t>
  </si>
  <si>
    <t>N 51 45.6222</t>
  </si>
  <si>
    <t>E 163 01.0080</t>
  </si>
  <si>
    <t>9151</t>
  </si>
  <si>
    <t>02195603</t>
  </si>
  <si>
    <t>N 051:45.2642</t>
  </si>
  <si>
    <t>E 162:59.2594</t>
  </si>
  <si>
    <t>- 107.9717026  deg</t>
  </si>
  <si>
    <t>- 0223.029068  ft/sec</t>
  </si>
  <si>
    <t>- 0688.064148  ft/sec</t>
  </si>
  <si>
    <t>410.1493835  knots</t>
  </si>
  <si>
    <t>- 108.4070663  deg</t>
  </si>
  <si>
    <t>+ 0004.694830  ft/sec</t>
  </si>
  <si>
    <t>+ 0031.126375  ft/sec</t>
  </si>
  <si>
    <t>416.1557312  deg R</t>
  </si>
  <si>
    <t>+ 00.06229735  deg/sec</t>
  </si>
  <si>
    <t>+ 00.07814159  deg/sec</t>
  </si>
  <si>
    <t>- 000.1037689  deg</t>
  </si>
  <si>
    <t>+ 000.4827470  ft/sec</t>
  </si>
  <si>
    <t>- 063.9953613  deg</t>
  </si>
  <si>
    <t>- 103.4096909  deg</t>
  </si>
  <si>
    <t>+ 002.7563388  deg</t>
  </si>
  <si>
    <t>+ 0724.185425  ft/sec</t>
  </si>
  <si>
    <t>N 51 45.2642</t>
  </si>
  <si>
    <t>E 162 59.2594</t>
  </si>
  <si>
    <t>9152</t>
  </si>
  <si>
    <t>02196243</t>
  </si>
  <si>
    <t>N 051:44.9043</t>
  </si>
  <si>
    <t>E 162:57.5241</t>
  </si>
  <si>
    <t>- 107.8680649  deg</t>
  </si>
  <si>
    <t>- 0222.806625  ft/sec</t>
  </si>
  <si>
    <t>- 0690.764587  ft/sec</t>
  </si>
  <si>
    <t>409.8675232  knots</t>
  </si>
  <si>
    <t>+ 0003.284198  ft/sec</t>
  </si>
  <si>
    <t>+ 0034.684303  ft/sec</t>
  </si>
  <si>
    <t>416.0495605  deg R</t>
  </si>
  <si>
    <t>+ 00.00225885  deg/sec</t>
  </si>
  <si>
    <t>- 00.13097751  deg/sec</t>
  </si>
  <si>
    <t>- 000.3082458  deg</t>
  </si>
  <si>
    <t>+ 001.0262454  ft/sec</t>
  </si>
  <si>
    <t>- 063.8690186  deg</t>
  </si>
  <si>
    <t>- 103.2947235  deg</t>
  </si>
  <si>
    <t>+ 003.1020801  deg</t>
  </si>
  <si>
    <t>+ 0726.291748  ft/sec</t>
  </si>
  <si>
    <t>N 51 44.9043</t>
  </si>
  <si>
    <t>E 162 57.5241</t>
  </si>
  <si>
    <t>9153</t>
  </si>
  <si>
    <t>02196887</t>
  </si>
  <si>
    <t>N 051:44.5393</t>
  </si>
  <si>
    <t>E 162:55.7817</t>
  </si>
  <si>
    <t>- 108.3852539  deg</t>
  </si>
  <si>
    <t>- 0228.416245  ft/sec</t>
  </si>
  <si>
    <t>- 0689.796082  ft/sec</t>
  </si>
  <si>
    <t>409.2117004  knots</t>
  </si>
  <si>
    <t>- 108.6664963  deg</t>
  </si>
  <si>
    <t>+ 0006.714681  ft/sec</t>
  </si>
  <si>
    <t>+ 0035.540852  ft/sec</t>
  </si>
  <si>
    <t>20:57:14.594</t>
  </si>
  <si>
    <t>416.1016541  deg R</t>
  </si>
  <si>
    <t>- 00.11025537  deg/sec</t>
  </si>
  <si>
    <t>+ 00.49479151  deg/sec</t>
  </si>
  <si>
    <t>+ 001.4405273  deg</t>
  </si>
  <si>
    <t>+ 002.0772586  ft/sec</t>
  </si>
  <si>
    <t>- 064.3634109  deg</t>
  </si>
  <si>
    <t>- 103.8005981  deg</t>
  </si>
  <si>
    <t>+ 003.5762296  deg</t>
  </si>
  <si>
    <t>+ 0727.142883  ft/sec</t>
  </si>
  <si>
    <t>N 51 44.5393</t>
  </si>
  <si>
    <t>E 162 55.7817</t>
  </si>
  <si>
    <t>9154</t>
  </si>
  <si>
    <t>02197527</t>
  </si>
  <si>
    <t>N 051:44.1807</t>
  </si>
  <si>
    <t>E 162:54.0495</t>
  </si>
  <si>
    <t>- 107.9190292  deg</t>
  </si>
  <si>
    <t>- 0223.067413  ft/sec</t>
  </si>
  <si>
    <t>- 0690.529724  ft/sec</t>
  </si>
  <si>
    <t>409.4299011  knots</t>
  </si>
  <si>
    <t>- 108.3716888  deg</t>
  </si>
  <si>
    <t>+ 0005.236066  ft/sec</t>
  </si>
  <si>
    <t>+ 0034.748714  ft/sec</t>
  </si>
  <si>
    <t>20:57:14.505</t>
  </si>
  <si>
    <t>416.4524231  deg R</t>
  </si>
  <si>
    <t>- 00.02254440  deg/sec</t>
  </si>
  <si>
    <t>+ 00.09472953  deg/sec</t>
  </si>
  <si>
    <t>- 001.7973671  ft/sec</t>
  </si>
  <si>
    <t>- 063.8745079  deg</t>
  </si>
  <si>
    <t>- 103.3230591  deg</t>
  </si>
  <si>
    <t>+ 003.6412299  deg</t>
  </si>
  <si>
    <t>+ 0726.204224  ft/sec</t>
  </si>
  <si>
    <t>N 51 44.1807</t>
  </si>
  <si>
    <t>E 162 54.0495</t>
  </si>
  <si>
    <t>9155</t>
  </si>
  <si>
    <t>02198167</t>
  </si>
  <si>
    <t>N 051:43.8246</t>
  </si>
  <si>
    <t>E 162:52.3150</t>
  </si>
  <si>
    <t>- 107.7769394  deg</t>
  </si>
  <si>
    <t>- 0221.238754  ft/sec</t>
  </si>
  <si>
    <t>- 0690.247864  ft/sec</t>
  </si>
  <si>
    <t>409.7716064  knots</t>
  </si>
  <si>
    <t>- 108.1730881  deg</t>
  </si>
  <si>
    <t>+ 0005.260972  ft/sec</t>
  </si>
  <si>
    <t>+ 0033.313335  ft/sec</t>
  </si>
  <si>
    <t>20:57:14.361</t>
  </si>
  <si>
    <t>416.6818237  deg R</t>
  </si>
  <si>
    <t>- 00.02254910  deg/sec</t>
  </si>
  <si>
    <t>- 00.12070301  deg/sec</t>
  </si>
  <si>
    <t>- 000.4133331  deg</t>
  </si>
  <si>
    <t>+ 000.4326141  deg</t>
  </si>
  <si>
    <t>- 002.2800045  ft/sec</t>
  </si>
  <si>
    <t>- 063.7097168  deg</t>
  </si>
  <si>
    <t>- 103.1696167  deg</t>
  </si>
  <si>
    <t>+ 003.8858471  deg</t>
  </si>
  <si>
    <t>+ 0725.891296  ft/sec</t>
  </si>
  <si>
    <t>N 51 43.8246</t>
  </si>
  <si>
    <t>E 162 52.3150</t>
  </si>
  <si>
    <t>9156</t>
  </si>
  <si>
    <t>02198807</t>
  </si>
  <si>
    <t>N 051:43.4705</t>
  </si>
  <si>
    <t>E 162:50.5786</t>
  </si>
  <si>
    <t>+ 34240.00000  feet</t>
  </si>
  <si>
    <t>- 108.0688248  deg</t>
  </si>
  <si>
    <t>- 0225.260468  ft/sec</t>
  </si>
  <si>
    <t>- 0692.660461  ft/sec</t>
  </si>
  <si>
    <t>409.5489807  knots</t>
  </si>
  <si>
    <t>- 108.2597427  deg</t>
  </si>
  <si>
    <t>+ 0008.767540  ft/sec</t>
  </si>
  <si>
    <t>+ 0036.053097  ft/sec</t>
  </si>
  <si>
    <t>20:57:14.292</t>
  </si>
  <si>
    <t>416.3918152  deg R</t>
  </si>
  <si>
    <t>+ 00.05905422  deg/sec</t>
  </si>
  <si>
    <t>+ 00.38425407  deg/sec</t>
  </si>
  <si>
    <t>- 000.1963532  deg</t>
  </si>
  <si>
    <t>+ 000.8999752  ft/sec</t>
  </si>
  <si>
    <t>- 063.9788818  deg</t>
  </si>
  <si>
    <t>- 103.4501343  deg</t>
  </si>
  <si>
    <t>+ 004.5285845  deg</t>
  </si>
  <si>
    <t>+ 0729.216003  ft/sec</t>
  </si>
  <si>
    <t>N 51 43.4705</t>
  </si>
  <si>
    <t>E 162 50.5786</t>
  </si>
  <si>
    <t>34240</t>
  </si>
  <si>
    <t>9157</t>
  </si>
  <si>
    <t>02199451</t>
  </si>
  <si>
    <t>N 051:43.1153</t>
  </si>
  <si>
    <t>E 162:48.8342</t>
  </si>
  <si>
    <t>- 107.9268494  deg</t>
  </si>
  <si>
    <t>- 0223.728607  ft/sec</t>
  </si>
  <si>
    <t>- 0691.782959  ft/sec</t>
  </si>
  <si>
    <t>408.8447266  knots</t>
  </si>
  <si>
    <t>- 108.0312042  deg</t>
  </si>
  <si>
    <t>+ 0009.964037  ft/sec</t>
  </si>
  <si>
    <t>+ 0035.639671  ft/sec</t>
  </si>
  <si>
    <t>20:57:14.312</t>
  </si>
  <si>
    <t>416.6683960  deg R</t>
  </si>
  <si>
    <t>- 00.03572864  deg/sec</t>
  </si>
  <si>
    <t>- 00.25845894  deg/sec</t>
  </si>
  <si>
    <t>- 000.2163208  deg</t>
  </si>
  <si>
    <t>+ 000.0967896  deg</t>
  </si>
  <si>
    <t>+ 000.8250486  ft/sec</t>
  </si>
  <si>
    <t>- 063.8140907  deg</t>
  </si>
  <si>
    <t>- 103.2968216  deg</t>
  </si>
  <si>
    <t>+ 005.0615969  deg</t>
  </si>
  <si>
    <t>+ 0726.831726  ft/sec</t>
  </si>
  <si>
    <t>N 51 43.1153</t>
  </si>
  <si>
    <t>E 162 48.8342</t>
  </si>
  <si>
    <t>9161</t>
  </si>
  <si>
    <t>02199843</t>
  </si>
  <si>
    <t>N 051:42.9001</t>
  </si>
  <si>
    <t>E 162:47.7727</t>
  </si>
  <si>
    <t>- 107.9627151  deg</t>
  </si>
  <si>
    <t>- 0223.853302  ft/sec</t>
  </si>
  <si>
    <t>- 0691.046875  ft/sec</t>
  </si>
  <si>
    <t>408.8097839  knots</t>
  </si>
  <si>
    <t>- 108.1427155  deg</t>
  </si>
  <si>
    <t>+ 0009.312133  ft/sec</t>
  </si>
  <si>
    <t>+ 0035.244808  ft/sec</t>
  </si>
  <si>
    <t>20:57:14.182</t>
  </si>
  <si>
    <t>416.6426086  deg R</t>
  </si>
  <si>
    <t>+ 00.03547995  deg/sec</t>
  </si>
  <si>
    <t>+ 00.12504388  deg/sec</t>
  </si>
  <si>
    <t>- 000.2382385  deg</t>
  </si>
  <si>
    <t>- 001.0284209  ft/sec</t>
  </si>
  <si>
    <t>- 063.8360634  deg</t>
  </si>
  <si>
    <t>- 103.3258743  deg</t>
  </si>
  <si>
    <t>+ 005.7706723  deg</t>
  </si>
  <si>
    <t>+ 0726.809204  ft/sec</t>
  </si>
  <si>
    <t>N 51 42.9001</t>
  </si>
  <si>
    <t>E 162 47.7727</t>
  </si>
  <si>
    <t>9162</t>
  </si>
  <si>
    <t>02200095</t>
  </si>
  <si>
    <t>N 051:42.7611</t>
  </si>
  <si>
    <t>E 162:47.0908</t>
  </si>
  <si>
    <t>- 107.9496613  deg</t>
  </si>
  <si>
    <t>- 0223.970474  ft/sec</t>
  </si>
  <si>
    <t>- 0691.038269  ft/sec</t>
  </si>
  <si>
    <t>408.6947632  knots</t>
  </si>
  <si>
    <t>- 108.1542511  deg</t>
  </si>
  <si>
    <t>+ 0008.840075  ft/sec</t>
  </si>
  <si>
    <t>+ 0035.559818  ft/sec</t>
  </si>
  <si>
    <t>20:57:14.017</t>
  </si>
  <si>
    <t>416.6941833  deg R</t>
  </si>
  <si>
    <t>- 00.02255259  deg/sec</t>
  </si>
  <si>
    <t>+ 00.34066477  deg/sec</t>
  </si>
  <si>
    <t>+ 000.4312824  deg</t>
  </si>
  <si>
    <t>+ 000.1111720  ft/sec</t>
  </si>
  <si>
    <t>- 103.3082962  deg</t>
  </si>
  <si>
    <t>+ 006.2482758  deg</t>
  </si>
  <si>
    <t>+ 0726.854187  ft/sec</t>
  </si>
  <si>
    <t>N 51 42.7611</t>
  </si>
  <si>
    <t>E 162 47.0908</t>
  </si>
  <si>
    <t>9164</t>
  </si>
  <si>
    <t>02200451</t>
  </si>
  <si>
    <t>N 051:42.5660</t>
  </si>
  <si>
    <t>E 162:46.1272</t>
  </si>
  <si>
    <t>- 107.7645035  deg</t>
  </si>
  <si>
    <t>- 0222.442490  ft/sec</t>
  </si>
  <si>
    <t>- 0690.612488  ft/sec</t>
  </si>
  <si>
    <t>408.6361694  knots</t>
  </si>
  <si>
    <t>- 107.9645462  deg</t>
  </si>
  <si>
    <t>+ 0009.270738  ft/sec</t>
  </si>
  <si>
    <t>+ 0034.732391  ft/sec</t>
  </si>
  <si>
    <t>20:57:13.887</t>
  </si>
  <si>
    <t>416.7006226  deg R</t>
  </si>
  <si>
    <t>+ 00.04307237  deg/sec</t>
  </si>
  <si>
    <t>- 00.34362981  deg/sec</t>
  </si>
  <si>
    <t>+ 000.2511475  deg</t>
  </si>
  <si>
    <t>- 001.0586290  ft/sec</t>
  </si>
  <si>
    <t>- 063.6163330  deg</t>
  </si>
  <si>
    <t>- 103.1169052  deg</t>
  </si>
  <si>
    <t>+ 006.8713536  deg</t>
  </si>
  <si>
    <t>+ 0725.980896  ft/sec</t>
  </si>
  <si>
    <t>N 51 42.5660</t>
  </si>
  <si>
    <t>E 162 46.1272</t>
  </si>
  <si>
    <t>9166</t>
  </si>
  <si>
    <t>02200643</t>
  </si>
  <si>
    <t>N 051:42.4613</t>
  </si>
  <si>
    <t>E 162:45.6073</t>
  </si>
  <si>
    <t>- 107.6284866  deg</t>
  </si>
  <si>
    <t>- 0220.615891  ft/sec</t>
  </si>
  <si>
    <t>- 0691.043640  ft/sec</t>
  </si>
  <si>
    <t>408.7049866  knots</t>
  </si>
  <si>
    <t>- 107.9957123  deg</t>
  </si>
  <si>
    <t>+ 0007.902977  ft/sec</t>
  </si>
  <si>
    <t>+ 0034.910980  ft/sec</t>
  </si>
  <si>
    <t>20:57:13.743</t>
  </si>
  <si>
    <t>416.7425537  deg R</t>
  </si>
  <si>
    <t>+ 00.05093664  deg/sec</t>
  </si>
  <si>
    <t>- 00.23408774  deg/sec</t>
  </si>
  <si>
    <t>- 000.7121063  deg</t>
  </si>
  <si>
    <t>- 001.0130247  ft/sec</t>
  </si>
  <si>
    <t>- 063.4735069  deg</t>
  </si>
  <si>
    <t>- 102.9774780  deg</t>
  </si>
  <si>
    <t>+ 007.4259338  deg</t>
  </si>
  <si>
    <t>+ 0725.577332  ft/sec</t>
  </si>
  <si>
    <t>N 51 42.4613</t>
  </si>
  <si>
    <t>E 162 45.6073</t>
  </si>
  <si>
    <t>9167</t>
  </si>
  <si>
    <t>02200739</t>
  </si>
  <si>
    <t>N 051:42.4087</t>
  </si>
  <si>
    <t>E 162:45.3474</t>
  </si>
  <si>
    <t>- 107.6154099  deg</t>
  </si>
  <si>
    <t>- 0219.876129  ft/sec</t>
  </si>
  <si>
    <t>- 0690.876099  ft/sec</t>
  </si>
  <si>
    <t>408.7200012  knots</t>
  </si>
  <si>
    <t>- 108.0513687  deg</t>
  </si>
  <si>
    <t>+ 0006.645044  ft/sec</t>
  </si>
  <si>
    <t>+ 0034.840832  ft/sec</t>
  </si>
  <si>
    <t>416.6393738  deg R</t>
  </si>
  <si>
    <t>+ 00.02138382  deg/sec</t>
  </si>
  <si>
    <t>- 00.14546511  deg/sec</t>
  </si>
  <si>
    <t>- 000.1997489  deg</t>
  </si>
  <si>
    <t>- 001.0087471  deg</t>
  </si>
  <si>
    <t>- 000.5182105  ft/sec</t>
  </si>
  <si>
    <t>- 063.4570351  deg</t>
  </si>
  <si>
    <t>- 102.9626999  deg</t>
  </si>
  <si>
    <t>+ 007.7766314  deg</t>
  </si>
  <si>
    <t>+ 0725.487488  ft/sec</t>
  </si>
  <si>
    <t>N 51 42.4087</t>
  </si>
  <si>
    <t>E 162 45.3474</t>
  </si>
  <si>
    <t>9170</t>
  </si>
  <si>
    <t>02200943</t>
  </si>
  <si>
    <t>N 051:42.2965</t>
  </si>
  <si>
    <t>E 162:44.7954</t>
  </si>
  <si>
    <t>- 107.7489777  deg</t>
  </si>
  <si>
    <t>- 0220.935150  ft/sec</t>
  </si>
  <si>
    <t>- 0692.126404  ft/sec</t>
  </si>
  <si>
    <t>408.7400513  knots</t>
  </si>
  <si>
    <t>- 108.2046127  deg</t>
  </si>
  <si>
    <t>+ 0006.193778  ft/sec</t>
  </si>
  <si>
    <t>+ 0036.530720  ft/sec</t>
  </si>
  <si>
    <t>20:57:13.399</t>
  </si>
  <si>
    <t>416.5716858  deg R</t>
  </si>
  <si>
    <t>+ 00.02005406  deg/sec</t>
  </si>
  <si>
    <t>+ 00.04342036  deg/sec</t>
  </si>
  <si>
    <t>- 000.1811920  deg</t>
  </si>
  <si>
    <t>- 001.1701263  deg</t>
  </si>
  <si>
    <t>+ 000.2890980  ft/sec</t>
  </si>
  <si>
    <t>- 063.5833740  deg</t>
  </si>
  <si>
    <t>- 103.0923004  deg</t>
  </si>
  <si>
    <t>+ 008.6332493  deg</t>
  </si>
  <si>
    <t>+ 0725.868591  ft/sec</t>
  </si>
  <si>
    <t>N 51 42.2965</t>
  </si>
  <si>
    <t>E 162 44.7954</t>
  </si>
  <si>
    <t>9173</t>
  </si>
  <si>
    <t>02201191</t>
  </si>
  <si>
    <t>N 051:42.1589</t>
  </si>
  <si>
    <t>E 162:44.1250</t>
  </si>
  <si>
    <t>- 107.8401337  deg</t>
  </si>
  <si>
    <t>- 0222.477753  ft/sec</t>
  </si>
  <si>
    <t>- 0691.038330  ft/sec</t>
  </si>
  <si>
    <t>408.5812988  knots</t>
  </si>
  <si>
    <t>- 108.2816849  deg</t>
  </si>
  <si>
    <t>+ 0005.940519  ft/sec</t>
  </si>
  <si>
    <t>+ 0036.168667  ft/sec</t>
  </si>
  <si>
    <t>20:57:13.118</t>
  </si>
  <si>
    <t>416.4782104  deg R</t>
  </si>
  <si>
    <t>- 00.14520250  deg/sec</t>
  </si>
  <si>
    <t>+ 00.58948165  deg/sec</t>
  </si>
  <si>
    <t>+ 000.5510381  deg</t>
  </si>
  <si>
    <t>+ 001.6917686  ft/sec</t>
  </si>
  <si>
    <t>- 063.6657715  deg</t>
  </si>
  <si>
    <t>- 103.1795044  deg</t>
  </si>
  <si>
    <t>+ 009.8090830  deg</t>
  </si>
  <si>
    <t>+ 0726.226685  ft/sec</t>
  </si>
  <si>
    <t>N 51 42.1589</t>
  </si>
  <si>
    <t>E 162 44.1250</t>
  </si>
  <si>
    <t>9176</t>
  </si>
  <si>
    <t>02201375</t>
  </si>
  <si>
    <t>N 051:42.0572</t>
  </si>
  <si>
    <t>E 162:43.6276</t>
  </si>
  <si>
    <t>- 107.8631210  deg</t>
  </si>
  <si>
    <t>- 0222.396454  ft/sec</t>
  </si>
  <si>
    <t>- 0691.237427  ft/sec</t>
  </si>
  <si>
    <t>408.5506592  knots</t>
  </si>
  <si>
    <t>- 108.1506577  deg</t>
  </si>
  <si>
    <t>+ 0006.998384  ft/sec</t>
  </si>
  <si>
    <t>+ 0036.200951  ft/sec</t>
  </si>
  <si>
    <t>20:57:12.843</t>
  </si>
  <si>
    <t>416.4363403  deg R</t>
  </si>
  <si>
    <t>+ 00.00066042  deg/sec</t>
  </si>
  <si>
    <t>- 00.26479983  deg/sec</t>
  </si>
  <si>
    <t>+ 000.8705567  deg</t>
  </si>
  <si>
    <t>- 000.0809795  ft/sec</t>
  </si>
  <si>
    <t>- 063.6822548  deg</t>
  </si>
  <si>
    <t>- 103.1990891  deg</t>
  </si>
  <si>
    <t>+ 010.6788263  deg</t>
  </si>
  <si>
    <t>+ 0726.629272  ft/sec</t>
  </si>
  <si>
    <t>N 51 42.0572</t>
  </si>
  <si>
    <t>E 162 43.6276</t>
  </si>
  <si>
    <t>9179</t>
  </si>
  <si>
    <t>02201631</t>
  </si>
  <si>
    <t>N 051:41.9165</t>
  </si>
  <si>
    <t>E 162:42.9353</t>
  </si>
  <si>
    <t>- 107.6030121  deg</t>
  </si>
  <si>
    <t>- 0220.761093  ft/sec</t>
  </si>
  <si>
    <t>- 0692.355286  ft/sec</t>
  </si>
  <si>
    <t>408.6246033  knots</t>
  </si>
  <si>
    <t>- 108.1243896  deg</t>
  </si>
  <si>
    <t>+ 0006.438976  ft/sec</t>
  </si>
  <si>
    <t>+ 0036.859566  ft/sec</t>
  </si>
  <si>
    <t>20:57:12.342</t>
  </si>
  <si>
    <t>416.3351440  deg R</t>
  </si>
  <si>
    <t>+ 00.04358504  deg/sec</t>
  </si>
  <si>
    <t>- 00.17508160  deg/sec</t>
  </si>
  <si>
    <t>- 000.2718017  deg</t>
  </si>
  <si>
    <t>- 000.5961182  deg</t>
  </si>
  <si>
    <t>- 001.2296348  ft/sec</t>
  </si>
  <si>
    <t>- 063.4130898  deg</t>
  </si>
  <si>
    <t>- 102.9344635  deg</t>
  </si>
  <si>
    <t>+ 012.4180889  deg</t>
  </si>
  <si>
    <t>+ 0727.601440  ft/sec</t>
  </si>
  <si>
    <t>N 51 41.9165</t>
  </si>
  <si>
    <t>E 162 42.9353</t>
  </si>
  <si>
    <t>9181</t>
  </si>
  <si>
    <t>02201911</t>
  </si>
  <si>
    <t>N 051:41.7620</t>
  </si>
  <si>
    <t>E 162:42.1782</t>
  </si>
  <si>
    <t>- 107.6803207  deg</t>
  </si>
  <si>
    <t>- 0220.599487  ft/sec</t>
  </si>
  <si>
    <t>- 0693.433167  ft/sec</t>
  </si>
  <si>
    <t>408.6083679  knots</t>
  </si>
  <si>
    <t>- 108.2195969  deg</t>
  </si>
  <si>
    <t>+ 0005.276586  ft/sec</t>
  </si>
  <si>
    <t>+ 0038.217712  ft/sec</t>
  </si>
  <si>
    <t>20:57:11.532</t>
  </si>
  <si>
    <t>416.2175598  deg R</t>
  </si>
  <si>
    <t>+ 00.02756686  deg/sec</t>
  </si>
  <si>
    <t>+ 00.06042129  deg/sec</t>
  </si>
  <si>
    <t>- 000.1797913  deg</t>
  </si>
  <si>
    <t>- 000.4983948  deg</t>
  </si>
  <si>
    <t>+ 000.0645097  ft/sec</t>
  </si>
  <si>
    <t>- 063.4804878  deg</t>
  </si>
  <si>
    <t>- 103.0066681  deg</t>
  </si>
  <si>
    <t>+ 015.2707853  deg</t>
  </si>
  <si>
    <t>+ 0728.190125  ft/sec</t>
  </si>
  <si>
    <t>N 51 41.7620</t>
  </si>
  <si>
    <t>E 162 42.1782</t>
  </si>
  <si>
    <t>9182</t>
  </si>
  <si>
    <t>02202019</t>
  </si>
  <si>
    <t>N 051:41.7022</t>
  </si>
  <si>
    <t>E 162:41.8863</t>
  </si>
  <si>
    <t>- 107.7156067  deg</t>
  </si>
  <si>
    <t>- 0221.364304  ft/sec</t>
  </si>
  <si>
    <t>- 0693.340759  ft/sec</t>
  </si>
  <si>
    <t>408.5770569  knots</t>
  </si>
  <si>
    <t>- 108.2466431  deg</t>
  </si>
  <si>
    <t>+ 0005.652622  ft/sec</t>
  </si>
  <si>
    <t>+ 0038.306458  ft/sec</t>
  </si>
  <si>
    <t>20:57:11.195</t>
  </si>
  <si>
    <t>416.2851257  deg R</t>
  </si>
  <si>
    <t>- 00.00076864  deg/sec</t>
  </si>
  <si>
    <t>- 00.02845704  deg/sec</t>
  </si>
  <si>
    <t>+ 000.6500481  ft/sec</t>
  </si>
  <si>
    <t>- 063.5119629  deg</t>
  </si>
  <si>
    <t>- 103.0402679  deg</t>
  </si>
  <si>
    <t>+ 016.7716961  deg</t>
  </si>
  <si>
    <t>+ 0727.811829  ft/sec</t>
  </si>
  <si>
    <t>N 51 41.7022</t>
  </si>
  <si>
    <t>E 162 41.8863</t>
  </si>
  <si>
    <t>9183</t>
  </si>
  <si>
    <t>02202193</t>
  </si>
  <si>
    <t>N 051:41.6047</t>
  </si>
  <si>
    <t>E 162:41.4108</t>
  </si>
  <si>
    <t>- 107.7163315  deg</t>
  </si>
  <si>
    <t>- 0221.698456  ft/sec</t>
  </si>
  <si>
    <t>- 0692.861389  ft/sec</t>
  </si>
  <si>
    <t>408.5284424  knots</t>
  </si>
  <si>
    <t>- 108.3000259  deg</t>
  </si>
  <si>
    <t>+ 0005.414925  ft/sec</t>
  </si>
  <si>
    <t>+ 0038.117260  ft/sec</t>
  </si>
  <si>
    <t>20:57:10.316</t>
  </si>
  <si>
    <t>40</t>
  </si>
  <si>
    <t>N 050:11.1369</t>
  </si>
  <si>
    <t>E 159:05.7676</t>
  </si>
  <si>
    <t>416.2335510  deg R</t>
  </si>
  <si>
    <t>- 00.02232722  deg/sec</t>
  </si>
  <si>
    <t>- 00.07987324  deg/sec</t>
  </si>
  <si>
    <t>- 000.5995554  deg</t>
  </si>
  <si>
    <t>+ 001.0176030  ft/sec</t>
  </si>
  <si>
    <t>- 063.5064697  deg</t>
  </si>
  <si>
    <t>- 103.0376053  deg</t>
  </si>
  <si>
    <t>+ 019.6351376  deg</t>
  </si>
  <si>
    <t>+ 0727.766785  ft/sec</t>
  </si>
  <si>
    <t>N 51 41.6047</t>
  </si>
  <si>
    <t>E 162 41.4108</t>
  </si>
  <si>
    <t>9184</t>
  </si>
  <si>
    <t>02202659</t>
  </si>
  <si>
    <t>N 051:41.3459</t>
  </si>
  <si>
    <t>E 162:40.1582</t>
  </si>
  <si>
    <t>- 107.7931442  deg</t>
  </si>
  <si>
    <t>- 0222.277039  ft/sec</t>
  </si>
  <si>
    <t>- 0692.749146  ft/sec</t>
  </si>
  <si>
    <t>408.5238953  knots</t>
  </si>
  <si>
    <t>- 108.4519119  deg</t>
  </si>
  <si>
    <t>+ 0004.230284  ft/sec</t>
  </si>
  <si>
    <t>+ 0038.657955  ft/sec</t>
  </si>
  <si>
    <t>21:20:53.986</t>
  </si>
  <si>
    <t>- 00.00053718  deg/sec</t>
  </si>
  <si>
    <t>+ 00.03750136  deg/sec</t>
  </si>
  <si>
    <t>- 000.3315029  deg</t>
  </si>
  <si>
    <t>- 000.5610021  ft/sec</t>
  </si>
  <si>
    <t>- 063.5668983  deg</t>
  </si>
  <si>
    <t>- 103.1065063  deg</t>
  </si>
  <si>
    <t>- 013.8826027  deg</t>
  </si>
  <si>
    <t>N 51 41.3459</t>
  </si>
  <si>
    <t>E 162 40.1582</t>
  </si>
  <si>
    <t>9185</t>
  </si>
  <si>
    <t>02203303</t>
  </si>
  <si>
    <t>N 051:40.9559</t>
  </si>
  <si>
    <t>E 162:38.4390</t>
  </si>
  <si>
    <t>- 111.2629013  deg</t>
  </si>
  <si>
    <t>- 0257.224701  ft/sec</t>
  </si>
  <si>
    <t>- 0679.005310  ft/sec</t>
  </si>
  <si>
    <t>408.4066162  knots</t>
  </si>
  <si>
    <t>- 112.4438019  deg</t>
  </si>
  <si>
    <t>+ 0000.479131  ft/sec</t>
  </si>
  <si>
    <t>+ 0039.312897  ft/sec</t>
  </si>
  <si>
    <t>21:20:54.652</t>
  </si>
  <si>
    <t>+ 00.00104039  deg/sec</t>
  </si>
  <si>
    <t>- 00.13538663  deg/sec</t>
  </si>
  <si>
    <t>+ 000.0122009  deg</t>
  </si>
  <si>
    <t>- 009.7601385  deg</t>
  </si>
  <si>
    <t>+ 000.3179801  ft/sec</t>
  </si>
  <si>
    <t>- 067.0141754  deg</t>
  </si>
  <si>
    <t>- 106.5651703  deg</t>
  </si>
  <si>
    <t>- 010.0268087  deg</t>
  </si>
  <si>
    <t>N 51 40.9559</t>
  </si>
  <si>
    <t>E 162 38.4390</t>
  </si>
  <si>
    <t>9187</t>
  </si>
  <si>
    <t>02203943</t>
  </si>
  <si>
    <t>N 051:40.4761</t>
  </si>
  <si>
    <t>E 162:36.7908</t>
  </si>
  <si>
    <t>- 116.2339096  deg</t>
  </si>
  <si>
    <t>- 0316.977936  ft/sec</t>
  </si>
  <si>
    <t>- 0653.932251  ft/sec</t>
  </si>
  <si>
    <t>409.0674133  knots</t>
  </si>
  <si>
    <t>- 117.9638062  deg</t>
  </si>
  <si>
    <t>+ 0001.287733  ft/sec</t>
  </si>
  <si>
    <t>+ 0040.145523  ft/sec</t>
  </si>
  <si>
    <t>21:20:52.544</t>
  </si>
  <si>
    <t>415.8969116  deg R</t>
  </si>
  <si>
    <t>+ 00.04354043  deg/sec</t>
  </si>
  <si>
    <t>- 00.10347782  deg/sec</t>
  </si>
  <si>
    <t>- 000.0977176  deg</t>
  </si>
  <si>
    <t>- 012.8704834  deg</t>
  </si>
  <si>
    <t>- 000.4716518  ft/sec</t>
  </si>
  <si>
    <t>- 071.9636230  deg</t>
  </si>
  <si>
    <t>- 111.5257416  deg</t>
  </si>
  <si>
    <t>- 004.5886192  deg</t>
  </si>
  <si>
    <t>+ 0727.218445  ft/sec</t>
  </si>
  <si>
    <t>N 51 40.4761</t>
  </si>
  <si>
    <t>E 162 36.7908</t>
  </si>
  <si>
    <t>9190</t>
  </si>
  <si>
    <t>02203975</t>
  </si>
  <si>
    <t>N 051:40.4494</t>
  </si>
  <si>
    <t>E 162:36.7105</t>
  </si>
  <si>
    <t>- 116.5205688  deg</t>
  </si>
  <si>
    <t>- 0323.435547  ft/sec</t>
  </si>
  <si>
    <t>- 0650.801331  ft/sec</t>
  </si>
  <si>
    <t>409.1137695  knots</t>
  </si>
  <si>
    <t>- 118.2645493  deg</t>
  </si>
  <si>
    <t>+ 0001.303692  ft/sec</t>
  </si>
  <si>
    <t>+ 0040.187679  ft/sec</t>
  </si>
  <si>
    <t>21:20:52.386</t>
  </si>
  <si>
    <t>+ 00.02174624  deg/sec</t>
  </si>
  <si>
    <t>- 00.10343215  deg/sec</t>
  </si>
  <si>
    <t>- 000.0922086  deg</t>
  </si>
  <si>
    <t>- 012.9199219  deg</t>
  </si>
  <si>
    <t>- 000.4185949  ft/sec</t>
  </si>
  <si>
    <t>- 072.2492371  deg</t>
  </si>
  <si>
    <t>- 111.8119049  deg</t>
  </si>
  <si>
    <t>- 004.2912822  deg</t>
  </si>
  <si>
    <t>N 51 40.4494</t>
  </si>
  <si>
    <t>E 162 36.7105</t>
  </si>
  <si>
    <t>9191</t>
  </si>
  <si>
    <t>02204587</t>
  </si>
  <si>
    <t>N 051:39.8986</t>
  </si>
  <si>
    <t>E 162:35.2098</t>
  </si>
  <si>
    <t>- 120.1895294  deg</t>
  </si>
  <si>
    <t>- 0364.574554  ft/sec</t>
  </si>
  <si>
    <t>- 0628.076843  ft/sec</t>
  </si>
  <si>
    <t>409.2055664  knots</t>
  </si>
  <si>
    <t>- 121.5180664  deg</t>
  </si>
  <si>
    <t>+ 0003.631560  ft/sec</t>
  </si>
  <si>
    <t>+ 0039.332314  ft/sec</t>
  </si>
  <si>
    <t>21:20:52.174</t>
  </si>
  <si>
    <t>415.8515930  deg R</t>
  </si>
  <si>
    <t>+ 00.35201839  deg/sec</t>
  </si>
  <si>
    <t>- 01.76023567  deg/sec</t>
  </si>
  <si>
    <t>- 000.3300568  deg</t>
  </si>
  <si>
    <t>- 000.4032257  deg</t>
  </si>
  <si>
    <t>- 003.2529602  ft/sec</t>
  </si>
  <si>
    <t>- 075.8985825  deg</t>
  </si>
  <si>
    <t>- 115.4712906  deg</t>
  </si>
  <si>
    <t>- 001.0324179  deg</t>
  </si>
  <si>
    <t>+ 0726.302368  ft/sec</t>
  </si>
  <si>
    <t>N 51 39.8986</t>
  </si>
  <si>
    <t>E 162 35.2098</t>
  </si>
  <si>
    <t>9194</t>
  </si>
  <si>
    <t>02205155</t>
  </si>
  <si>
    <t>N 051:39.3686</t>
  </si>
  <si>
    <t>E 162:33.8357</t>
  </si>
  <si>
    <t>- 120.0541534  deg</t>
  </si>
  <si>
    <t>- 0368.573364  ft/sec</t>
  </si>
  <si>
    <t>- 0628.996521  ft/sec</t>
  </si>
  <si>
    <t>409.0117798  knots</t>
  </si>
  <si>
    <t>- 121.4867859  deg</t>
  </si>
  <si>
    <t>+ 0006.477931  ft/sec</t>
  </si>
  <si>
    <t>+ 0041.149834  ft/sec</t>
  </si>
  <si>
    <t>21:20:52.833</t>
  </si>
  <si>
    <t>415.4324036  deg R</t>
  </si>
  <si>
    <t>+ 00.41651139  deg/sec</t>
  </si>
  <si>
    <t>+ 02.14032316  deg/sec</t>
  </si>
  <si>
    <t>+ 000.1520233  deg</t>
  </si>
  <si>
    <t>+ 003.5305939  deg</t>
  </si>
  <si>
    <t>- 001.7885351  ft/sec</t>
  </si>
  <si>
    <t>- 075.7452393  deg</t>
  </si>
  <si>
    <t>- 115.3279800  deg</t>
  </si>
  <si>
    <t>- 001.0859985  deg</t>
  </si>
  <si>
    <t>+ 0729.246277  ft/sec</t>
  </si>
  <si>
    <t>E 162 33.8357</t>
  </si>
  <si>
    <t>9196</t>
  </si>
  <si>
    <t>02205231</t>
  </si>
  <si>
    <t>N 051:39.2986</t>
  </si>
  <si>
    <t>E 162:33.6510</t>
  </si>
  <si>
    <t>- 119.7541733  deg</t>
  </si>
  <si>
    <t>- 0365.610535  ft/sec</t>
  </si>
  <si>
    <t>- 0630.623108  ft/sec</t>
  </si>
  <si>
    <t>408.7606812  knots</t>
  </si>
  <si>
    <t>- 121.1850433  deg</t>
  </si>
  <si>
    <t>+ 0004.764827  ft/sec</t>
  </si>
  <si>
    <t>+ 0042.055706  ft/sec</t>
  </si>
  <si>
    <t>21:20:53.629</t>
  </si>
  <si>
    <t>415.6164856  deg R</t>
  </si>
  <si>
    <t>- 00.30264339  deg/sec</t>
  </si>
  <si>
    <t>+ 01.60749292  deg/sec</t>
  </si>
  <si>
    <t>+ 006.1979370  deg</t>
  </si>
  <si>
    <t>+ 001.8049530  ft/sec</t>
  </si>
  <si>
    <t>- 075.4428406  deg</t>
  </si>
  <si>
    <t>- 115.0265884  deg</t>
  </si>
  <si>
    <t>- 001.3714471  deg</t>
  </si>
  <si>
    <t>+ 0727.480591  ft/sec</t>
  </si>
  <si>
    <t>N 51 39.2986</t>
  </si>
  <si>
    <t>E 162 33.6510</t>
  </si>
  <si>
    <t>9198</t>
  </si>
  <si>
    <t>02205263</t>
  </si>
  <si>
    <t>N 051:39.2694</t>
  </si>
  <si>
    <t>E 162:33.5731</t>
  </si>
  <si>
    <t>- 119.7005310  deg</t>
  </si>
  <si>
    <t>- 0360.363586  ft/sec</t>
  </si>
  <si>
    <t>- 0632.081787  ft/sec</t>
  </si>
  <si>
    <t>408.6651306  knots</t>
  </si>
  <si>
    <t>- 121.0228119  deg</t>
  </si>
  <si>
    <t>+ 0001.926538  ft/sec</t>
  </si>
  <si>
    <t>+ 0042.418987  ft/sec</t>
  </si>
  <si>
    <t>21:20:54.014</t>
  </si>
  <si>
    <t>- 00.49544352  deg/sec</t>
  </si>
  <si>
    <t>+ 01.09698451  deg/sec</t>
  </si>
  <si>
    <t>+ 000.0598755  deg</t>
  </si>
  <si>
    <t>+ 006.8617864  deg</t>
  </si>
  <si>
    <t>+ 002.5656686  ft/sec</t>
  </si>
  <si>
    <t>- 075.3881836  deg</t>
  </si>
  <si>
    <t>- 114.9724808  deg</t>
  </si>
  <si>
    <t>- 001.5345485  deg</t>
  </si>
  <si>
    <t>N 51 39.2694</t>
  </si>
  <si>
    <t>E 162 33.5731</t>
  </si>
  <si>
    <t>9200</t>
  </si>
  <si>
    <t>02205871</t>
  </si>
  <si>
    <t>N 051:38.7340</t>
  </si>
  <si>
    <t>E 162:32.0739</t>
  </si>
  <si>
    <t>- 117.8799133  deg</t>
  </si>
  <si>
    <t>- 0339.123047  ft/sec</t>
  </si>
  <si>
    <t>- 0644.819458  ft/sec</t>
  </si>
  <si>
    <t>408.7872620  knots</t>
  </si>
  <si>
    <t>- 119.1631165  deg</t>
  </si>
  <si>
    <t>+ 0001.412269  ft/sec</t>
  </si>
  <si>
    <t>+ 0043.246445  ft/sec</t>
  </si>
  <si>
    <t>21:20:53.691</t>
  </si>
  <si>
    <t>415.3293457  deg R</t>
  </si>
  <si>
    <t>+ 00.20080055  deg/sec</t>
  </si>
  <si>
    <t>- 00.59630704  deg/sec</t>
  </si>
  <si>
    <t>- 000.2853712  deg</t>
  </si>
  <si>
    <t>+ 001.8009380  deg</t>
  </si>
  <si>
    <t>- 001.8146403  ft/sec</t>
  </si>
  <si>
    <t>- 073.5479736  deg</t>
  </si>
  <si>
    <t>- 113.1427383  deg</t>
  </si>
  <si>
    <t>- 003.4456737  deg</t>
  </si>
  <si>
    <t>+ 0729.155823  ft/sec</t>
  </si>
  <si>
    <t>N 51 38.7340</t>
  </si>
  <si>
    <t>E 162 32.0739</t>
  </si>
  <si>
    <t>9201</t>
  </si>
  <si>
    <t>02206515</t>
  </si>
  <si>
    <t>N 051:38.1785</t>
  </si>
  <si>
    <t>E 162:30.4745</t>
  </si>
  <si>
    <t>- 118.0436478  deg</t>
  </si>
  <si>
    <t>- 0341.294159  ft/sec</t>
  </si>
  <si>
    <t>- 0641.365784  ft/sec</t>
  </si>
  <si>
    <t>409.2090759  knots</t>
  </si>
  <si>
    <t>- 119.2766037  deg</t>
  </si>
  <si>
    <t>+ 0003.849614  ft/sec</t>
  </si>
  <si>
    <t>+ 0038.955311  ft/sec</t>
  </si>
  <si>
    <t>21:20:52.421</t>
  </si>
  <si>
    <t>415.3905334  deg R</t>
  </si>
  <si>
    <t>- 00.04417690  deg/sec</t>
  </si>
  <si>
    <t>- 00.15708251  deg/sec</t>
  </si>
  <si>
    <t>- 000.4494507  deg</t>
  </si>
  <si>
    <t>- 000.5548096  deg</t>
  </si>
  <si>
    <t>- 000.6345157  ft/sec</t>
  </si>
  <si>
    <t>- 073.6907959  deg</t>
  </si>
  <si>
    <t>- 113.2967300  deg</t>
  </si>
  <si>
    <t>- 003.3846109  deg</t>
  </si>
  <si>
    <t>+ 0726.408813  ft/sec</t>
  </si>
  <si>
    <t>N 51 38.1785</t>
  </si>
  <si>
    <t>E 162 30.4745</t>
  </si>
  <si>
    <t>Application ID</t>
  </si>
  <si>
    <t>Record Type</t>
  </si>
  <si>
    <t>Record Subtype</t>
  </si>
  <si>
    <t>Device ID</t>
  </si>
  <si>
    <t>Weapon Mode Switches 1</t>
  </si>
  <si>
    <t>In Go NoGo Test</t>
  </si>
  <si>
    <t>In SIT</t>
  </si>
  <si>
    <t>ECU Override Selected</t>
  </si>
  <si>
    <t>Manual Launch Enabled</t>
  </si>
  <si>
    <t>Auto Targeting Enabled</t>
  </si>
  <si>
    <t>GPS Keys Available In ACU</t>
  </si>
  <si>
    <t>LCD In Progress</t>
  </si>
  <si>
    <t>Jettison In Progress</t>
  </si>
  <si>
    <t>Left WIU Unlocked</t>
  </si>
  <si>
    <t>Right WIU Unlocked</t>
  </si>
  <si>
    <t>Two Man Unlock Consent Enabled</t>
  </si>
  <si>
    <t>Current Weapon On Board</t>
  </si>
  <si>
    <t>Any MDT In Progress</t>
  </si>
  <si>
    <t>JSOW TDS Mod Active</t>
  </si>
  <si>
    <t>War Mission</t>
  </si>
  <si>
    <t>Ferry Mission</t>
  </si>
  <si>
    <t>Weapon Mode Switches 2</t>
  </si>
  <si>
    <t>Operational Test Launch</t>
  </si>
  <si>
    <t>Timeline Integration Mission</t>
  </si>
  <si>
    <t>Joint Test Unit</t>
  </si>
  <si>
    <t>Captive Carry Mission</t>
  </si>
  <si>
    <t>WD Shutdown In Progress</t>
  </si>
  <si>
    <t>WD Shutdown Complete</t>
  </si>
  <si>
    <t>Latitude</t>
  </si>
  <si>
    <t>Longitude</t>
  </si>
  <si>
    <t>Altitude</t>
  </si>
  <si>
    <t>True Heading</t>
  </si>
  <si>
    <t>Ground Track Angle</t>
  </si>
  <si>
    <t>Yaw Angle</t>
  </si>
  <si>
    <t>Velocity North</t>
  </si>
  <si>
    <t>Velocity East</t>
  </si>
  <si>
    <t>Velocity Vertical</t>
  </si>
  <si>
    <t>Ground Speed</t>
  </si>
  <si>
    <t>True Air Speed North</t>
  </si>
  <si>
    <t>True Air Speed East</t>
  </si>
  <si>
    <t>Nav Mode Information</t>
  </si>
  <si>
    <t>Prime INU Mode</t>
  </si>
  <si>
    <t>Prime Nav System</t>
  </si>
  <si>
    <t>Weapon Target Status Word</t>
  </si>
  <si>
    <t>TDS 1 Valid</t>
  </si>
  <si>
    <t>TDS 2 Valid</t>
  </si>
  <si>
    <t>Waypoint Data 1 Valid</t>
  </si>
  <si>
    <t>Waypoint Data 2 Valid</t>
  </si>
  <si>
    <t>PF Data Set 1 Valid</t>
  </si>
  <si>
    <t>PF Data Set 2 Valid</t>
  </si>
  <si>
    <t>Primary Target Location</t>
  </si>
  <si>
    <t>Modify Target Location</t>
  </si>
  <si>
    <t>Weapon Status 22T02</t>
  </si>
  <si>
    <t>Safe To Launch</t>
  </si>
  <si>
    <t>Crit HW Passed</t>
  </si>
  <si>
    <t>MIN TXA Received</t>
  </si>
  <si>
    <t>MIN TDS Received</t>
  </si>
  <si>
    <t>AUR Ready</t>
  </si>
  <si>
    <t>TXA Good</t>
  </si>
  <si>
    <t>MIN GPS Data</t>
  </si>
  <si>
    <t>Last BIT Passed</t>
  </si>
  <si>
    <t>Warm Up Complete</t>
  </si>
  <si>
    <t>Release Consent</t>
  </si>
  <si>
    <t>Commit To Sep Store</t>
  </si>
  <si>
    <t>PWR Interruption</t>
  </si>
  <si>
    <t>Timeline Aborted</t>
  </si>
  <si>
    <t>Weapon Status 22T03</t>
  </si>
  <si>
    <t>Almanac Received</t>
  </si>
  <si>
    <t>Ephemeris Received</t>
  </si>
  <si>
    <t>AS SV Received</t>
  </si>
  <si>
    <t>GPS Keys Received</t>
  </si>
  <si>
    <t>Time Received</t>
  </si>
  <si>
    <t>GPS Key Failed Checksum</t>
  </si>
  <si>
    <t>Weapon State 1</t>
  </si>
  <si>
    <t>Weapon PWR State</t>
  </si>
  <si>
    <t>IBIT In Progress</t>
  </si>
  <si>
    <t>Keys Loaded</t>
  </si>
  <si>
    <t>Weapon Present</t>
  </si>
  <si>
    <t>Targeted</t>
  </si>
  <si>
    <t>Targeting In Progress</t>
  </si>
  <si>
    <t>Direct Target</t>
  </si>
  <si>
    <t>Mission Planned TGT</t>
  </si>
  <si>
    <t>TM On</t>
  </si>
  <si>
    <t>Weapon State 2</t>
  </si>
  <si>
    <t>Captive Carry Launched</t>
  </si>
  <si>
    <t>CTS Battery Activated</t>
  </si>
  <si>
    <t>Manual Launch Required</t>
  </si>
  <si>
    <t>Wpn Launch In Progress</t>
  </si>
  <si>
    <t>Weapon State 3</t>
  </si>
  <si>
    <t>Target Data Type</t>
  </si>
  <si>
    <t>Aircraft Store Station ID Received</t>
  </si>
  <si>
    <t>Surface Delays Received</t>
  </si>
  <si>
    <t>Over Temperature Caution</t>
  </si>
  <si>
    <t>Over Temperature Warning</t>
  </si>
  <si>
    <t>IZ IR Status</t>
  </si>
  <si>
    <t>File 12 Received</t>
  </si>
  <si>
    <t>File 3 Received</t>
  </si>
  <si>
    <t>Weapon Alignment State</t>
  </si>
  <si>
    <t>GPS Nav Halted</t>
  </si>
  <si>
    <t>TXA Halted</t>
  </si>
  <si>
    <t>TAL Required</t>
  </si>
  <si>
    <t>TXA Quality</t>
  </si>
  <si>
    <t>Satellites Tracked</t>
  </si>
  <si>
    <t>GPS Jammed</t>
  </si>
  <si>
    <t>NAV Solution Quality</t>
  </si>
  <si>
    <t>Weapon Bit 22T09</t>
  </si>
  <si>
    <t>Processor Good</t>
  </si>
  <si>
    <t>GPS Good</t>
  </si>
  <si>
    <t>CS Good</t>
  </si>
  <si>
    <t>IMU Good</t>
  </si>
  <si>
    <t>PS Good</t>
  </si>
  <si>
    <t>TIK Good</t>
  </si>
  <si>
    <t>Squibs Good</t>
  </si>
  <si>
    <t>PF Good</t>
  </si>
  <si>
    <t>FTS Good</t>
  </si>
  <si>
    <t>BIA Good</t>
  </si>
  <si>
    <t>Engine Controls Good</t>
  </si>
  <si>
    <t>Terminal Guidance Good</t>
  </si>
  <si>
    <t>Subsystem A Good</t>
  </si>
  <si>
    <t>Subsystem B Good</t>
  </si>
  <si>
    <t>Subsystem C Good</t>
  </si>
  <si>
    <t>Subsystem D Good</t>
  </si>
  <si>
    <t>Weapon Test 22T10</t>
  </si>
  <si>
    <t>TXA Reinitiated</t>
  </si>
  <si>
    <t>FTS PWR On</t>
  </si>
  <si>
    <t>In Immediate Simulate</t>
  </si>
  <si>
    <t>GPS Acq Restarted</t>
  </si>
  <si>
    <t>In Timeline Intg</t>
  </si>
  <si>
    <t>In Simulated Launch</t>
  </si>
  <si>
    <t>FTS Batter On</t>
  </si>
  <si>
    <t>TM Onboard</t>
  </si>
  <si>
    <t>SIM TA Enable</t>
  </si>
  <si>
    <t>Auto PWR Off</t>
  </si>
  <si>
    <t>Last AIU 1553 Status Word</t>
  </si>
  <si>
    <t>Remote Terminal Address</t>
  </si>
  <si>
    <t>Message Error</t>
  </si>
  <si>
    <t>Instrumentation</t>
  </si>
  <si>
    <t>Service Request</t>
  </si>
  <si>
    <t>Broadcast Received</t>
  </si>
  <si>
    <t>Busy</t>
  </si>
  <si>
    <t>Subsystem Failure</t>
  </si>
  <si>
    <t>Dynamic Control</t>
  </si>
  <si>
    <t>Remote Terminal Failure</t>
  </si>
  <si>
    <t>WCD System Status</t>
  </si>
  <si>
    <t>IDC PWR Enable Status</t>
  </si>
  <si>
    <t>Bay Store DC PWR Status</t>
  </si>
  <si>
    <t>RP Store DC PWR Status</t>
  </si>
  <si>
    <t>LP Store DC PWR Status</t>
  </si>
  <si>
    <t>ECU PWR Status</t>
  </si>
  <si>
    <t>Environmental No Go Monitor</t>
  </si>
  <si>
    <t>Bay Door Close Monitor</t>
  </si>
  <si>
    <t>Bay Door Open Monitor</t>
  </si>
  <si>
    <t>WCD Expected Status</t>
  </si>
  <si>
    <t>WIU BIT Error Map</t>
  </si>
  <si>
    <t>Initial PWR</t>
  </si>
  <si>
    <t>Unauthorized Write</t>
  </si>
  <si>
    <t>Window Open Time Expired</t>
  </si>
  <si>
    <t>Extra Write</t>
  </si>
  <si>
    <t>Out Of Tolerance 5V</t>
  </si>
  <si>
    <t>Window Open</t>
  </si>
  <si>
    <t>RTC Response Error</t>
  </si>
  <si>
    <t>Handshake Response Error</t>
  </si>
  <si>
    <t>BIT Error Code</t>
  </si>
  <si>
    <t>WIU PWR Discrete Status</t>
  </si>
  <si>
    <t>Ejector Locked</t>
  </si>
  <si>
    <t>Ejector Unlocked</t>
  </si>
  <si>
    <t>Ejector Weapon Present</t>
  </si>
  <si>
    <t>Ejector Arm Solenoid</t>
  </si>
  <si>
    <t>Umbilical Weapon Present</t>
  </si>
  <si>
    <t>PWR 28 VDC 1</t>
  </si>
  <si>
    <t>PWR 28 VDC 2</t>
  </si>
  <si>
    <t>PWR 115 VAC</t>
  </si>
  <si>
    <t>Comm 1553B Failed</t>
  </si>
  <si>
    <t>Instrumentation Present</t>
  </si>
  <si>
    <t>Broadcast Command Received</t>
  </si>
  <si>
    <t>RT Subsystem Busy</t>
  </si>
  <si>
    <t>Subsystem Fault Flag</t>
  </si>
  <si>
    <t>RT Terminal Failed</t>
  </si>
  <si>
    <t>WIU Ejector Status</t>
  </si>
  <si>
    <t>Ejector Unlock Commanded</t>
  </si>
  <si>
    <t>Ejector Squib Fire Commanded</t>
  </si>
  <si>
    <t>Release Consent Commanded</t>
  </si>
  <si>
    <t>Left Unlock Enabled</t>
  </si>
  <si>
    <t>Right Unlock Enabled</t>
  </si>
  <si>
    <t>Ejector 8</t>
  </si>
  <si>
    <t>Ejector 7</t>
  </si>
  <si>
    <t>Ejector 6</t>
  </si>
  <si>
    <t>Ejector 5</t>
  </si>
  <si>
    <t>Ejector 4</t>
  </si>
  <si>
    <t>Ejector 3</t>
  </si>
  <si>
    <t>Ejector 2</t>
  </si>
  <si>
    <t>Ejector 1</t>
  </si>
  <si>
    <t>ACCUM Mission Time Enroute</t>
  </si>
  <si>
    <t>LP Altitude (MSL)</t>
  </si>
  <si>
    <t>LP Latitude</t>
  </si>
  <si>
    <t>LP Longitude</t>
  </si>
  <si>
    <t>Speed of Sound Ft Per Sec</t>
  </si>
  <si>
    <t>ATMOS Density Slugs Per CuFt</t>
  </si>
  <si>
    <t>Alternate Navigation Mode</t>
  </si>
  <si>
    <t>Velocity</t>
  </si>
  <si>
    <t>Attitude</t>
  </si>
  <si>
    <t>Heading</t>
  </si>
  <si>
    <t>Manual Mode</t>
  </si>
  <si>
    <t>Targeting Data 1</t>
  </si>
  <si>
    <t>Mission Group</t>
  </si>
  <si>
    <t>LP DT Number</t>
  </si>
  <si>
    <t>Variant Type A</t>
  </si>
  <si>
    <t>Variant Type B</t>
  </si>
  <si>
    <t>Variant Type C</t>
  </si>
  <si>
    <t>Primary Target ID</t>
  </si>
  <si>
    <t>Weapon Group ID</t>
  </si>
  <si>
    <t>LAR IZ Arc1 Latitude</t>
  </si>
  <si>
    <t>LAR IZ Arc1 Longitude</t>
  </si>
  <si>
    <t>LAR IZ Arc1 Radius</t>
  </si>
  <si>
    <t>LAR IZ Arc1 Start Angle</t>
  </si>
  <si>
    <t>LAR IZ Arc1 Stop Angle</t>
  </si>
  <si>
    <t>LAR IZ Min Altitude</t>
  </si>
  <si>
    <t>LAR IZ Max Altitude</t>
  </si>
  <si>
    <t>LAR IZ Arc2 Radius</t>
  </si>
  <si>
    <t>LAR IZ Min Mach</t>
  </si>
  <si>
    <t>LAR IZ Max Mach</t>
  </si>
  <si>
    <t>LAR IR Latitude</t>
  </si>
  <si>
    <t>LAR IR Longitude</t>
  </si>
  <si>
    <t>LAR IR Radius</t>
  </si>
  <si>
    <t>LAR TOO Min Range</t>
  </si>
  <si>
    <t>LAR IZ Heading Tolerance</t>
  </si>
  <si>
    <t>Prime Windspeed North</t>
  </si>
  <si>
    <t>Prime Windspeed East</t>
  </si>
  <si>
    <t>Static Pressure PSF</t>
  </si>
  <si>
    <t>True Mach</t>
  </si>
  <si>
    <t>Freestream Air TEMP Rankine</t>
  </si>
  <si>
    <t>Radar And Air Data</t>
  </si>
  <si>
    <t>RA Parity Error</t>
  </si>
  <si>
    <t>Invalid</t>
  </si>
  <si>
    <t>Altitude Invalid</t>
  </si>
  <si>
    <t>Self Test</t>
  </si>
  <si>
    <t>Failure Monitor</t>
  </si>
  <si>
    <t>Air Data Valid</t>
  </si>
  <si>
    <t>Air Data Nogo</t>
  </si>
  <si>
    <t>Operator Entered Air Speed</t>
  </si>
  <si>
    <t>BULLrel</t>
  </si>
  <si>
    <t>msnEventTime</t>
  </si>
  <si>
    <t>RecordNumber</t>
  </si>
  <si>
    <t>TGT NAME</t>
  </si>
  <si>
    <t>3</t>
  </si>
  <si>
    <t>2</t>
  </si>
  <si>
    <t>02169742</t>
  </si>
  <si>
    <t>146 (16-bit words)</t>
  </si>
  <si>
    <t>PART SIM</t>
  </si>
  <si>
    <t>RP 2</t>
  </si>
  <si>
    <t>0x0000003E</t>
  </si>
  <si>
    <t>False</t>
  </si>
  <si>
    <t>0x00000040</t>
  </si>
  <si>
    <t>N 052:00.1012  deg</t>
  </si>
  <si>
    <t>E 164:09.1379  deg</t>
  </si>
  <si>
    <t>220.6390076  ft/sec</t>
  </si>
  <si>
    <t>653.2036133  ft/sec</t>
  </si>
  <si>
    <t>000.0080953  ft/sec</t>
  </si>
  <si>
    <t>689.4609985  ft/sec</t>
  </si>
  <si>
    <t>- 233.1281281  ft/sec</t>
  </si>
  <si>
    <t>- 682.4937134  ft/sec</t>
  </si>
  <si>
    <t>0x00000079</t>
  </si>
  <si>
    <t>0x0000007A</t>
  </si>
  <si>
    <t>0</t>
  </si>
  <si>
    <t>0x0000007C</t>
  </si>
  <si>
    <t>0x0000007E</t>
  </si>
  <si>
    <t>0x00000080</t>
  </si>
  <si>
    <t>Off</t>
  </si>
  <si>
    <t>0x00000082</t>
  </si>
  <si>
    <t>Inside</t>
  </si>
  <si>
    <t>0x00000083</t>
  </si>
  <si>
    <t>0x00000085</t>
  </si>
  <si>
    <t>0x0000008A</t>
  </si>
  <si>
    <t>0x0000008C</t>
  </si>
  <si>
    <t>0x0000008E</t>
  </si>
  <si>
    <t>11</t>
  </si>
  <si>
    <t>0x00000090</t>
  </si>
  <si>
    <t>0x00000092</t>
  </si>
  <si>
    <t>0x00000094</t>
  </si>
  <si>
    <t>0x00000096</t>
  </si>
  <si>
    <t>0x00000098</t>
  </si>
  <si>
    <t>009:19:14.7146  hr,min,sec</t>
  </si>
  <si>
    <t>+ 27999.9961  feet</t>
  </si>
  <si>
    <t>N 052:59.1431  deg</t>
  </si>
  <si>
    <t>E 169:47.1277  deg</t>
  </si>
  <si>
    <t>1000.3414  ft/sec</t>
  </si>
  <si>
    <t>000.0007  slug/ft3</t>
  </si>
  <si>
    <t>0x000000B4</t>
  </si>
  <si>
    <t>0x000000B8</t>
  </si>
  <si>
    <t>5</t>
  </si>
  <si>
    <t>65355</t>
  </si>
  <si>
    <t>0x000000BC</t>
  </si>
  <si>
    <t>N 051:41.6492  deg</t>
  </si>
  <si>
    <t>E 162:38.6169  deg</t>
  </si>
  <si>
    <t>0055560.0039  meters</t>
  </si>
  <si>
    <t>002.3857  deg</t>
  </si>
  <si>
    <t>184.3857  deg</t>
  </si>
  <si>
    <t>+ 25999.9902  feet</t>
  </si>
  <si>
    <t>+ 31000.0156  feet</t>
  </si>
  <si>
    <t>0116183.1797  meters</t>
  </si>
  <si>
    <t>+ 0.5732  mach</t>
  </si>
  <si>
    <t>+ 0.8232  mach</t>
  </si>
  <si>
    <t>001.5533  rad</t>
  </si>
  <si>
    <t>+ 5000.0000  feet</t>
  </si>
  <si>
    <t>+ 013.4030  ft/sec</t>
  </si>
  <si>
    <t>+ 029.0106  ft/sec</t>
  </si>
  <si>
    <t>481.2690  lbs/ft2</t>
  </si>
  <si>
    <t>0.7219  mach</t>
  </si>
  <si>
    <t>+ 416.3988  deg R</t>
  </si>
  <si>
    <t>0x00000112</t>
  </si>
  <si>
    <t>AGM-158B</t>
  </si>
  <si>
    <t>02170206</t>
  </si>
  <si>
    <t>LP 7</t>
  </si>
  <si>
    <t>N 051:59.8329  deg</t>
  </si>
  <si>
    <t>E 164:07.8827  deg</t>
  </si>
  <si>
    <t>230.2378693  ft/sec</t>
  </si>
  <si>
    <t>650.1284180  ft/sec</t>
  </si>
  <si>
    <t>000.3874950  ft/sec</t>
  </si>
  <si>
    <t>689.6930542  ft/sec</t>
  </si>
  <si>
    <t>- 243.5600586  ft/sec</t>
  </si>
  <si>
    <t>- 681.5903320  ft/sec</t>
  </si>
  <si>
    <t>N 052:58.6759  deg</t>
  </si>
  <si>
    <t>E 169:43.9105  deg</t>
  </si>
  <si>
    <t>1000.0285  ft/sec</t>
  </si>
  <si>
    <t>6</t>
  </si>
  <si>
    <t>65326</t>
  </si>
  <si>
    <t>0116171.3047  meters</t>
  </si>
  <si>
    <t>+ 014.5841  ft/sec</t>
  </si>
  <si>
    <t>+ 030.9245  ft/sec</t>
  </si>
  <si>
    <t>481.5453  lbs/ft2</t>
  </si>
  <si>
    <t>0.7243  mach</t>
  </si>
  <si>
    <t>+ 416.1383  deg R</t>
  </si>
  <si>
    <t>02173234</t>
  </si>
  <si>
    <t>LP 2</t>
  </si>
  <si>
    <t>N 051:58.0421  deg</t>
  </si>
  <si>
    <t>E 163:59.7089  deg</t>
  </si>
  <si>
    <t>229.4568939  ft/sec</t>
  </si>
  <si>
    <t>650.1656494  ft/sec</t>
  </si>
  <si>
    <t>000.2015698  ft/sec</t>
  </si>
  <si>
    <t>689.4677734  ft/sec</t>
  </si>
  <si>
    <t>- 246.8667908  ft/sec</t>
  </si>
  <si>
    <t>- 681.0157471  ft/sec</t>
  </si>
  <si>
    <t>N 052:59.6088  deg</t>
  </si>
  <si>
    <t>E 169:50.3458  deg</t>
  </si>
  <si>
    <t>1000.1137  ft/sec</t>
  </si>
  <si>
    <t>4</t>
  </si>
  <si>
    <t>65294</t>
  </si>
  <si>
    <t>0099131.3047  meters</t>
  </si>
  <si>
    <t>+ 016.3726  ft/sec</t>
  </si>
  <si>
    <t>+ 031.2228  ft/sec</t>
  </si>
  <si>
    <t>0.7252  mach</t>
  </si>
  <si>
    <t>+ 416.2093  deg R</t>
  </si>
  <si>
    <t>02174122</t>
  </si>
  <si>
    <t>LP 3</t>
  </si>
  <si>
    <t>N 051:57.5189  deg</t>
  </si>
  <si>
    <t>E 163:57.3129  deg</t>
  </si>
  <si>
    <t>231.8929901  ft/sec</t>
  </si>
  <si>
    <t>649.2395020  ft/sec</t>
  </si>
  <si>
    <t>001.2192963  ft/sec</t>
  </si>
  <si>
    <t>689.4100952  ft/sec</t>
  </si>
  <si>
    <t>- 245.4506378  ft/sec</t>
  </si>
  <si>
    <t>- 680.8476563  ft/sec</t>
  </si>
  <si>
    <t>N 052:56.7927  deg</t>
  </si>
  <si>
    <t>E 169:31.0538  deg</t>
  </si>
  <si>
    <t>1000.3888  ft/sec</t>
  </si>
  <si>
    <t>65309</t>
  </si>
  <si>
    <t>0099115.4688  meters</t>
  </si>
  <si>
    <t>+ 013.6304  ft/sec</t>
  </si>
  <si>
    <t>+ 031.4426  ft/sec</t>
  </si>
  <si>
    <t>0.7239  mach</t>
  </si>
  <si>
    <t>+ 416.4383  deg R</t>
  </si>
  <si>
    <t>02175490</t>
  </si>
  <si>
    <t>RP 7</t>
  </si>
  <si>
    <t>N 051:56.7117  deg</t>
  </si>
  <si>
    <t>E 163:53.6243  deg</t>
  </si>
  <si>
    <t>228.4740601  ft/sec</t>
  </si>
  <si>
    <t>650.8942261  ft/sec</t>
  </si>
  <si>
    <t>002.2481759  ft/sec</t>
  </si>
  <si>
    <t>689.8287354  ft/sec</t>
  </si>
  <si>
    <t>- 243.7822571  ft/sec</t>
  </si>
  <si>
    <t>- 681.8795166  ft/sec</t>
  </si>
  <si>
    <t>N 052:58.2074  deg</t>
  </si>
  <si>
    <t>E 169:40.6952  deg</t>
  </si>
  <si>
    <t>1000.5181  ft/sec</t>
  </si>
  <si>
    <t>7</t>
  </si>
  <si>
    <t>65387</t>
  </si>
  <si>
    <t>0092839.1797  meters</t>
  </si>
  <si>
    <t>+ 015.5350  ft/sec</t>
  </si>
  <si>
    <t>+ 030.9473  ft/sec</t>
  </si>
  <si>
    <t>481.8215  lbs/ft2</t>
  </si>
  <si>
    <t>0.7255  mach</t>
  </si>
  <si>
    <t>+ 416.5459  deg R</t>
  </si>
  <si>
    <t>02176030</t>
  </si>
  <si>
    <t>LP 1</t>
  </si>
  <si>
    <t>N 051:56.3921  deg</t>
  </si>
  <si>
    <t>E 163:52.1686  deg</t>
  </si>
  <si>
    <t>232.8323059  ft/sec</t>
  </si>
  <si>
    <t>648.4597778  ft/sec</t>
  </si>
  <si>
    <t>002.5124619  ft/sec</t>
  </si>
  <si>
    <t>688.9927368  ft/sec</t>
  </si>
  <si>
    <t>- 245.8429718  ft/sec</t>
  </si>
  <si>
    <t>- 683.6559448  ft/sec</t>
  </si>
  <si>
    <t>N 052:57.7373  deg</t>
  </si>
  <si>
    <t>E 169:37.4799  deg</t>
  </si>
  <si>
    <t>1000.2626  ft/sec</t>
  </si>
  <si>
    <t>8</t>
  </si>
  <si>
    <t>65288</t>
  </si>
  <si>
    <t>0092827.2969  meters</t>
  </si>
  <si>
    <t>+ 013.2159  ft/sec</t>
  </si>
  <si>
    <t>+ 034.9504  ft/sec</t>
  </si>
  <si>
    <t>0.7263  mach</t>
  </si>
  <si>
    <t>+ 416.3332  deg R</t>
  </si>
  <si>
    <t>02176906</t>
  </si>
  <si>
    <t>RP 3</t>
  </si>
  <si>
    <t>N 051:55.8735  deg</t>
  </si>
  <si>
    <t>E 163:49.8111  deg</t>
  </si>
  <si>
    <t>230.7334595  ft/sec</t>
  </si>
  <si>
    <t>648.5645142  ft/sec</t>
  </si>
  <si>
    <t>000.3024331  ft/sec</t>
  </si>
  <si>
    <t>688.3850098  ft/sec</t>
  </si>
  <si>
    <t>- 244.4132233  ft/sec</t>
  </si>
  <si>
    <t>- 681.3037109  ft/sec</t>
  </si>
  <si>
    <t>N 052:57.2655  deg</t>
  </si>
  <si>
    <t>E 169:34.2673  deg</t>
  </si>
  <si>
    <t>1000.5747  ft/sec</t>
  </si>
  <si>
    <t>65361</t>
  </si>
  <si>
    <t>0087821.3906  meters</t>
  </si>
  <si>
    <t>+ 013.7311  ft/sec</t>
  </si>
  <si>
    <t>+ 032.6909  ft/sec</t>
  </si>
  <si>
    <t>+ 416.5930  deg R</t>
  </si>
  <si>
    <t>02177390</t>
  </si>
  <si>
    <t>RP 1</t>
  </si>
  <si>
    <t>N 051:55.5881  deg</t>
  </si>
  <si>
    <t>E 163:48.5092  deg</t>
  </si>
  <si>
    <t>228.3055878  ft/sec</t>
  </si>
  <si>
    <t>649.1687622  ft/sec</t>
  </si>
  <si>
    <t>000.1698228  ft/sec</t>
  </si>
  <si>
    <t>688.1449585  ft/sec</t>
  </si>
  <si>
    <t>- 244.6433411  ft/sec</t>
  </si>
  <si>
    <t>- 682.7677612  ft/sec</t>
  </si>
  <si>
    <t>N 052:56.3182  deg</t>
  </si>
  <si>
    <t>E 169:27.8430  deg</t>
  </si>
  <si>
    <t>1000.3422  ft/sec</t>
  </si>
  <si>
    <t>65342</t>
  </si>
  <si>
    <t>0087825.3516  meters</t>
  </si>
  <si>
    <t>+ 015.6782  ft/sec</t>
  </si>
  <si>
    <t>+ 033.7871  ft/sec</t>
  </si>
  <si>
    <t>0.7257  mach</t>
  </si>
  <si>
    <t>+ 416.3995  deg R</t>
  </si>
  <si>
    <t>02177978</t>
  </si>
  <si>
    <t>LP 6</t>
  </si>
  <si>
    <t>N 051:55.2445  deg</t>
  </si>
  <si>
    <t>E 163:46.9263  deg</t>
  </si>
  <si>
    <t>229.0295563  ft/sec</t>
  </si>
  <si>
    <t>648.8693848  ft/sec</t>
  </si>
  <si>
    <t>000.1940456  ft/sec</t>
  </si>
  <si>
    <t>688.1032104  ft/sec</t>
  </si>
  <si>
    <t>- 243.3274536  ft/sec</t>
  </si>
  <si>
    <t>- 685.1136475  ft/sec</t>
  </si>
  <si>
    <t>N 052:55.8424  deg</t>
  </si>
  <si>
    <t>E 169:24.6332  deg</t>
  </si>
  <si>
    <t>1000.1411  ft/sec</t>
  </si>
  <si>
    <t>65313</t>
  </si>
  <si>
    <t>E 162:38.1720  deg</t>
  </si>
  <si>
    <t>002.0130  deg</t>
  </si>
  <si>
    <t>179.9870  deg</t>
  </si>
  <si>
    <t>0087722.5547  meters</t>
  </si>
  <si>
    <t>+ 014.9355  ft/sec</t>
  </si>
  <si>
    <t>+ 035.9483  ft/sec</t>
  </si>
  <si>
    <t>0.7274  mach</t>
  </si>
  <si>
    <t>+ 416.2320  deg R</t>
  </si>
  <si>
    <t>02205154</t>
  </si>
  <si>
    <t>RP 8</t>
  </si>
  <si>
    <t>N 051:39.3686  deg</t>
  </si>
  <si>
    <t>E 162:33.8361  deg</t>
  </si>
  <si>
    <t>360.5628357  ft/sec</t>
  </si>
  <si>
    <t>588.6897583  ft/sec</t>
  </si>
  <si>
    <t>001.7885351  ft/sec</t>
  </si>
  <si>
    <t>690.3341064  ft/sec</t>
  </si>
  <si>
    <t>- 368.5733643  ft/sec</t>
  </si>
  <si>
    <t>- 628.9965210  ft/sec</t>
  </si>
  <si>
    <t>None</t>
  </si>
  <si>
    <t>009:47:56.4885  hr,min,sec</t>
  </si>
  <si>
    <t>N 052:55.3649  deg</t>
  </si>
  <si>
    <t>E 169:21.4243  deg</t>
  </si>
  <si>
    <t>999.1799  ft/sec</t>
  </si>
  <si>
    <t>65399</t>
  </si>
  <si>
    <t>N 052:19.4426  deg</t>
  </si>
  <si>
    <t>E 161:19.7910  deg</t>
  </si>
  <si>
    <t>057.3214  deg</t>
  </si>
  <si>
    <t>124.6786  deg</t>
  </si>
  <si>
    <t>0075187.0391  meters</t>
  </si>
  <si>
    <t>N 053:08.3631  deg</t>
  </si>
  <si>
    <t>E 158:30.2838  deg</t>
  </si>
  <si>
    <t>0449029.4375  meters</t>
  </si>
  <si>
    <t>0000000.0000  meters</t>
  </si>
  <si>
    <t>+ 006.4779  ft/sec</t>
  </si>
  <si>
    <t>+ 041.1498  ft/sec</t>
  </si>
  <si>
    <t>0.7298  mach</t>
  </si>
  <si>
    <t>+ 415.4324  deg R</t>
  </si>
  <si>
    <t>FTS Battery On</t>
  </si>
  <si>
    <t>WIU State 1</t>
  </si>
  <si>
    <t>WIU State</t>
  </si>
  <si>
    <t>WIU Communication Good</t>
  </si>
  <si>
    <t>End Around Test Active</t>
  </si>
  <si>
    <t>Self Test Active</t>
  </si>
  <si>
    <t>JASSM Pylon</t>
  </si>
  <si>
    <t>JSOW Pylon</t>
  </si>
  <si>
    <t>JETT In Progress</t>
  </si>
  <si>
    <t>WIU Reset Requested</t>
  </si>
  <si>
    <t>Stores Table Shows WIU Present</t>
  </si>
  <si>
    <t>WIU Fault Word 1</t>
  </si>
  <si>
    <t>DBL WIU COMM Failure</t>
  </si>
  <si>
    <t>DBL CRIT CMD REG Status Fault</t>
  </si>
  <si>
    <t>DBL CRIT Verify Failure</t>
  </si>
  <si>
    <t>DBL Squib Fire DRVR UNCMD High</t>
  </si>
  <si>
    <t>DBL RLSE CON DRVR UNCMD High</t>
  </si>
  <si>
    <t>DBL CRIT FUN EJCT SLCT Fail</t>
  </si>
  <si>
    <t>DBL EJCTR UNLK Driver UNCMD High</t>
  </si>
  <si>
    <t>PWR 38 VDC EED UNCMD High</t>
  </si>
  <si>
    <t>WIU Reset Monitor Active Fail</t>
  </si>
  <si>
    <t>WIU Not Reset</t>
  </si>
  <si>
    <t>WIU End Around Test Failure</t>
  </si>
  <si>
    <t>DBL PWR 28 VDC ESS UNCMD Low</t>
  </si>
  <si>
    <t>Release Consent DRVR UNCMD Low</t>
  </si>
  <si>
    <t>DBL PWR 38 VDC EED UNCMD Low</t>
  </si>
  <si>
    <t>PWR 28 VDC ESS UNCMD High</t>
  </si>
  <si>
    <t>Unlock Enable UNCMD High</t>
  </si>
  <si>
    <t>WIU Fault Word 2</t>
  </si>
  <si>
    <t>Unlock Enable UNCMD Low</t>
  </si>
  <si>
    <t>WIU Mission Discrepancy Fault</t>
  </si>
  <si>
    <t>Single WIU COM Failure</t>
  </si>
  <si>
    <t>WIU BIT Error</t>
  </si>
  <si>
    <t>SNGL CRIT CMD REG STAT Fault</t>
  </si>
  <si>
    <t>SNGL CRIT Verify Failure</t>
  </si>
  <si>
    <t>SNGL SQB Fire DRVR UNCMD High</t>
  </si>
  <si>
    <t>SNGL RLSE CON DRVR UNCMD High</t>
  </si>
  <si>
    <t>SNGL CRIT FUN EJCT SLCT Fail</t>
  </si>
  <si>
    <t>SNGL EJCTR UNLK Driver UNCMD Low</t>
  </si>
  <si>
    <t>SNGL PWR 38 VDC EED UNCMD High</t>
  </si>
  <si>
    <t>SNGL PWR 38 VDC EED UNCMD Low</t>
  </si>
  <si>
    <t>Ejector UNLK Driver UNCMD High</t>
  </si>
  <si>
    <t>SNGLE PWR 28 VDC ESS UNCMD Low</t>
  </si>
  <si>
    <t>Station Fault Word 1</t>
  </si>
  <si>
    <t>DBL UNCMD Low EJCTR Arm Solenoid Fault</t>
  </si>
  <si>
    <t>DBL EJCTR UNLK Failure</t>
  </si>
  <si>
    <t>PWR 28 VDC 2 UNCMD High</t>
  </si>
  <si>
    <t>Ejector STAT Discrepancy Fault</t>
  </si>
  <si>
    <t>UNCMD Ejector Lock Fault</t>
  </si>
  <si>
    <t>UNCMD Ejector Unlock Fault</t>
  </si>
  <si>
    <t>Weapon Present Status Fault</t>
  </si>
  <si>
    <t>PWR 28 VDC 1 UNCMD High</t>
  </si>
  <si>
    <t>PWR 28 VDC 1 UNCMD Low</t>
  </si>
  <si>
    <t>PWR 28 VDC 2 UNCMD Low</t>
  </si>
  <si>
    <t>PWR 3Phase 115V AC UNCMD High</t>
  </si>
  <si>
    <t>Ejector Failed to Unlock</t>
  </si>
  <si>
    <t>PWR 3Phase 115V AC UNCMD Low</t>
  </si>
  <si>
    <t>PWR Discrepancy After LCD PCO</t>
  </si>
  <si>
    <t>Single Ejector Unlock Failure</t>
  </si>
  <si>
    <t>SNGL UNCMD Low EJCTR Arm Solenoid Fault</t>
  </si>
  <si>
    <t>Station Fault Word 2</t>
  </si>
  <si>
    <t>Ejector Arm Solenoid Fault</t>
  </si>
  <si>
    <t>Weapon Fault Word 1</t>
  </si>
  <si>
    <t>Hung Store Fault</t>
  </si>
  <si>
    <t>CTSS Fault</t>
  </si>
  <si>
    <t>Release Abort After CTS Fault</t>
  </si>
  <si>
    <t>UNCMD CTSS Fault</t>
  </si>
  <si>
    <t>Squibs Good Fault</t>
  </si>
  <si>
    <t>Double Weapon COM Fault</t>
  </si>
  <si>
    <t>Store Description Fault</t>
  </si>
  <si>
    <t>AC ID Fault</t>
  </si>
  <si>
    <t>Release Consent UNCMD High</t>
  </si>
  <si>
    <t>Surface Delay Fault</t>
  </si>
  <si>
    <t>Timeline Abort Fault</t>
  </si>
  <si>
    <t>Activate IBIT Fault</t>
  </si>
  <si>
    <t>UNCMD IBIT Fault</t>
  </si>
  <si>
    <t>UNCMD Data Erase Fault</t>
  </si>
  <si>
    <t>Reset PWR Dropout Fault</t>
  </si>
  <si>
    <t>Critical Hardware Passed Fault</t>
  </si>
  <si>
    <t>Weapon Fault Word 2</t>
  </si>
  <si>
    <t>CS Good Fault</t>
  </si>
  <si>
    <t>Engine Controls Good Fault</t>
  </si>
  <si>
    <t>GPS Good Fault</t>
  </si>
  <si>
    <t>IMU Good Fault</t>
  </si>
  <si>
    <t>PF Good Fault</t>
  </si>
  <si>
    <t>Processor Good Fault</t>
  </si>
  <si>
    <t>PS Good Fault</t>
  </si>
  <si>
    <t>Double Targeting Fault</t>
  </si>
  <si>
    <t>Min TXA Received Fault</t>
  </si>
  <si>
    <t>MDT Protocol Fault</t>
  </si>
  <si>
    <t>Double Almanac Received Fault</t>
  </si>
  <si>
    <t>Double GPS Keys Transfer Fault</t>
  </si>
  <si>
    <t>UNCMD Weapon Test Fault</t>
  </si>
  <si>
    <t>Timeline Integration Fault</t>
  </si>
  <si>
    <t>WPN Mission Data Fault After TGT</t>
  </si>
  <si>
    <t>Simulated Launch Fault</t>
  </si>
  <si>
    <t>Weapon Fault Word 3</t>
  </si>
  <si>
    <t>Over TEMP Warning Fault</t>
  </si>
  <si>
    <t>Over TEMP Caution Fault</t>
  </si>
  <si>
    <t>Terminal Guidance Good Fault</t>
  </si>
  <si>
    <t>Activate FTS Fault</t>
  </si>
  <si>
    <t>Telemetry Fault</t>
  </si>
  <si>
    <t>Release Abort Before CTS Fault</t>
  </si>
  <si>
    <t>Warm up Complete Fault</t>
  </si>
  <si>
    <t>Weapon Mission Data Fault</t>
  </si>
  <si>
    <t>Data Erase Fault</t>
  </si>
  <si>
    <t>Time Received Fault</t>
  </si>
  <si>
    <t>Double AS SV CONFIG Fault</t>
  </si>
  <si>
    <t>Ephemeris Received Fault</t>
  </si>
  <si>
    <t>BIA Good Fault</t>
  </si>
  <si>
    <t>TDS Mismatch Fault</t>
  </si>
  <si>
    <t>Weapons BusA Test Fault</t>
  </si>
  <si>
    <t>Weapons BusB Test Fault</t>
  </si>
  <si>
    <t>Weapon Fault Word 4</t>
  </si>
  <si>
    <t>Single Weapon COM Fault</t>
  </si>
  <si>
    <t>Store Blocked Advisory</t>
  </si>
  <si>
    <t>Store LCD Entry Advisory</t>
  </si>
  <si>
    <t>Forward Store Inhibit Advisory</t>
  </si>
  <si>
    <t>Single Targeting Fault</t>
  </si>
  <si>
    <t>Single GPS Keys Transfer Fault</t>
  </si>
  <si>
    <t>Single Almanac Received Fault</t>
  </si>
  <si>
    <t>Single AS SV CONFIG Fault</t>
  </si>
  <si>
    <t>Release Consent Fault</t>
  </si>
  <si>
    <t>CTS Command Fault</t>
  </si>
  <si>
    <t>Weapon Status Word 22T19</t>
  </si>
  <si>
    <t>AC Store Station ID Received</t>
  </si>
  <si>
    <t>Over TEMP Caution</t>
  </si>
  <si>
    <t>Over TEMP Warning</t>
  </si>
  <si>
    <t>AC Environmental Data Received</t>
  </si>
  <si>
    <t>WDT Inhibit Echo</t>
  </si>
  <si>
    <t>WDT Transmitter On</t>
  </si>
  <si>
    <t>TTG IR LAR</t>
  </si>
  <si>
    <t>TTG IZ LAR</t>
  </si>
  <si>
    <t>TTG Exit IR LAR</t>
  </si>
  <si>
    <t>TTG Exit IZ LAR</t>
  </si>
  <si>
    <t>LAR Time of Flight</t>
  </si>
  <si>
    <t>LAR IR Pre Max Range Tic</t>
  </si>
  <si>
    <t>Change IR IZ Status</t>
  </si>
  <si>
    <t>Time Invalid</t>
  </si>
  <si>
    <t>IZ LAR Invalid</t>
  </si>
  <si>
    <t>IR Invalid</t>
  </si>
  <si>
    <t>TOT Required</t>
  </si>
  <si>
    <t>Seeker Retained</t>
  </si>
  <si>
    <t>Safe Release Advisories</t>
  </si>
  <si>
    <t>LAR</t>
  </si>
  <si>
    <t>Direct Target
PERTINENT DATA
    Device ID                                     LP 7                              (0x0000003C)
    Weapon Mode Switches 1                                                          (0x0000003E)
        In Go NoGo Test                           False                      
        In SIT                                    False                      
        ECU Override Selected                     False                      
        Manual Launch Enabled                     True                      
        Auto Targeting Enabled                    True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054:07.9218  deg                (0x00000041)
    Longitude                                     E 177:31.2268  deg                (0x00000045)
    Altitude                                      + 34566.00000  feet               (0x00000049)
    True Heading                                  - 102.9747772  deg                (0x0000004D)
    Ground Track Angle                            - 101.7192764  deg                (0x00000051)
    Pitch Angle                                   + 000.0988770  deg                (0x00000055)
    Roll Angle                                    - 000.9042298  deg                (0x00000059)
    Yaw Angle                                     - 070.6091309  deg                (0x0000005D)
    Velocity North                                  148.1063843  ft/sec             (0x00000061)
    Velocity East                                   713.9689941  ft/sec             (0x00000065)
    Velocity Vertical                               000.5291046  ft/sec             (0x00000069)
    Ground Speed                                    729.1688232  ft/sec             (0x0000006D)
    True Air Speed North                          - 0163.998093  ft/sec             (0x00000071)
    True Air Speed East                           - 0706.679688  ft/sec             (0x00000075)
    Nav Mode Information                                                            (0x00000079)
        Prime INU Mode                            INU1                      
        Prime Nav System                          INU1                      
    Weapon Target Status Word                                                       (0x0000007A)
        TDS 1 Valid                               True                      
        TDS 2 Valid                               True                      
        Waypoint Data 1 Valid                     True                      
        Waypoint Data 2 Valid                     False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5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False                      
    Waypoint 1 Latitude                           N 000:00.0000  deg                (0x000000A9)
    Waypoint 1 Longitude                          E 000:00.0000  deg                (0x000000AD)
    Waypoint 1 Altitude                           + 00000.00  feet                  (0x000000B1)
    Waypoint 2 Enable/Disable                                                       (0x000000B3)
        Waypoint 2 Enabled                        False                      
    Waypoint 2 Latitude                           N 000:00.0000  deg                (0x000000B4)
    Waypoint 2 Longitude                          E 000:00.0000  deg                (0x000000B8)
    Waypoint 2 Altitude                           + 00000.00  feet                  (0x000000BC)
    Waypoint 3 Enable/Disable                                                       (0x000000BE)
        Waypoint 3 Enabled                        False                      
    Waypoint 3 Latitude                           N 000:00.0000  deg                (0x000000BF)
    Waypoint 3 Longitude                          E 000:00.0000  deg                (0x000000C3)
    Waypoint 3 Altitude                           + 00000.00  feet                  (0x000000C7)
    Waypoint 4 Enable/Disable                                                       (0x000000C9)
        Waypoint 4 Enabled                        False                      
    Waypoint 4 Latitude                           N 000:00.0000  deg                (0x000000CA)
    Waypoint 4 Longitude                          E 000:00.0000  deg                (0x000000CE)
    Waypoint 4 Altitude                           + 00000.00  feet                  (0x000000D2)
    Waypoint 5 Enable/Disable                                                       (0x000000D4)
        Waypoint 5 Enabled                        False                      
    Waypoint 5 Latitude                           N 000:00.0000  deg                (0x000000D5)
    Waypoint 5 Longitude                          E 000:00.0000  deg                (0x000000D9)
    Waypoint 5 Altitude                           + 00000.00  feet                  (0x000000DD)
Record Number 8437
Mission Event
            Application ID</t>
  </si>
  <si>
    <t>Mission Event
PERTINENT DATA
    Present Latitude                              N 054:07.7240                     (0x0000003C)
    Present Longitude                             E 177:29.5889                     (0x00000044)
    Present Altitude                              + 34564.00000  feet               (0x0000004C)
    Present Heading                               - 103.0792847  deg                (0x00000054)
    TAS N                                         - 0166.424347  ft/sec             (0x00000058)
    TAS E                                         - 0709.907837  ft/sec             (0x0000005C)
    Present Ground Speed                            434.2085266  knots              (0x00000060)
    Present Ground Track                          - 101.5466995  deg                (0x00000064)
    Wind Velocity N                               + 0020.202259  ft/sec             (0x00000068)
    Wind Velocity E                               - 0007.559653  ft/sec             (0x0000006C)
    ETA to Destination                              20:16:38.554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02.87109375  in Hg              (0x00000098)
    Free Air Temperature                            417.4564819  deg R              (0x0000009C)
    TAS                                           + 0730.331909  ft/sec             (0x000000A0)
    Pitch Rate                                    - 00.11100859  deg/sec            (0x000000A4)
    Roll Rate                                     - 00.44927543  deg/sec            (0x000000A8)
    Pitch Angle                                   + 000.0054932  deg                (0x000000AC)
    Roll Angle                                    - 000.9284546  deg                (0x000000B0)
    Prime INU Z Velocity                          - 000.2788691  ft/sec             (0x000000B4)
    Prime INU Yaw Angle                           - 070.6915283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+ 000.5991237  deg                (0x000000D8)
    Indicated air Speed                             0406.397308  ft/sec             (0x000000DC)
    Mach Value                                      0.729                           (0x000000E0)
    Magnetic Heading                              - 104.7027283  deg                (0x000000E4)
    Vertical Velocity                             - 000.2788691  ft/sec             (0x000000E8)
Record Number 8438
Mission Event
            Application ID</t>
  </si>
  <si>
    <t>Mission Event
PERTINENT DATA
    Present Latitude                              N 054:07.4799                     (0x0000003C)
    Present Longitude                             E 177:27.5793                     (0x00000044)
    Present Altitude                              + 34564.00000  feet               (0x0000004C)
    Present Heading                               - 103.2492447  deg                (0x00000054)
    TAS N                                         - 0169.015274  ft/sec             (0x00000058)
    TAS E                                         - 0711.925476  ft/sec             (0x0000005C)
    Present Ground Speed                            436.5662231  knots              (0x00000060)
    Present Ground Track                          - 101.7691956  deg                (0x00000064)
    Wind Velocity N                               + 0019.640738  ft/sec             (0x00000068)
    Wind Velocity E                               - 0008.985763  ft/sec             (0x0000006C)
    ETA to Destination                              20:16:26.147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02.89453125  in Hg              (0x00000098)
    Free Air Temperature                            417.2395630  deg R              (0x0000009C)
    TAS                                           + 0732.940430  ft/sec             (0x000000A0)
    Pitch Rate                                    + 00.15197380  deg/sec            (0x000000A4)
    Roll Rate                                     - 00.03161688  deg/sec            (0x000000A8)
    Pitch Angle                                   + 000.0988770  deg                (0x000000AC)
    Roll Angle                                    - 001.1948589  deg                (0x000000B0)
    Prime INU Z Velocity                          + 000.5035526  ft/sec             (0x000000B4)
    Prime INU Yaw Angle                           - 070.8343506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+ 000.7965051  deg                (0x000000D8)
    Indicated air Speed                             0408.009094  ft/sec             (0x000000DC)
    Mach Value                                      0.732                           (0x000000E0)
    Magnetic Heading                              - 104.8577194  deg                (0x000000E4)
    Vertical Velocity                             + 000.5035526  ft/sec             (0x000000E8)
Record Number 8439
Mission Event
            Application ID</t>
  </si>
  <si>
    <t>Mission Event
PERTINENT DATA
    Present Latitude                              N 054:07.2328                     (0x0000003C)
    Present Longitude                             E 177:25.5463                     (0x00000044)
    Present Altitude                              + 34562.00000  feet               (0x0000004C)
    Present Heading                               - 103.1723328  deg                (0x00000054)
    TAS N                                         - 0169.339432  ft/sec             (0x00000058)
    TAS E                                         - 0719.276001  ft/sec             (0x0000005C)
    Present Ground Speed                            439.2155151  knots              (0x00000060)
    Present Ground Track                          - 101.6061172  deg                (0x00000064)
    Wind Velocity N                               + 0020.704473  ft/sec             (0x00000068)
    Wind Velocity E                               - 0006.247085  ft/sec             (0x0000006C)
    ETA to Destination                              20:16:12.510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02.95703125  in Hg              (0x00000098)
    Free Air Temperature                            416.6519470  deg R              (0x0000009C)
    TAS                                           + 0739.317566  ft/sec             (0x000000A0)
    Pitch Rate                                    - 00.06616392  deg/sec            (0x000000A4)
    Roll Rate                                     - 00.31439489  deg/sec            (0x000000A8)
    Pitch Angle                                   - 000.2087402  deg                (0x000000AC)
    Roll Angle                                    - 000.8530334  deg                (0x000000B0)
    Prime INU Z Velocity                          - 001.1013472  ft/sec             (0x000000B4)
    Prime INU Yaw Angle                           - 070.7299805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+ 000.6125015  deg                (0x000000D8)
    Indicated air Speed                             0412.272919  ft/sec             (0x000000DC)
    Mach Value                                      0.739                           (0x000000E0)
    Magnetic Heading                              - 104.7657700  deg                (0x000000E4)
    Vertical Velocity                             - 001.1013472  ft/sec             (0x000000E8)
Record Number 8440
Mission Event
            Application ID</t>
  </si>
  <si>
    <t>Mission Event
PERTINENT DATA
    Present Latitude                              N 054:06.9853                     (0x0000003C)
    Present Longitude                             E 177:23.5137                     (0x00000044)
    Present Altitude                              + 34554.00000  feet               (0x0000004C)
    Present Heading                               - 103.2821808  deg                (0x00000054)
    TAS N                                         - 0170.991577  ft/sec             (0x00000058)
    TAS E                                         - 0720.673157  ft/sec             (0x0000005C)
    Present Ground Speed                            441.6503296  knots              (0x00000060)
    Present Ground Track                          - 101.7148438  deg                (0x00000064)
    Wind Velocity N                               + 0019.951788  ft/sec             (0x00000068)
    Wind Velocity E                               - 0008.550983  ft/sec             (0x0000006C)
    ETA to Destination                              20:16:00.116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02.98437500  in Hg              (0x00000098)
    Free Air Temperature                            416.4324036  deg R              (0x0000009C)
    TAS                                           + 0741.919006  ft/sec             (0x000000A0)
    Pitch Rate                                    + 00.05157696  deg/sec            (0x000000A4)
    Roll Rate                                     - 00.49763104  deg/sec            (0x000000A8)
    Pitch Angle                                   - 000.2727259  deg                (0x000000AC)
    Roll Angle                                    - 000.6827810  deg                (0x000000B0)
    Prime INU Z Velocity                          - 000.4390385  ft/sec             (0x000000B4)
    Prime INU Yaw Angle                           - 070.8123779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+ 000.6969907  deg                (0x000000D8)
    Indicated air Speed                             0414.122986  ft/sec             (0x000000DC)
    Mach Value                                      0.742                           (0x000000E0)
    Magnetic Heading                              - 104.8604813  deg                (0x000000E4)
    Vertical Velocity                             - 000.4390385  ft/sec             (0x000000E8)
Record Number 8441
Mission Event
            Application ID</t>
  </si>
  <si>
    <t>Mission Event
PERTINENT DATA
    Present Latitude                              N 054:06.7344                     (0x0000003C)
    Present Longitude                             E 177:21.4588                     (0x00000044)
    Present Altitude                              + 34562.00000  feet               (0x0000004C)
    Present Heading                               - 103.2672195  deg                (0x00000054)
    TAS N                                         - 0171.604691  ft/sec             (0x00000058)
    TAS E                                         - 0723.333252  ft/sec             (0x0000005C)
    Present Ground Speed                            443.7708435  knots              (0x00000060)
    Present Ground Track                          - 101.6644211  deg                (0x00000064)
    Wind Velocity N                               + 0020.399319  ft/sec             (0x00000068)
    Wind Velocity E                               - 0009.964811  ft/sec             (0x0000006C)
    ETA to Destination                              20:15:49.397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03.00781250  in Hg              (0x00000098)
    Free Air Temperature                            416.2445374  deg R              (0x0000009C)
    TAS                                           + 0744.478088  ft/sec             (0x000000A0)
    Pitch Rate                                    + 00.00946010  deg/sec            (0x000000A4)
    Roll Rate                                     - 00.59301895  deg/sec            (0x000000A8)
    Pitch Angle                                   - 000.2459564  deg                (0x000000AC)
    Roll Angle                                    - 000.7403412  deg                (0x000000B0)
    Prime INU Z Velocity                          + 000.2363143  ft/sec             (0x000000B4)
    Prime INU Yaw Angle                           - 070.7696686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+ 000.6200193  deg                (0x000000D8)
    Indicated air Speed                             0415.701477  ft/sec             (0x000000DC)
    Mach Value                                      0.744                           (0x000000E0)
    Magnetic Heading                              - 104.8303223  deg                (0x000000E4)
    Vertical Velocity                             + 000.2363143  ft/sec             (0x000000E8)
Record Number 8442
Mission Event
            Application ID</t>
  </si>
  <si>
    <t>Mission Event
PERTINENT DATA
    Present Latitude                              N 054:06.4845                     (0x0000003C)
    Present Longitude                             E 177:19.4072                     (0x00000044)
    Present Altitude                              + 34576.00000  feet               (0x0000004C)
    Present Heading                               - 103.1783295  deg                (0x00000054)
    TAS N                                         - 0171.615707  ft/sec             (0x00000058)
    TAS E                                         - 0727.972168  ft/sec             (0x0000005C)
    Present Ground Speed                            445.6941833  knots              (0x00000060)
    Present Ground Track                          - 101.6448898  deg                (0x00000064)
    Wind Velocity N                               + 0019.987652  ft/sec             (0x00000068)
    Wind Velocity E                               - 0008.558070  ft/sec             (0x0000006C)
    ETA to Destination                              20:15:39.915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03.04687500  in Hg              (0x00000098)
    Free Air Temperature                            415.9375305  deg R              (0x0000009C)
    TAS                                           + 0748.404358  ft/sec             (0x000000A0)
    Pitch Rate                                    - 00.02563954  deg/sec            (0x000000A4)
    Roll Rate                                     - 00.54058278  deg/sec            (0x000000A8)
    Pitch Angle                                   - 000.3527650  deg                (0x000000AC)
    Roll Angle                                    - 000.7117063  deg                (0x000000B0)
    Prime INU Z Velocity                          + 000.1971187  ft/sec             (0x000000B4)
    Prime INU Yaw Angle                           - 070.6530762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+ 000.5768328  deg                (0x000000D8)
    Indicated air Speed                             0418.317535  ft/sec             (0x000000DC)
    Mach Value                                      0.749                           (0x000000E0)
    Magnetic Heading                              - 104.7261658  deg                (0x000000E4)
    Vertical Velocity                             + 000.1971187  ft/sec             (0x000000E8)
Record Number 8443
Weapon Event
            Application ID</t>
  </si>
  <si>
    <t>Direct Target
PERTINENT DATA
    Device ID                                     LP 8                              (0x0000003C)
    Weapon Mode Switches 1                                                          (0x0000003E)
        In Go NoGo Test                           False                      
        In SIT                                    False                      
        ECU Override Selected                     False                      
        Manual Launch Enabled                     True                      
        Auto Targeting Enabled                    True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054:06.3224  deg                (0x00000041)
    Longitude                                     E 177:18.0817  deg                (0x00000045)
    Altitude                                      + 34576.00000  feet               (0x00000049)
    True Heading                                  - 103.2547531  deg                (0x0000004D)
    Ground Track Angle                            - 101.7621460  deg                (0x00000051)
    Pitch Angle                                   - 000.4669189  deg                (0x00000055)
    Roll Angle                                    + 000.7891205  deg                (0x00000059)
    Yaw Angle                                     - 070.7116013  deg                (0x0000005D)
    Velocity North                                  153.8335114  ft/sec             (0x00000061)
    Velocity East                                   738.7974854  ft/sec             (0x00000065)
    Velocity Vertical                               000.0821687  ft/sec             (0x00000069)
    Ground Speed                                    754.6433105  ft/sec             (0x0000006D)
    True Air Speed North                          - 0170.144257  ft/sec             (0x00000071)
    True Air Speed East                           - 0728.296692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6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8444
Mission Event
            Application ID</t>
  </si>
  <si>
    <t>Mission Event
PERTINENT DATA
    Present Latitude                              N 054:06.2313                     (0x0000003C)
    Present Longitude                             E 177:17.3332                     (0x00000044)
    Present Altitude                              + 34572.00000  feet               (0x0000004C)
    Present Heading                               - 103.2447891  deg                (0x00000054)
    TAS N                                         - 0172.109375  ft/sec             (0x00000058)
    TAS E                                         - 0729.705017  ft/sec             (0x0000005C)
    Present Ground Speed                            448.0842285  knots              (0x00000060)
    Present Ground Track                          - 101.6523819  deg                (0x00000064)
    Wind Velocity N                               + 0019.309416  ft/sec             (0x00000068)
    Wind Velocity E                               - 0010.633965  ft/sec             (0x0000006C)
    ETA to Destination                              20:15:28.310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03.06640625  in Hg              (0x00000098)
    Free Air Temperature                            415.8287964  deg R              (0x0000009C)
    TAS                                           + 0750.204712  ft/sec             (0x000000A0)
    Pitch Rate                                    - 00.02226518  deg/sec            (0x000000A4)
    Roll Rate                                     - 00.46456766  deg/sec            (0x000000A8)
    Pitch Angle                                   - 000.4614197  deg                (0x000000AC)
    Roll Angle                                    - 000.0374210  deg                (0x000000B0)
    Prime INU Z Velocity                          - 000.9645151  ft/sec             (0x000000B4)
    Prime INU Yaw Angle                           - 070.6915436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+ 000.5605451  deg                (0x000000D8)
    Indicated air Speed                             0419.618713  ft/sec             (0x000000DC)
    Mach Value                                      0.750                           (0x000000E0)
    Magnetic Heading                              - 104.7765274  deg                (0x000000E4)
    Vertical Velocity                             - 000.9645151  ft/sec             (0x000000E8)
Record Number 8445
Mission Event
            Application ID</t>
  </si>
  <si>
    <t>Mission Event
PERTINENT DATA
    Present Latitude                              N 054:05.9778                     (0x0000003C)
    Present Longitude                             E 177:15.2615                     (0x00000044)
    Present Altitude                              + 34570.00000  feet               (0x0000004C)
    Present Heading                               - 103.3276825  deg                (0x00000054)
    TAS N                                         - 0172.249191  ft/sec             (0x00000058)
    TAS E                                         - 0731.178162  ft/sec             (0x0000005C)
    Present Ground Speed                            450.3760071  knots              (0x00000060)
    Present Ground Track                          - 101.6756897  deg                (0x00000064)
    Wind Velocity N                               + 0017.906948  ft/sec             (0x00000068)
    Wind Velocity E                               - 0012.765841  ft/sec             (0x0000006C)
    ETA to Destination                              20:15:17.303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03.08984375  in Hg              (0x00000098)
    Free Air Temperature                            415.5847778  deg R              (0x0000009C)
    TAS                                           + 0752.473572  ft/sec             (0x000000A0)
    Pitch Rate                                    + 00.02126326  deg/sec            (0x000000A4)
    Roll Rate                                     - 00.35699704  deg/sec            (0x000000A8)
    Pitch Angle                                   - 000.5438232  deg                (0x000000AC)
    Roll Angle                                    + 001.0995713  deg                (0x000000B0)
    Prime INU Z Velocity                          - 001.1013250  ft/sec             (0x000000B4)
    Prime INU Yaw Angle                           - 070.7464600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+ 000.5590172  deg                (0x000000D8)
    Indicated air Speed                             0421.174225  ft/sec             (0x000000DC)
    Mach Value                                      0.753                           (0x000000E0)
    Magnetic Heading                              - 104.8440018  deg                (0x000000E4)
    Vertical Velocity                             - 001.1013250  ft/sec             (0x000000E8)
Record Number 8446
Mission Event
            Application ID</t>
  </si>
  <si>
    <t>Mission Event
PERTINENT DATA
    Present Latitude                              N 054:05.7221                     (0x0000003C)
    Present Longitude                             E 177:13.1667                     (0x00000044)
    Present Altitude                              + 34572.00000  feet               (0x0000004C)
    Present Heading                               - 103.4383621  deg                (0x00000054)
    TAS N                                         - 0173.333588  ft/sec             (0x00000058)
    TAS E                                         - 0734.752319  ft/sec             (0x0000005C)
    Present Ground Speed                            452.3395996  knots              (0x00000060)
    Present Ground Track                          - 101.6993561  deg                (0x00000064)
    Wind Velocity N                               + 0017.834366  ft/sec             (0x00000068)
    Wind Velocity E                               - 0012.314572  ft/sec             (0x0000006C)
    ETA to Destination                              20:15:07.944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03.12890625  in Hg              (0x00000098)
    Free Air Temperature                            415.2055359  deg R              (0x0000009C)
    TAS                                           + 0756.246338  ft/sec             (0x000000A0)
    Pitch Rate                                    - 00.01910128  deg/sec            (0x000000A4)
    Roll Rate                                     - 00.02497300  deg/sec            (0x000000A8)
    Pitch Angle                                   - 000.6701660  deg                (0x000000AC)
    Roll Angle                                    + 001.5103730  deg                (0x000000B0)
    Prime INU Z Velocity                          - 000.1101492  ft/sec             (0x000000B4)
    Prime INU Yaw Angle                           - 070.8288574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+ 000.5619665  deg                (0x000000D8)
    Indicated air Speed                             0423.752563  ft/sec             (0x000000DC)
    Mach Value                                      0.757                           (0x000000E0)
    Magnetic Heading                              - 104.9391861  deg                (0x000000E4)
    Vertical Velocity                             - 000.1101492  ft/sec             (0x000000E8)
Record Number 8447
Mission Event
            Application ID</t>
  </si>
  <si>
    <t>Mission Event
PERTINENT DATA
    Present Latitude                              N 054:05.4686                     (0x0000003C)
    Present Longitude                             E 177:11.0763                     (0x00000044)
    Present Altitude                              + 34572.00000  feet               (0x0000004C)
    Present Heading                               - 103.2798080  deg                (0x00000054)
    TAS N                                         - 0173.950256  ft/sec             (0x00000058)
    TAS E                                         - 0737.983398  ft/sec             (0x0000005C)
    Present Ground Speed                            453.7911377  knots              (0x00000060)
    Present Ground Track                          - 101.8152237  deg                (0x00000064)
    Wind Velocity N                               + 0017.507734  ft/sec             (0x00000068)
    Wind Velocity E                               - 0011.663521  ft/sec             (0x0000006C)
    ETA to Destination                              20:15:01.126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03.15625000  in Hg              (0x00000098)
    Free Air Temperature                            415.1467590  deg R              (0x0000009C)
    TAS                                           + 0758.863098  ft/sec             (0x000000A0)
    Pitch Rate                                    + 00.02390210  deg/sec            (0x000000A4)
    Roll Rate                                     + 00.44037923  deg/sec            (0x000000A8)
    Pitch Angle                                   - 000.3680420  deg                (0x000000AC)
    Roll Angle                                    - 000.7413039  deg                (0x000000B0)
    Prime INU Z Velocity                          + 001.0658164  ft/sec             (0x000000B4)
    Prime INU Yaw Angle                           - 070.6420898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+ 000.6457320  deg                (0x000000D8)
    Indicated air Speed                             0425.546997  ft/sec             (0x000000DC)
    Mach Value                                      0.760                           (0x000000E0)
    Magnetic Heading                              - 104.7650757  deg                (0x000000E4)
    Vertical Velocity                             + 001.0658164  ft/sec             (0x000000E8)
Record Number 8450
Mission Event
            Application ID</t>
  </si>
  <si>
    <t>Mission Event
PERTINENT DATA
    Present Latitude                              N 054:05.4509                     (0x0000003C)
    Present Longitude                             E 177:10.9325                     (0x00000044)
    Present Altitude                              + 34574.00000  feet               (0x0000004C)
    Present Heading                               - 103.3115463  deg                (0x00000054)
    TAS N                                         - 0173.950256  ft/sec             (0x00000058)
    TAS E                                         - 0737.983398  ft/sec             (0x0000005C)
    Present Ground Speed                            453.8490295  knots              (0x00000060)
    Present Ground Track                          - 101.8278580  deg                (0x00000064)
    Wind Velocity N                               + 0017.507734  ft/sec             (0x00000068)
    Wind Velocity E                               - 0011.663521  ft/sec             (0x0000006C)
    ETA to Destination                              20:15:00.927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03.15625000  in Hg              (0x00000098)
    Free Air Temperature                            415.1723633  deg R              (0x0000009C)
    TAS                                           + 0758.886475  ft/sec             (0x000000A0)
    Pitch Rate                                    + 00.01152097  deg/sec            (0x000000A4)
    Roll Rate                                     + 00.42085427  deg/sec            (0x000000A8)
    Pitch Angle                                   - 000.3547327  deg                (0x000000AC)
    Roll Angle                                    - 000.4348072  deg                (0x000000B0)
    Prime INU Z Velocity                          + 001.3012860  ft/sec             (0x000000B4)
    Prime INU Yaw Angle                           - 070.6718826  deg                (0x000000B8)
    Radar Altitude                                   5000  feet                     (0x000000BC)
    ALTN Heading Reference                        Slaved                            (0x000000C0)
    Steering Mode                                 Direct                            (0x000000C1)
    Type of Request                               SMO Request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+ 000.6583241  deg                (0x000000D8)
    Indicated air Speed                             0425.546997  ft/sec             (0x000000DC)
    Mach Value                                      0.760                           (0x000000E0)
    Magnetic Heading                              - 104.7960205  deg                (0x000000E4)
    Vertical Velocity                             + 001.3012860  ft/sec             (0x000000E8)
Record Number 8451
Mission Event
            Application ID</t>
  </si>
  <si>
    <t>Mission Event
PERTINENT DATA
    Present Latitude                              N 054:05.2087                     (0x0000003C)
    Present Longitude                             E 177:08.9691                     (0x00000044)
    Present Altitude                              + 34578.00000  feet               (0x0000004C)
    Present Heading                               - 103.4026031  deg                (0x00000054)
    TAS N                                         - 0175.240799  ft/sec             (0x00000058)
    TAS E                                         - 0738.773132  ft/sec             (0x0000005C)
    Present Ground Speed                            454.8958740  knots              (0x00000060)
    Present Ground Track                          - 101.9137192  deg                (0x00000064)
    Wind Velocity N                               + 0016.683125  ft/sec             (0x00000068)
    Wind Velocity E                               - 0012.368805  ft/sec             (0x0000006C)
    ETA to Destination                              20:14:56.100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03.16406250  in Hg              (0x00000098)
    Free Air Temperature                            415.1175232  deg R              (0x0000009C)
    TAS                                           + 0759.649780  ft/sec             (0x000000A0)
    Pitch Rate                                    - 00.08351231  deg/sec            (0x000000A4)
    Roll Rate                                     + 00.91032690  deg/sec            (0x000000A8)
    Pitch Angle                                   - 000.3140717  deg                (0x000000AC)
    Roll Angle                                    + 000.3324738  deg                (0x000000B0)
    Prime INU Z Velocity                          + 001.4626153  ft/sec             (0x000000B4)
    Prime INU Yaw Angle                           - 070.7364349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+ 000.7207483  deg                (0x000000D8)
    Indicated air Speed                             0426.058136  ft/sec             (0x000000DC)
    Mach Value                                      0.761                           (0x000000E0)
    Magnetic Heading                              - 104.8722916  deg                (0x000000E4)
    Vertical Velocity                             + 001.4626153  ft/sec             (0x000000E8)
Record Number 8452
Mission Event
            Application ID</t>
  </si>
  <si>
    <t>Mission Event
PERTINENT DATA
    Present Latitude                              N 054:04.9489                     (0x0000003C)
    Present Longitude                             E 177:06.8567                     (0x00000044)
    Present Altitude                              + 34596.00000  feet               (0x0000004C)
    Present Heading                               - 103.2983170  deg                (0x00000054)
    TAS N                                         - 0174.106705  ft/sec             (0x00000058)
    TAS E                                         - 0742.542419  ft/sec             (0x0000005C)
    Present Ground Speed                            455.8376465  knots              (0x00000060)
    Present Ground Track                          - 101.8677597  deg                (0x00000064)
    Wind Velocity N                               + 0015.629778  ft/sec             (0x00000068)
    Wind Velocity E                               - 0010.236324  ft/sec             (0x0000006C)
    ETA to Destination                              20:14:51.774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03.19140625  in Hg              (0x00000098)
    Free Air Temperature                            414.7924500  deg R              (0x0000009C)
    TAS                                           + 0762.375549  ft/sec             (0x000000A0)
    Pitch Rate                                    - 00.16661422  deg/sec            (0x000000A4)
    Roll Rate                                     + 00.86610615  deg/sec            (0x000000A8)
    Pitch Angle                                   - 000.4686407  deg                (0x000000AC)
    Roll Angle                                    + 000.7522355  deg                (0x000000B0)
    Prime INU Z Velocity                          + 003.3777428  ft/sec             (0x000000B4)
    Prime INU Yaw Angle                           - 070.6036377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+ 000.6515118  deg                (0x000000D8)
    Indicated air Speed                             0427.841705  ft/sec             (0x000000DC)
    Mach Value                                      0.764                           (0x000000E0)
    Magnetic Heading                              - 104.7523956  deg                (0x000000E4)
    Vertical Velocity                             + 003.3777428  ft/sec             (0x000000E8)
Record Number 8453
Mission Event
            Application ID</t>
  </si>
  <si>
    <t>Mission Event
PERTINENT DATA
    Present Latitude                              N 054:04.6917                     (0x0000003C)
    Present Longitude                             E 177:04.7387                     (0x00000044)
    Present Altitude                              + 34606.00000  feet               (0x0000004C)
    Present Heading                               - 103.3214111  deg                (0x00000054)
    TAS N                                         - 0176.397659  ft/sec             (0x00000058)
    TAS E                                         - 0744.447144  ft/sec             (0x0000005C)
    Present Ground Speed                            457.1336975  knots              (0x00000060)
    Present Ground Track                          - 101.6978607  deg                (0x00000064)
    Wind Velocity N                               + 0020.624470  ft/sec             (0x00000068)
    Wind Velocity E                               - 0010.998353  ft/sec             (0x0000006C)
    ETA to Destination                              20:14:45.992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03.21875000  in Hg              (0x00000098)
    Free Air Temperature                            414.6982422  deg R              (0x0000009C)
    TAS                                           + 0765.295166  ft/sec             (0x000000A0)
    Pitch Rate                                    - 00.04502769  deg/sec            (0x000000A4)
    Roll Rate                                     - 00.14092059  deg/sec            (0x000000A8)
    Pitch Angle                                   - 000.7086182  deg                (0x000000AC)
    Roll Angle                                    - 001.3732911  deg                (0x000000B0)
    Prime INU Z Velocity                          - 000.1384540  ft/sec             (0x000000B4)
    Prime INU Yaw Angle                           - 070.5981445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+ 000.4530140  deg                (0x000000D8)
    Indicated air Speed                             0429.616974  ft/sec             (0x000000DC)
    Mach Value                                      0.767                           (0x000000E0)
    Magnetic Heading                              - 104.7598343  deg                (0x000000E4)
    Vertical Velocity                             - 000.1384540  ft/sec             (0x000000E8)
Record Number 8454
Mission Event
            Application ID</t>
  </si>
  <si>
    <t>Mission Event
PERTINENT DATA
    Present Latitude                              N 054:04.4322                     (0x0000003C)
    Present Longitude                             E 177:02.6292                     (0x00000044)
    Present Altitude                              + 34596.00000  feet               (0x0000004C)
    Present Heading                               - 103.6190491  deg                (0x00000054)
    TAS N                                         - 0180.858612  ft/sec             (0x00000058)
    TAS E                                         - 0744.936523  ft/sec             (0x0000005C)
    Present Ground Speed                            458.5501709  knots              (0x00000060)
    Present Ground Track                          - 101.7887650  deg                (0x00000064)
    Wind Velocity N                               + 0022.748188  ft/sec             (0x00000068)
    Wind Velocity E                               - 0012.416822  ft/sec             (0x0000006C)
    ETA to Destination                              20:14:39.648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03.24609375  in Hg              (0x00000098)
    Free Air Temperature                            414.5594177  deg R              (0x0000009C)
    TAS                                           + 0767.585938  ft/sec             (0x000000A0)
    Pitch Rate                                    + 00.02185537  deg/sec            (0x000000A4)
    Roll Rate                                     - 00.39720625  deg/sec            (0x000000A8)
    Pitch Angle                                   - 000.7666260  deg                (0x000000AC)
    Roll Angle                                    - 000.2630127  deg                (0x000000B0)
    Prime INU Z Velocity                          - 001.5417162  ft/sec             (0x000000B4)
    Prime INU Yaw Angle                           - 070.8673096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+ 000.5182570  deg                (0x000000D8)
    Indicated air Speed                             0431.384064  ft/sec             (0x000000DC)
    Mach Value                                      0.769                           (0x000000E0)
    Magnetic Heading                              - 105.0417709  deg                (0x000000E4)
    Vertical Velocity                             - 001.5417162  ft/sec             (0x000000E8)
Record Number 8455
Mission Event
            Application ID</t>
  </si>
  <si>
    <t>Mission Event
PERTINENT DATA
    Present Latitude                              N 054:04.1696                     (0x0000003C)
    Present Longitude                             E 177:00.5011                     (0x00000044)
    Present Altitude                              + 34596.00000  feet               (0x0000004C)
    Present Heading                               - 103.6697388  deg                (0x00000054)
    TAS N                                         - 0181.938431  ft/sec             (0x00000058)
    TAS E                                         - 0745.597168  ft/sec             (0x0000005C)
    Present Ground Speed                            459.6360779  knots              (0x00000060)
    Present Ground Track                          - 101.7814636  deg                (0x00000064)
    Wind Velocity N                               + 0023.383337  ft/sec             (0x00000068)
    Wind Velocity E                               - 0013.517901  ft/sec             (0x0000006C)
    ETA to Destination                              20:14:34.807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03.24609375  in Hg              (0x00000098)
    Free Air Temperature                            414.6615295  deg R              (0x0000009C)
    TAS                                           + 0767.680420  ft/sec             (0x000000A0)
    Pitch Rate                                    + 00.02170614  deg/sec            (0x000000A4)
    Roll Rate                                     - 00.43585053  deg/sec            (0x000000A8)
    Pitch Angle                                   - 000.7933933  deg                (0x000000AC)
    Roll Angle                                    - 000.0007379  deg                (0x000000B0)
    Prime INU Z Velocity                          - 000.6860621  ft/sec             (0x000000B4)
    Prime INU Yaw Angle                           - 070.8892822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+ 000.4857877  deg                (0x000000D8)
    Indicated air Speed                             0431.384064  ft/sec             (0x000000DC)
    Mach Value                                      0.769                           (0x000000E0)
    Magnetic Heading                              - 105.0767593  deg                (0x000000E4)
    Vertical Velocity                             - 000.6860621  ft/sec             (0x000000E8)
Record Number 8456
Mission Event
            Application ID</t>
  </si>
  <si>
    <t>Mission Event
PERTINENT DATA
    Present Latitude                              N 054:03.9059                     (0x0000003C)
    Present Longitude                             E 176:58.3684                     (0x00000044)
    Present Altitude                              + 34600.00000  feet               (0x0000004C)
    Present Heading                               - 103.7809219  deg                (0x00000054)
    TAS N                                         - 0182.855942  ft/sec             (0x00000058)
    TAS E                                         - 0747.518311  ft/sec             (0x0000005C)
    Present Ground Speed                            460.6158142  knots              (0x00000060)
    Present Ground Track                          - 101.8378067  deg                (0x00000064)
    Wind Velocity N                               + 0022.859081  ft/sec             (0x00000068)
    Wind Velocity E                               - 0013.029626  ft/sec             (0x0000006C)
    ETA to Destination                              20:14:30.564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03.26953125  in Hg              (0x00000098)
    Free Air Temperature                            414.5509949  deg R              (0x0000009C)
    TAS                                           + 0769.962585  ft/sec             (0x000000A0)
    Pitch Rate                                    - 00.02866972  deg/sec            (0x000000A4)
    Roll Rate                                     - 00.25084636  deg/sec            (0x000000A8)
    Pitch Angle                                   - 000.7893402  deg                (0x000000AC)
    Roll Angle                                    + 000.6372070  deg                (0x000000B0)
    Prime INU Z Velocity                          + 000.9678108  ft/sec             (0x000000B4)
    Prime INU Yaw Angle                           - 070.9716873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+ 000.5155581  deg                (0x000000D8)
    Indicated air Speed                             0432.892212  ft/sec             (0x000000DC)
    Mach Value                                      0.771                           (0x000000E0)
    Magnetic Heading                              - 105.1721725  deg                (0x000000E4)
    Vertical Velocity                             + 000.9678108  ft/sec             (0x000000E8)
Record Number 8457
Mission Event
            Application ID</t>
  </si>
  <si>
    <t>Mission Event
PERTINENT DATA
    Present Latitude                              N 054:03.6414                     (0x0000003C)
    Present Longitude                             E 176:56.2310                     (0x00000044)
    Present Altitude                              + 34596.00000  feet               (0x0000004C)
    Present Heading                               - 103.6714706  deg                (0x00000054)
    TAS N                                         - 0180.973679  ft/sec             (0x00000058)
    TAS E                                         - 0745.701843  ft/sec             (0x0000005C)
    Present Ground Speed                            461.8701172  knots              (0x00000060)
    Present Ground Track                          - 101.9764709  deg                (0x00000064)
    Wind Velocity N                               + 0019.200480  ft/sec             (0x00000068)
    Wind Velocity E                               - 0016.590702  ft/sec             (0x0000006C)
    ETA to Destination                              20:14:25.077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03.24218750  in Hg              (0x00000098)
    Free Air Temperature                            414.8289490  deg R              (0x0000009C)
    TAS                                           + 0767.436646  ft/sec             (0x000000A0)
    Pitch Rate                                    - 00.00329445  deg/sec            (0x000000A4)
    Roll Rate                                     + 00.70450008  deg/sec            (0x000000A8)
    Pitch Angle                                   - 000.7855225  deg                (0x000000AC)
    Roll Angle                                    + 000.3376923  deg                (0x000000B0)
    Prime INU Z Velocity                          - 001.2396677  ft/sec             (0x000000B4)
    Prime INU Yaw Angle                           - 070.8333893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+ 000.6293095  deg                (0x000000D8)
    Indicated air Speed                             0431.132111  ft/sec             (0x000000DC)
    Mach Value                                      0.769                           (0x000000E0)
    Magnetic Heading                              - 105.0469360  deg                (0x000000E4)
    Vertical Velocity                             - 001.2396677  ft/sec             (0x000000E8)
Record Number 8458
Mission Event
            Application ID</t>
  </si>
  <si>
    <t>Mission Event
PERTINENT DATA
    Present Latitude                              N 054:03.3773                     (0x0000003C)
    Present Longitude                             E 176:54.1003                     (0x00000044)
    Present Altitude                              + 34580.00000  feet               (0x0000004C)
    Present Heading                               - 103.4970322  deg                (0x00000054)
    TAS N                                         - 0179.070694  ft/sec             (0x00000058)
    TAS E                                         - 0748.867004  ft/sec             (0x0000005C)
    Present Ground Speed                            463.3784790  knots              (0x00000060)
    Present Ground Track                          - 101.9647369  deg                (0x00000064)
    Wind Velocity N                               + 0017.086987  ft/sec             (0x00000068)
    Wind Velocity E                               - 0016.102221  ft/sec             (0x0000006C)
    ETA to Destination                              20:14:18.588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03.26562500  in Hg              (0x00000098)
    Free Air Temperature                            414.4885864  deg R              (0x0000009C)
    TAS                                           + 0769.508118  ft/sec             (0x000000A0)
    Pitch Rate                                    - 00.06929511  deg/sec            (0x000000A4)
    Roll Rate                                     + 00.69223452  deg/sec            (0x000000A8)
    Pitch Angle                                   - 000.6811523  deg                (0x000000AC)
    Roll Angle                                    + 000.0412262  deg                (0x000000B0)
    Prime INU Z Velocity                          + 000.3960060  ft/sec             (0x000000B4)
    Prime INU Yaw Angle                           - 070.6301956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+ 000.5910985  deg                (0x000000D8)
    Indicated air Speed                             0432.641266  ft/sec             (0x000000DC)
    Mach Value                                      0.771                           (0x000000E0)
    Magnetic Heading                              - 104.8566666  deg                (0x000000E4)
    Vertical Velocity                             + 000.3960060  ft/sec             (0x000000E8)
Record Number 8459
Mission Event
            Application ID</t>
  </si>
  <si>
    <t>Mission Event
PERTINENT DATA
    Present Latitude                              N 054:03.1107                     (0x0000003C)
    Present Longitude                             E 176:51.9511                     (0x00000044)
    Present Altitude                              + 34584.00000  feet               (0x0000004C)
    Present Heading                               - 103.5214386  deg                (0x00000054)
    TAS N                                         - 0179.617966  ft/sec             (0x00000058)
    TAS E                                         - 0750.999756  ft/sec             (0x0000005C)
    Present Ground Speed                            464.2051086  knots              (0x00000060)
    Present Ground Track                          - 101.9733963  deg                (0x00000064)
    Wind Velocity N                               + 0017.158358  ft/sec             (0x00000068)
    Wind Velocity E                               - 0015.461635  ft/sec             (0x0000006C)
    ETA to Destination                              20:14:15.107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03.30078125  in Hg              (0x00000098)
    Free Air Temperature                            414.1263123  deg R              (0x0000009C)
    TAS                                           + 0772.535645  ft/sec             (0x000000A0)
    Pitch Rate                                    - 00.17533179  deg/sec            (0x000000A4)
    Roll Rate                                     + 00.68304396  deg/sec            (0x000000A8)
    Pitch Angle                                   - 000.5380841  deg                (0x000000AC)
    Roll Angle                                    + 000.0983850  deg                (0x000000B0)
    Prime INU Z Velocity                          + 003.3741360  ft/sec             (0x000000B4)
    Prime INU Yaw Angle                           - 070.6256104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+ 000.5728751  deg                (0x000000D8)
    Indicated air Speed                             0434.893951  ft/sec             (0x000000DC)
    Mach Value                                      0.774                           (0x000000E0)
    Magnetic Heading                              - 104.8644180  deg                (0x000000E4)
    Vertical Velocity                             + 003.3741360  ft/sec             (0x000000E8)
Record Number 8460
Mission Event
            Application ID</t>
  </si>
  <si>
    <t>Mission Event
PERTINENT DATA
    Present Latitude                              N 054:02.8437                     (0x0000003C)
    Present Longitude                             E 176:49.7991                     (0x00000044)
    Present Altitude                              + 34606.00000  feet               (0x0000004C)
    Present Heading                               - 103.7542191  deg                (0x00000054)
    TAS N                                         - 0182.897858  ft/sec             (0x00000058)
    TAS E                                         - 0751.307556  ft/sec             (0x0000005C)
    Present Ground Speed                            464.8549194  knots              (0x00000060)
    Present Ground Track                          - 101.9930038  deg                (0x00000064)
    Wind Velocity N                               + 0020.551386  ft/sec             (0x00000068)
    Wind Velocity E                               - 0016.204863  ft/sec             (0x0000006C)
    ETA to Destination                              20:14:12.354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03.32421875  in Hg              (0x00000098)
    Free Air Temperature                            413.8901367  deg R              (0x0000009C)
    TAS                                           + 0774.668335  ft/sec             (0x000000A0)
    Pitch Rate                                    + 00.10790760  deg/sec            (0x000000A4)
    Roll Rate                                     + 00.44124845  deg/sec            (0x000000A8)
    Pitch Angle                                   - 000.6701660  deg                (0x000000AC)
    Roll Angle                                    - 000.9058752  deg                (0x000000B0)
    Prime INU Z Velocity                          + 002.2438245  ft/sec             (0x000000B4)
    Prime INU Yaw Angle                           - 070.8293533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+ 000.5641112  deg                (0x000000D8)
    Indicated air Speed                             0436.388489  ft/sec             (0x000000DC)
    Mach Value                                      0.777                           (0x000000E0)
    Magnetic Heading                              - 105.0812988  deg                (0x000000E4)
    Vertical Velocity                             + 002.2438245  ft/sec             (0x000000E8)
Record Number 8461
Mission Event
            Application ID</t>
  </si>
  <si>
    <t>Mission Event
PERTINENT DATA
    Present Latitude                              N 054:02.5769                     (0x0000003C)
    Present Longitude                             E 176:47.6595                     (0x00000044)
    Present Altitude                              + 34634.00000  feet               (0x0000004C)
    Present Heading                               - 103.8814697  deg                (0x00000054)
    TAS N                                         - 0187.323090  ft/sec             (0x00000058)
    TAS E                                         - 0756.462463  ft/sec             (0x0000005C)
    Present Ground Speed                            465.1390991  knots              (0x00000060)
    Present Ground Track                          - 102.0082092  deg                (0x00000064)
    Wind Velocity N                               + 0024.657873  ft/sec             (0x00000068)
    Wind Velocity E                               - 0011.452479  ft/sec             (0x0000006C)
    ETA to Destination                              20:14:11.221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03.36328125  in Hg              (0x00000098)
    Free Air Temperature                            413.7397156  deg R              (0x0000009C)
    TAS                                           + 0778.803894  ft/sec             (0x000000A0)
    Pitch Rate                                    - 00.08849517  deg/sec            (0x000000A4)
    Roll Rate                                     + 00.04474707  deg/sec            (0x000000A8)
    Pitch Angle                                   - 000.9118653  deg                (0x000000AC)
    Roll Angle                                    - 001.1200836  deg                (0x000000B0)
    Prime INU Z Velocity                          + 000.9528361  ft/sec             (0x000000B4)
    Prime INU Yaw Angle                           - 070.9277420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+ 000.5531835  deg                (0x000000D8)
    Indicated air Speed                             0438.866577  ft/sec             (0x000000DC)
    Mach Value                                      0.781                           (0x000000E0)
    Magnetic Heading                              - 105.1926498  deg                (0x000000E4)
    Vertical Velocity                             + 000.9528361  ft/sec             (0x000000E8)
Record Number 8462
Mission Event
            Application ID</t>
  </si>
  <si>
    <t>Mission Event
PERTINENT DATA
    Present Latitude                              N 054:02.3077                     (0x0000003C)
    Present Longitude                             E 176:45.5031                     (0x00000044)
    Present Altitude                              + 34616.00000  feet               (0x0000004C)
    Present Heading                               - 103.7897110  deg                (0x00000054)
    TAS N                                         - 0186.809494  ft/sec             (0x00000058)
    TAS E                                         - 0757.245239  ft/sec             (0x0000005C)
    Present Ground Speed                            466.4327698  knots              (0x00000060)
    Present Ground Track                          - 101.8969193  deg                (0x00000064)
    Wind Velocity N                               + 0024.712368  ft/sec             (0x00000068)
    Wind Velocity E                               - 0012.853538  ft/sec             (0x0000006C)
    ETA to Destination                              20:14:05.879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03.37890625  in Hg              (0x00000098)
    Free Air Temperature                            413.7554321  deg R              (0x0000009C)
    TAS                                           + 0780.175415  ft/sec             (0x000000A0)
    Pitch Rate                                    - 00.04953613  deg/sec            (0x000000A4)
    Roll Rate                                     - 00.23583627  deg/sec            (0x000000A8)
    Pitch Angle                                   - 001.0546875  deg                (0x000000AC)
    Roll Angle                                    - 000.5395599  deg                (0x000000B0)
    Prime INU Z Velocity                          - 001.9876074  ft/sec             (0x000000B4)
    Prime INU Yaw Angle                           - 070.8068848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+ 000.4175266  deg                (0x000000D8)
    Indicated air Speed                             0439.853424  ft/sec             (0x000000DC)
    Mach Value                                      0.782                           (0x000000E0)
    Magnetic Heading                              - 105.0849838  deg                (0x000000E4)
    Vertical Velocity                             - 001.9876074  ft/sec             (0x000000E8)
Record Number 8463
Mission Event
            Application ID</t>
  </si>
  <si>
    <t>Mission Event
PERTINENT DATA
    Present Latitude                              N 054:02.0379                     (0x0000003C)
    Present Longitude                             E 176:43.3556                     (0x00000044)
    Present Altitude                              + 34596.00000  feet               (0x0000004C)
    Present Heading                               - 104.3075714  deg                (0x00000054)
    TAS N                                         - 0191.423141  ft/sec             (0x00000058)
    TAS E                                         - 0756.307678  ft/sec             (0x0000005C)
    Present Ground Speed                            467.2337036  knots              (0x00000060)
    Present Ground Track                          - 102.0827866  deg                (0x00000064)
    Wind Velocity N                               + 0025.773897  ft/sec             (0x00000068)
    Wind Velocity E                               - 0014.405834  ft/sec             (0x0000006C)
    ETA to Destination                              20:14:02.686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03.39062500  in Hg              (0x00000098)
    Free Air Temperature                            413.7910461  deg R              (0x0000009C)
    TAS                                           + 0781.366699  ft/sec             (0x000000A0)
    Pitch Rate                                    + 00.10996205  deg/sec            (0x000000A4)
    Roll Rate                                     - 00.23532614  deg/sec            (0x000000A8)
    Pitch Angle                                   - 001.0259858  deg                (0x000000AC)
    Roll Angle                                    + 000.7018890  deg                (0x000000B0)
    Prime INU Z Velocity                          - 001.3750292  ft/sec             (0x000000B4)
    Prime INU Yaw Angle                           - 071.2957764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+ 000.5773990  deg                (0x000000D8)
    Indicated air Speed                             0440.591888  ft/sec             (0x000000DC)
    Mach Value                                      0.784                           (0x000000E0)
    Magnetic Heading                              - 105.5868912  deg                (0x000000E4)
    Vertical Velocity                             - 001.3750292  ft/sec             (0x000000E8)
Record Number 8464
Mission Event
            Application ID</t>
  </si>
  <si>
    <t>Mission Event
PERTINENT DATA
    Present Latitude                              N 054:01.7664                     (0x0000003C)
    Present Longitude                             E 176:41.2066                     (0x00000044)
    Present Altitude                              + 34606.00000  feet               (0x0000004C)
    Present Heading                               - 104.3585281  deg                (0x00000054)
    TAS N                                         - 0194.070724  ft/sec             (0x00000058)
    TAS E                                         - 0757.507813  ft/sec             (0x0000005C)
    Present Ground Speed                            467.5018921  knots              (0x00000060)
    Present Ground Track                          - 102.0576477  deg                (0x00000064)
    Wind Velocity N                               + 0028.821774  ft/sec             (0x00000068)
    Wind Velocity E                               - 0013.934958  ft/sec             (0x0000006C)
    ETA to Destination                              20:14:01.608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03.39843750  in Hg              (0x00000098)
    Free Air Temperature                            413.9928894  deg R              (0x0000009C)
    TAS                                           + 0782.327515  ft/sec             (0x000000A0)
    Pitch Rate                                    + 00.03224834  deg/sec            (0x000000A4)
    Roll Rate                                     - 00.72536063  deg/sec            (0x000000A8)
    Pitch Angle                                   - 000.9063721  deg                (0x000000AC)
    Roll Angle                                    + 000.1169142  deg                (0x000000B0)
    Prime INU Z Velocity                          + 001.0847816  ft/sec             (0x000000B4)
    Prime INU Yaw Angle                           - 071.3177490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+ 000.5264552  deg                (0x000000D8)
    Indicated air Speed                             0441.083435  ft/sec             (0x000000DC)
    Mach Value                                      0.784                           (0x000000E0)
    Magnetic Heading                              - 105.6219025  deg                (0x000000E4)
    Vertical Velocity                             + 001.0847816  ft/sec             (0x000000E8)
Record Number 8465
Mission Event
            Application ID</t>
  </si>
  <si>
    <t>Mission Event
PERTINENT DATA
    Present Latitude                              N 054:01.4934                     (0x0000003C)
    Present Longitude                             E 176:39.0440                     (0x00000044)
    Present Altitude                              + 34622.00000  feet               (0x0000004C)
    Present Heading                               - 104.2154617  deg                (0x00000054)
    TAS N                                         - 0193.714371  ft/sec             (0x00000058)
    TAS E                                         - 0760.397400  ft/sec             (0x0000005C)
    Present Ground Speed                            467.5064392  knots              (0x00000060)
    Present Ground Track                          - 102.0265427  deg                (0x00000064)
    Wind Velocity N                               + 0029.325022  ft/sec             (0x00000068)
    Wind Velocity E                               - 0011.252050  ft/sec             (0x0000006C)
    ETA to Destination                              20:14:01.608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03.42578125  in Hg              (0x00000098)
    Free Air Temperature                            413.8731384  deg R              (0x0000009C)
    TAS                                           + 0784.899597  ft/sec             (0x000000A0)
    Pitch Rate                                    + 00.03581018  deg/sec            (0x000000A4)
    Roll Rate                                     - 00.60711521  deg/sec            (0x000000A8)
    Pitch Angle                                   - 001.0401582  deg                (0x000000AC)
    Roll Angle                                    - 000.5367371  deg                (0x000000B0)
    Prime INU Z Velocity                          - 000.4370624  ft/sec             (0x000000B4)
    Prime INU Yaw Angle                           - 071.1455154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+ 000.4686741  deg                (0x000000D8)
    Indicated air Speed                             0442.798981  ft/sec             (0x000000DC)
    Mach Value                                      0.787                           (0x000000E0)
    Magnetic Heading                              - 105.4628754  deg                (0x000000E4)
    Vertical Velocity                             - 000.4370624  ft/sec             (0x000000E8)
Record Number 8466
Mission Event
            Application ID</t>
  </si>
  <si>
    <t>Mission Event
PERTINENT DATA
    Present Latitude                              N 054:01.2196                     (0x0000003C)
    Present Longitude                             E 176:36.8820                     (0x00000044)
    Present Altitude                              + 34622.00000  feet               (0x0000004C)
    Present Heading                               - 104.4223557  deg                (0x00000054)
    TAS N                                         - 0195.734650  ft/sec             (0x00000058)
    TAS E                                         - 0760.213379  ft/sec             (0x0000005C)
    Present Ground Speed                            467.5039673  knots              (0x00000060)
    Present Ground Track                          - 102.1065674  deg                (0x00000064)
    Wind Velocity N                               + 0030.267284  ft/sec             (0x00000068)
    Wind Velocity E                               - 0011.159879  ft/sec             (0x0000006C)
    ETA to Destination                              20:14:01.759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03.42968750  in Hg              (0x00000098)
    Free Air Temperature                            414.0493164  deg R              (0x0000009C)
    TAS                                           + 0785.834106  ft/sec             (0x000000A0)
    Pitch Rate                                    + 00.02169120  deg/sec            (0x000000A4)
    Roll Rate                                     - 00.69224089  deg/sec            (0x000000A8)
    Pitch Angle                                   - 001.1096193  deg                (0x000000AC)
    Roll Angle                                    - 000.5024597  deg                (0x000000B0)
    Prime INU Z Velocity                          - 001.0107912  ft/sec             (0x000000B4)
    Prime INU Yaw Angle                           - 071.3232422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+ 000.5231985  deg                (0x000000D8)
    Indicated air Speed                             0443.043457  ft/sec             (0x000000DC)
    Mach Value                                      0.788                           (0x000000E0)
    Magnetic Heading                              - 105.6538239  deg                (0x000000E4)
    Vertical Velocity                             - 001.0107912  ft/sec             (0x000000E8)
Record Number 8467
Mission Event
            Application ID</t>
  </si>
  <si>
    <t>Mission Event
PERTINENT DATA
    Present Latitude                              N 054:00.9457                     (0x0000003C)
    Present Longitude                             E 176:34.7196                     (0x00000044)
    Present Altitude                              + 34604.00000  feet               (0x0000004C)
    Present Heading                               - 104.0889664  deg                (0x00000054)
    TAS N                                         - 0193.122559  ft/sec             (0x00000058)
    TAS E                                         - 0762.222656  ft/sec             (0x0000005C)
    Present Ground Speed                            467.9790344  knots              (0x00000060)
    Present Ground Track                          - 102.0163040  deg                (0x00000064)
    Wind Velocity N                               + 0028.570490  ft/sec             (0x00000068)
    Wind Velocity E                               - 0010.011879  ft/sec             (0x0000006C)
    ETA to Destination                              20:13:59.850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03.44531250  in Hg              (0x00000098)
    Free Air Temperature                            414.0798950  deg R              (0x0000009C)
    TAS                                           + 0786.811707  ft/sec             (0x000000A0)
    Pitch Rate                                    + 00.05820904  deg/sec            (0x000000A4)
    Roll Rate                                     - 00.54244661  deg/sec            (0x000000A8)
    Pitch Angle                                   - 001.2469482  deg                (0x000000AC)
    Roll Angle                                    - 000.3418945  deg                (0x000000B0)
    Prime INU Z Velocity                          - 003.7255371  ft/sec             (0x000000B4)
    Prime INU Yaw Angle                           - 070.9606934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+ 000.4059059  deg                (0x000000D8)
    Indicated air Speed                             0444.019775  ft/sec             (0x000000DC)
    Mach Value                                      0.789                           (0x000000E0)
    Magnetic Heading                              - 105.3044891  deg                (0x000000E4)
    Vertical Velocity                             - 003.7255371  ft/sec             (0x000000E8)
Record Number 8468
Mission Event
            Application ID</t>
  </si>
  <si>
    <t>Mission Event
PERTINENT DATA
    Present Latitude                              N 054:00.6715                     (0x0000003C)
    Present Longitude                             E 176:32.5547                     (0x00000044)
    Present Altitude                              + 34580.00000  feet               (0x0000004C)
    Present Heading                               - 104.3063049  deg                (0x00000054)
    TAS N                                         - 0194.361069  ft/sec             (0x00000058)
    TAS E                                         - 0762.417175  ft/sec             (0x0000005C)
    Present Ground Speed                            468.3469543  knots              (0x00000060)
    Present Ground Track                          - 102.1105042  deg                (0x00000064)
    Wind Velocity N                               + 0028.053001  ft/sec             (0x00000068)
    Wind Velocity E                               - 0010.182045  ft/sec             (0x0000006C)
    ETA to Destination                              20:13:58.511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06.82031250  in Hg              (0x00000094)
    Differential Pressure                           03.45312500  in Hg              (0x00000098)
    Free Air Temperature                            414.1236572  deg R              (0x0000009C)
    TAS                                           + 0787.421814  ft/sec             (0x000000A0)
    Pitch Rate                                    + 00.06054084  deg/sec            (0x000000A4)
    Roll Rate                                     - 00.48375243  deg/sec            (0x000000A8)
    Pitch Angle                                   - 001.1425781  deg                (0x000000AC)
    Roll Angle                                    + 000.1290894  deg                (0x000000B0)
    Prime INU Z Velocity                          - 001.8870258  ft/sec             (0x000000B4)
    Prime INU Yaw Angle                           - 071.1488419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+ 000.4746401  deg                (0x000000D8)
    Indicated air Speed                             0444.507019  ft/sec             (0x000000DC)
    Mach Value                                      0.789                           (0x000000E0)
    Magnetic Heading                              - 105.5058670  deg                (0x000000E4)
    Vertical Velocity                             - 001.8870258  ft/sec             (0x000000E8)
Record Number 8469
Mission Event
            Application ID</t>
  </si>
  <si>
    <t>Mission Event
PERTINENT DATA
    Present Latitude                              N 054:00.3957                     (0x0000003C)
    Present Longitude                             E 176:30.3897                     (0x00000044)
    Present Altitude                              + 34584.00000  feet               (0x0000004C)
    Present Heading                               - 104.4330063  deg                (0x00000054)
    TAS N                                         - 0196.279007  ft/sec             (0x00000058)
    TAS E                                         - 0761.589905  ft/sec             (0x0000005C)
    Present Ground Speed                            468.2862854  knots              (0x00000060)
    Present Ground Track                          - 102.1967926  deg                (0x00000064)
    Wind Velocity N                               + 0029.242607  ft/sec             (0x00000068)
    Wind Velocity E                               - 0010.919199  ft/sec             (0x0000006C)
    ETA to Destination                              20:13:58.737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03.44140625  in Hg              (0x00000098)
    Free Air Temperature                            414.3219299  deg R              (0x0000009C)
    TAS                                           + 0786.660461  ft/sec             (0x000000A0)
    Pitch Rate                                    + 00.04161954  deg/sec            (0x000000A4)
    Roll Rate                                     - 00.54513222  deg/sec            (0x000000A8)
    Pitch Angle                                   - 001.0168946  deg                (0x000000AC)
    Roll Angle                                    - 000.1305176  deg                (0x000000B0)
    Prime INU Z Velocity                          + 000.7624815  ft/sec             (0x000000B4)
    Prime INU Yaw Angle                           - 071.2463379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+ 000.5350897  deg                (0x000000D8)
    Indicated air Speed                             0443.775909  ft/sec             (0x000000DC)
    Mach Value                                      0.788                           (0x000000E0)
    Magnetic Heading                              - 105.6165924  deg                (0x000000E4)
    Vertical Velocity                             + 000.7624815  ft/sec             (0x000000E8)
Record Number 8470
Mission Event
            Application ID</t>
  </si>
  <si>
    <t>Mission Event
PERTINENT DATA
    Present Latitude                              N 054:00.1189                     (0x0000003C)
    Present Longitude                             E 176:28.2259                     (0x00000044)
    Present Altitude                              + 34590.00000  feet               (0x0000004C)
    Present Heading                               - 104.4181824  deg                (0x00000054)
    TAS N                                         - 0196.417389  ft/sec             (0x00000058)
    TAS E                                         - 0761.469849  ft/sec             (0x0000005C)
    Present Ground Speed                            468.2412109  knots              (0x00000060)
    Present Ground Track                          - 102.1691971  deg                (0x00000064)
    Wind Velocity N                               + 0029.781601  ft/sec             (0x00000068)
    Wind Velocity E                               - 0011.021940  ft/sec             (0x0000006C)
    ETA to Destination                              20:13:59.053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03.44140625  in Hg              (0x00000098)
    Free Air Temperature                            414.4039917  deg R              (0x0000009C)
    TAS                                           + 0786.930969  ft/sec             (0x000000A0)
    Pitch Rate                                    + 00.00001613  deg/sec            (0x000000A4)
    Roll Rate                                     - 00.52806091  deg/sec            (0x000000A8)
    Pitch Angle                                   - 001.0821533  deg                (0x000000AC)
    Roll Angle                                    - 000.2088501  deg                (0x000000B0)
    Prime INU Z Velocity                          - 000.6513813  ft/sec             (0x000000B4)
    Prime INU Yaw Angle                           - 071.2023392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+ 000.4812850  deg                (0x000000D8)
    Indicated air Speed                             0443.775909  ft/sec             (0x000000DC)
    Mach Value                                      0.789                           (0x000000E0)
    Magnetic Heading                              - 105.5850296  deg                (0x000000E4)
    Vertical Velocity                             - 000.6513813  ft/sec             (0x000000E8)
Record Number 8471
Mission Event
            Application ID</t>
  </si>
  <si>
    <t>Mission Event
PERTINENT DATA
    Present Latitude                              N 053:59.8437                     (0x0000003C)
    Present Longitude                             E 176:26.0759                     (0x00000044)
    Present Altitude                              + 34594.00000  feet               (0x0000004C)
    Present Heading                               - 104.4307480  deg                (0x00000054)
    TAS N                                         - 0197.021881  ft/sec             (0x00000058)
    TAS E                                         - 0763.799194  ft/sec             (0x0000005C)
    Present Ground Speed                            468.1145935  knots              (0x00000060)
    Present Ground Track                          - 102.2063293  deg                (0x00000064)
    Wind Velocity N                               + 0029.820604  ft/sec             (0x00000068)
    Wind Velocity E                               - 0008.401009  ft/sec             (0x0000006C)
    ETA to Destination                              20:13:59.610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03.46484375  in Hg              (0x00000098)
    Free Air Temperature                            414.2927551  deg R              (0x0000009C)
    TAS                                           + 0788.914551  ft/sec             (0x000000A0)
    Pitch Rate                                    - 00.04288960  deg/sec            (0x000000A4)
    Roll Rate                                     - 00.50629228  deg/sec            (0x000000A8)
    Pitch Angle                                   - 001.0327148  deg                (0x000000AC)
    Roll Angle                                    + 000.0493286  deg                (0x000000B0)
    Prime INU Z Velocity                          + 001.1683259  ft/sec             (0x000000B4)
    Prime INU Yaw Angle                           - 071.1859131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+ 000.4925564  deg                (0x000000D8)
    Indicated air Speed                             0445.236786  ft/sec             (0x000000DC)
    Mach Value                                      0.791                           (0x000000E0)
    Magnetic Heading                              - 105.5816498  deg                (0x000000E4)
    Vertical Velocity                             + 001.1683259  ft/sec             (0x000000E8)
Record Number 8472
Mission Event
            Application ID</t>
  </si>
  <si>
    <t>Mission Event
PERTINENT DATA
    Present Latitude                              N 053:59.5663                     (0x0000003C)
    Present Longitude                             E 176:23.9142                     (0x00000044)
    Present Altitude                              + 34612.00000  feet               (0x0000004C)
    Present Heading                               - 104.5689850  deg                (0x00000054)
    TAS N                                         - 0198.522522  ft/sec             (0x00000058)
    TAS E                                         - 0763.020935  ft/sec             (0x0000005C)
    Present Ground Speed                            467.7897949  knots              (0x00000060)
    Present Ground Track                          - 102.2389603  deg                (0x00000064)
    Wind Velocity N                               + 0031.004263  ft/sec             (0x00000068)
    Wind Velocity E                               - 0008.520033  ft/sec             (0x0000006C)
    ETA to Destination                              20:14:00.914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03.45703125  in Hg              (0x00000098)
    Free Air Temperature                            414.4266968  deg R              (0x0000009C)
    TAS                                           + 0788.475464  ft/sec             (0x000000A0)
    Pitch Rate                                    - 00.04067380  deg/sec            (0x000000A4)
    Roll Rate                                     - 00.64117342  deg/sec            (0x000000A8)
    Pitch Angle                                   - 001.1041260  deg                (0x000000AC)
    Roll Angle                                    + 000.0212036  deg                (0x000000B0)
    Prime INU Z Velocity                          + 000.3912311  ft/sec             (0x000000B4)
    Prime INU Yaw Angle                           - 071.2950134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+ 000.4996642  deg                (0x000000D8)
    Indicated air Speed                             0444.750427  ft/sec             (0x000000DC)
    Mach Value                                      0.790                           (0x000000E0)
    Magnetic Heading                              - 105.7039642  deg                (0x000000E4)
    Vertical Velocity                             + 000.3912311  ft/sec             (0x000000E8)
Record Number 8473
Mission Event
            Application ID</t>
  </si>
  <si>
    <t>Mission Event
PERTINENT DATA
    Present Latitude                              N 053:59.2905                     (0x0000003C)
    Present Longitude                             E 176:21.7665                     (0x00000044)
    Present Altitude                              + 34606.00000  feet               (0x0000004C)
    Present Heading                               - 104.4943390  deg                (0x00000054)
    TAS N                                         - 0197.818390  ft/sec             (0x00000058)
    TAS E                                         - 0762.780273  ft/sec             (0x0000005C)
    Present Ground Speed                            468.1550903  knots              (0x00000060)
    Present Ground Track                          - 102.1854935  deg                (0x00000064)
    Wind Velocity N                               + 0030.850542  ft/sec             (0x00000068)
    Wind Velocity E                               - 0009.397434  ft/sec             (0x0000006C)
    ETA to Destination                              20:13:59.548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03.45703125  in Hg              (0x00000098)
    Free Air Temperature                            414.4717407  deg R              (0x0000009C)
    TAS                                           + 0788.325500  ft/sec             (0x000000A0)
    Pitch Rate                                    + 00.00315424  deg/sec            (0x000000A4)
    Roll Rate                                     - 00.52820295  deg/sec            (0x000000A8)
    Pitch Angle                                   - 001.2744141  deg                (0x000000AC)
    Roll Angle                                    + 000.1255737  deg                (0x000000B0)
    Prime INU Z Velocity                          - 002.5160804  ft/sec             (0x000000B4)
    Prime INU Yaw Angle                           - 071.1914063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+ 000.4202839  deg                (0x000000D8)
    Indicated air Speed                             0444.750427  ft/sec             (0x000000DC)
    Mach Value                                      0.790                           (0x000000E0)
    Magnetic Heading                              - 105.6134033  deg                (0x000000E4)
    Vertical Velocity                             - 002.5160804  ft/sec             (0x000000E8)
Record Number 8474
Mission Event
            Application ID</t>
  </si>
  <si>
    <t>Mission Event
PERTINENT DATA
    Present Latitude                              N 053:59.0126                     (0x0000003C)
    Present Longitude                             E 176:19.6034                     (0x00000044)
    Present Altitude                              + 34598.00000  feet               (0x0000004C)
    Present Heading                               - 104.7157593  deg                (0x00000054)
    TAS N                                         - 0199.959900  ft/sec             (0x00000058)
    TAS E                                         - 0763.159851  ft/sec             (0x0000005C)
    Present Ground Speed                            468.4407654  knots              (0x00000060)
    Present Ground Track                          - 102.3049698  deg                (0x00000064)
    Wind Velocity N                               + 0031.237967  ft/sec             (0x00000068)
    Wind Velocity E                               - 0009.174898  ft/sec             (0x0000006C)
    ETA to Destination                              20:13:58.573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03.47265625  in Hg              (0x00000098)
    Free Air Temperature                            414.2973022  deg R              (0x0000009C)
    TAS                                           + 0789.869873  ft/sec             (0x000000A0)
    Pitch Rate                                    - 00.04422824  deg/sec            (0x000000A4)
    Roll Rate                                     - 00.45473096  deg/sec            (0x000000A8)
    Pitch Angle                                   - 001.2030029  deg                (0x000000AC)
    Roll Angle                                    + 000.2292023  deg                (0x000000B0)
    Prime INU Z Velocity                          - 000.3390470  ft/sec             (0x000000B4)
    Prime INU Yaw Angle                           - 071.3836670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+ 000.5131792  deg                (0x000000D8)
    Indicated air Speed                             0445.722534  ft/sec             (0x000000DC)
    Mach Value                                      0.792                           (0x000000E0)
    Magnetic Heading                              - 105.8188858  deg                (0x000000E4)
    Vertical Velocity                             - 000.3390470  ft/sec             (0x000000E8)
Record Number 8475
Mission Event
            Application ID</t>
  </si>
  <si>
    <t>Mission Event
PERTINENT DATA
    Present Latitude                              N 053:58.7327                     (0x0000003C)
    Present Longitude                             E 176:17.4400                     (0x00000044)
    Present Altitude                              + 34592.00000  feet               (0x0000004C)
    Present Heading                               - 104.6899948  deg                (0x00000054)
    TAS N                                         - 0200.375992  ft/sec             (0x00000058)
    TAS E                                         - 0762.263245  ft/sec             (0x0000005C)
    Present Ground Speed                            468.8187256  knots              (0x00000060)
    Present Ground Track                          - 102.3328247  deg                (0x00000064)
    Wind Velocity N                               + 0031.146551  ft/sec             (0x00000068)
    Wind Velocity E                               - 0010.564763  ft/sec             (0x0000006C)
    ETA to Destination                              20:13:57.131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03.45703125  in Hg              (0x00000098)
    Free Air Temperature                            414.4775085  deg R              (0x0000009C)
    TAS                                           + 0788.523804  ft/sec             (0x000000A0)
    Pitch Rate                                    + 00.00886672  deg/sec            (0x000000A4)
    Roll Rate                                     - 00.50951427  deg/sec            (0x000000A8)
    Pitch Angle                                   - 001.2524414  deg                (0x000000AC)
    Roll Angle                                    + 000.1527100  deg                (0x000000B0)
    Prime INU Z Velocity                          - 002.1887515  ft/sec             (0x000000B4)
    Prime INU Yaw Angle                           - 071.3287354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+ 000.5159943  deg                (0x000000D8)
    Indicated air Speed                             0444.750427  ft/sec             (0x000000DC)
    Mach Value                                      0.790                           (0x000000E0)
    Magnetic Heading                              - 105.7771912  deg                (0x000000E4)
    Vertical Velocity                             - 002.1887515  ft/sec             (0x000000E8)
Record Number 8476
Mission Event
            Application ID</t>
  </si>
  <si>
    <t>Mission Event
PERTINENT DATA
    Present Latitude                              N 053:58.4537                     (0x0000003C)
    Present Longitude                             E 176:15.2886                     (0x00000044)
    Present Altitude                              + 34578.00000  feet               (0x0000004C)
    Present Heading                               - 104.7080078  deg                (0x00000054)
    TAS N                                         - 0200.245956  ft/sec             (0x00000058)
    TAS E                                         - 0762.366211  ft/sec             (0x0000005C)
    Present Ground Speed                            469.1666260  knots              (0x00000060)
    Present Ground Track                          - 102.3397064  deg                (0x00000064)
    Wind Velocity N                               + 0030.646486  ft/sec             (0x00000068)
    Wind Velocity E                               - 0011.020341  ft/sec             (0x0000006C)
    ETA to Destination                              20:13:55.854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06.82031250  in Hg              (0x00000094)
    Differential Pressure                           03.46093750  in Hg              (0x00000098)
    Free Air Temperature                            414.4526672  deg R              (0x0000009C)
    TAS                                           + 0788.494507  ft/sec             (0x000000A0)
    Pitch Rate                                    + 00.05582958  deg/sec            (0x000000A4)
    Roll Rate                                     - 00.50289696  deg/sec            (0x000000A8)
    Pitch Angle                                   - 001.1458191  deg                (0x000000AC)
    Roll Angle                                    + 000.4262146  deg                (0x000000B0)
    Prime INU Z Velocity                          - 000.4050258  ft/sec             (0x000000B4)
    Prime INU Yaw Angle                           - 071.3177490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+ 000.4973754  deg                (0x000000D8)
    Indicated air Speed                             0444.993683  ft/sec             (0x000000DC)
    Mach Value                                      0.790                           (0x000000E0)
    Magnetic Heading                              - 105.7792740  deg                (0x000000E4)
    Vertical Velocity                             - 000.4050258  ft/sec             (0x000000E8)
Record Number 8477
Mission Event
            Application ID</t>
  </si>
  <si>
    <t>Mission Event
PERTINENT DATA
    Present Latitude                              N 053:58.1727                     (0x0000003C)
    Present Longitude                             E 176:13.1236                     (0x00000044)
    Present Altitude                              + 34592.00000  feet               (0x0000004C)
    Present Heading                               - 104.7866287  deg                (0x00000054)
    TAS N                                         - 0201.571335  ft/sec             (0x00000058)
    TAS E                                         - 0763.441711  ft/sec             (0x0000005C)
    Present Ground Speed                            469.0018616  knots              (0x00000060)
    Present Ground Track                          - 102.3985748  deg                (0x00000064)
    Wind Velocity N                               + 0031.259453  ft/sec             (0x00000068)
    Wind Velocity E                               - 0009.605432  ft/sec             (0x0000006C)
    ETA to Destination                              20:13:56.609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03.47656250  in Hg              (0x00000098)
    Free Air Temperature                            414.2783813  deg R              (0x0000009C)
    TAS                                           + 0790.037354  ft/sec             (0x000000A0)
    Pitch Rate                                    - 00.00282996  deg/sec            (0x000000A4)
    Roll Rate                                     - 00.50584894  deg/sec            (0x000000A8)
    Pitch Angle                                   - 001.0382080  deg                (0x000000AC)
    Roll Angle                                    + 000.2988392  deg                (0x000000B0)
    Prime INU Z Velocity                          + 001.9449587  ft/sec             (0x000000B4)
    Prime INU Yaw Angle                           - 071.3671875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+ 000.5293613  deg                (0x000000D8)
    Indicated air Speed                             0445.965179  ft/sec             (0x000000DC)
    Mach Value                                      0.792                           (0x000000E0)
    Magnetic Heading                              - 105.8419495  deg                (0x000000E4)
    Vertical Velocity                             + 001.9449587  ft/sec             (0x000000E8)
Record Number 8478
Mission Event
            Application ID</t>
  </si>
  <si>
    <t>Mission Event
PERTINENT DATA
    Present Latitude                              N 053:57.8912                     (0x0000003C)
    Present Longitude                             E 176:10.9613                     (0x00000044)
    Present Altitude                              + 34620.00000  feet               (0x0000004C)
    Present Heading                               - 104.7773209  deg                (0x00000054)
    TAS N                                         - 0201.932922  ft/sec             (0x00000058)
    TAS E                                         - 0764.661743  ft/sec             (0x0000005C)
    Present Ground Speed                            468.3843079  knots              (0x00000060)
    Present Ground Track                          - 102.3787155  deg                (0x00000064)
    Wind Velocity N                               + 0032.111748  ft/sec             (0x00000068)
    Wind Velocity E                               - 0007.406718  ft/sec             (0x0000006C)
    ETA to Destination                              20:13:58.978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03.48437500  in Hg              (0x00000098)
    Free Air Temperature                            414.2322083  deg R              (0x0000009C)
    TAS                                           + 0790.942444  ft/sec             (0x000000A0)
    Pitch Rate                                    - 00.06629435  deg/sec            (0x000000A4)
    Roll Rate                                     - 00.54951853  deg/sec            (0x000000A8)
    Pitch Angle                                   - 001.1535645  deg                (0x000000AC)
    Roll Angle                                    + 000.2398865  deg                (0x000000B0)
    Prime INU Z Velocity                          + 001.2314349  ft/sec             (0x000000B4)
    Prime INU Yaw Angle                           - 071.3287354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+ 000.4842534  deg                (0x000000D8)
    Indicated air Speed                             0446.450012  ft/sec             (0x000000DC)
    Mach Value                                      0.793                           (0x000000E0)
    Magnetic Heading                              - 105.8167343  deg                (0x000000E4)
    Vertical Velocity                             + 001.2314349  ft/sec             (0x000000E8)
Record Number 8479
Mission Event
            Application ID</t>
  </si>
  <si>
    <t>Mission Event
PERTINENT DATA
    Present Latitude                              N 053:57.6097                     (0x0000003C)
    Present Longitude                             E 176:08.7998                     (0x00000044)
    Present Altitude                              + 34608.00000  feet               (0x0000004C)
    Present Heading                               - 104.8558884  deg                (0x00000054)
    TAS N                                         - 0202.830551  ft/sec             (0x00000058)
    TAS E                                         - 0763.492188  ft/sec             (0x0000005C)
    Present Ground Speed                            468.6726685  knots              (0x00000060)
    Present Ground Track                          - 102.3879471  deg                (0x00000064)
    Wind Velocity N                               + 0032.681999  ft/sec             (0x00000068)
    Wind Velocity E                               - 0008.954523  ft/sec             (0x0000006C)
    ETA to Destination                              20:13:58.003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03.47656250  in Hg              (0x00000098)
    Free Air Temperature                            414.4053040  deg R              (0x0000009C)
    TAS                                           + 0790.158325  ft/sec             (0x000000A0)
    Pitch Rate                                    - 00.00480685  deg/sec            (0x000000A4)
    Roll Rate                                     - 00.56285870  deg/sec            (0x000000A8)
    Pitch Angle                                   - 001.3238525  deg                (0x000000AC)
    Roll Angle                                    + 000.3538581  deg                (0x000000B0)
    Prime INU Z Velocity                          - 001.8869011  ft/sec             (0x000000B4)
    Prime INU Yaw Angle                           - 071.3781738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+ 000.4670233  deg                (0x000000D8)
    Indicated air Speed                             0445.965179  ft/sec             (0x000000DC)
    Mach Value                                      0.792                           (0x000000E0)
    Magnetic Heading                              - 105.8793945  deg                (0x000000E4)
    Vertical Velocity                             - 001.8869011  ft/sec             (0x000000E8)
Record Number 8480
Mission Event
            Application ID</t>
  </si>
  <si>
    <t>Mission Event
PERTINENT DATA
    Present Latitude                              N 053:57.3278                     (0x0000003C)
    Present Longitude                             E 176:06.6391                     (0x00000044)
    Present Altitude                              + 34596.00000  feet               (0x0000004C)
    Present Heading                               - 104.9674072  deg                (0x00000054)
    TAS N                                         - 0204.073685  ft/sec             (0x00000058)
    TAS E                                         - 0763.811890  ft/sec             (0x0000005C)
    Present Ground Speed                            468.0498047  knots              (0x00000060)
    Present Ground Track                          - 102.4755630  deg                (0x00000064)
    Wind Velocity N                               + 0033.234020  ft/sec             (0x00000068)
    Wind Velocity E                               - 0007.629807  ft/sec             (0x0000006C)
    ETA to Destination                              20:14:00.337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03.48437500  in Hg              (0x00000098)
    Free Air Temperature                            414.3534546  deg R              (0x0000009C)
    TAS                                           + 0790.865051  ft/sec             (0x000000A0)
    Pitch Rate                                    + 00.02055692  deg/sec            (0x000000A4)
    Roll Rate                                     - 00.59092855  deg/sec            (0x000000A8)
    Pitch Angle                                   - 001.1206055  deg                (0x000000AC)
    Roll Angle                                    - 000.1588645  deg                (0x000000B0)
    Prime INU Z Velocity                          - 000.3133557  ft/sec             (0x000000B4)
    Prime INU Yaw Angle                           - 071.4605713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+ 000.5291525  deg                (0x000000D8)
    Indicated air Speed                             0446.450012  ft/sec             (0x000000DC)
    Mach Value                                      0.793                           (0x000000E0)
    Magnetic Heading                              - 105.9750137  deg                (0x000000E4)
    Vertical Velocity                             - 000.3133557  ft/sec             (0x000000E8)
Record Number 8481
Mission Event
            Application ID</t>
  </si>
  <si>
    <t>Mission Event
PERTINENT DATA
    Present Latitude                              N 053:57.0468                     (0x0000003C)
    Present Longitude                             E 176:04.4969                     (0x00000044)
    Present Altitude                              + 34604.00000  feet               (0x0000004C)
    Present Heading                               - 104.9362640  deg                (0x00000054)
    TAS N                                         - 0204.583954  ft/sec             (0x00000058)
    TAS E                                         - 0763.436157  ft/sec             (0x0000005C)
    Present Ground Speed                            467.0299988  knots              (0x00000060)
    Present Ground Track                          - 102.4523926  deg                (0x00000064)
    Wind Velocity N                               + 0034.418518  ft/sec             (0x00000068)
    Wind Velocity E                               - 0006.396417  ft/sec             (0x0000006C)
    ETA to Destination                              20:14:04.244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03.47265625  in Hg              (0x00000098)
    Free Air Temperature                            414.4439392  deg R              (0x0000009C)
    TAS                                           + 0789.816589  ft/sec             (0x000000A0)
    Pitch Rate                                    - 00.04399116  deg/sec            (0x000000A4)
    Roll Rate                                     - 00.67905712  deg/sec            (0x000000A8)
    Pitch Angle                                   - 001.0762502  deg                (0x000000AC)
    Roll Angle                                    - 000.2298930  deg                (0x000000B0)
    Prime INU Z Velocity                          + 000.5644888  ft/sec             (0x000000B4)
    Prime INU Yaw Angle                           - 071.4005585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+ 000.4801555  deg                (0x000000D8)
    Indicated air Speed                             0445.722534  ft/sec             (0x000000DC)
    Mach Value                                      0.791                           (0x000000E0)
    Magnetic Heading                              - 105.9280090  deg                (0x000000E4)
    Vertical Velocity                             + 000.5644888  ft/sec             (0x000000E8)
Record Number 8482
Mission Event
            Application ID</t>
  </si>
  <si>
    <t>Mission Event
PERTINENT DATA
    Present Latitude                              N 053:56.7601                     (0x0000003C)
    Present Longitude                             E 176:02.3535                     (0x00000044)
    Present Altitude                              + 34622.00000  feet               (0x0000004C)
    Present Heading                               - 105.2726746  deg                (0x00000054)
    TAS N                                         - 0212.226212  ft/sec             (0x00000058)
    TAS E                                         - 0754.244507  ft/sec             (0x0000005C)
    Present Ground Speed                            460.9827576  knots              (0x00000060)
    Present Ground Track                          - 103.9968109  deg                (0x00000064)
    Wind Velocity N                               + 0031.914022  ft/sec             (0x00000068)
    Wind Velocity E                               - 0005.680226  ft/sec             (0x0000006C)
    ETA to Destination                              20:14:26.1000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06.83203125  in Hg              (0x00000094)
    Differential Pressure                           03.39843750  in Hg              (0x00000098)
    Free Air Temperature                            415.2855530  deg R              (0x0000009C)
    TAS                                           + 0782.588318  ft/sec             (0x000000A0)
    Pitch Rate                                    - 00.32117692  deg/sec            (0x000000A4)
    Roll Rate                                     + 04.54420853  deg/sec            (0x000000A8)
    Pitch Angle                                   - 000.1651245  deg                (0x000000AC)
    Roll Angle                                    - 009.9043941  deg                (0x000000B0)
    Prime INU Z Velocity                          + 004.2131710  ft/sec             (0x000000B4)
    Prime INU Yaw Angle                           - 071.7080917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+ 002.0003295  deg                (0x000000D8)
    Indicated air Speed                             0441.083435  ft/sec             (0x000000DC)
    Mach Value                                      0.783                           (0x000000E0)
    Magnetic Heading                              - 106.2478790  deg                (0x000000E4)
    Vertical Velocity                             + 004.2131710  ft/sec             (0x000000E8)
Record Number 8483
Mission Event
            Application ID</t>
  </si>
  <si>
    <t>Mission Event
PERTINENT DATA
    Present Latitude                              N 053:56.4159                     (0x0000003C)
    Present Longitude                             E 176:00.2825                     (0x00000044)
    Present Altitude                              + 34582.00000  feet               (0x0000004C)
    Present Heading                               - 109.9604874  deg                (0x00000054)
    TAS N                                         - 0257.835388  ft/sec             (0x00000058)
    TAS E                                         - 0726.487854  ft/sec             (0x0000005C)
    Present Ground Speed                            450.6639709  knots              (0x00000060)
    Present Ground Track                          - 108.0143356  deg                (0x00000064)
    Wind Velocity N                               + 0029.592752  ft/sec             (0x00000068)
    Wind Velocity E                               - 0001.899298  ft/sec             (0x0000006C)
    ETA to Destination                              20:15:07.539                    (0x00000070)
    Destination Type                                1                               (0x00000074)
    Destination Number                             18                               (0x00000076)
    Destination Latitude                          N 053:00.0733                     (0x00000078)
    Destination Longitude                         E 169:53.5650                     (0x00000080)
    Destination Altitude                          +     0  feet                     (0x00000088)
    Prime INU Aiding Mode                         Free Inertial                     (0x00000090)
    Last Kalman Cycle Mode                        GPS                               (0x00000091)
    ALTN Velocity Reference                       Doppler                           (0x00000092)
    ALTN Attitude Reference                       AHRS                              (0x00000093)
    Static Pressure                                 06.81640625  in Hg              (0x00000094)
    Differential Pressure                           03.23828125  in Hg              (0x00000098)
    Free Air Temperature                            416.7005920  deg R              (0x0000009C)
    TAS                                           + 0768.575745  ft/sec             (0x000000A0)
    Pitch Rate                                    - 00.54150218  deg/sec            (0x000000A4)
    Roll Rate                                     + 03.46974158  deg/sec            (0x000000A8)
    Pitch Angle                                   - 000.6062805  deg                (0x000000AC)
    Roll Angle                                    - 007.2827268  deg                (0x000000B0)
    Prime INU Z Velocity                          - 005.1502252  ft/sec             (0x000000B4)
    Prime INU Yaw Angle                           - 076.3679962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+ 005.9913530  deg                (0x000000D8)
    Indicated air Speed                             0430.880005  ft/sec             (0x000000DC)
    Mach Value                                      0.768                           (0x000000E0)
    Magnetic Heading                              - 110.9200211  deg                (0x000000E4)
    Vertical Velocity                             - 005.1502252  ft/sec             (0x000000E8)
Record Number 8484
Weapon Event
            Application ID</t>
  </si>
  <si>
    <t>Direct Target
PERTINENT DATA
    Device ID                                     RP 7                              (0x0000003C)
    Weapon Mode Switches 1                                                          (0x0000003E)
        In Go NoGo Test                           False                      
        In SIT                                    False                      
        ECU Override Selected                     False                      
        Manual Launch Enabled                     True                      
        Auto Targeting Enabled                    True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053:56.2033  deg                (0x00000041)
    Longitude                                     E 175:59.1953  deg                (0x00000045)
    Altitude                                      + 34550.00000  feet               (0x00000049)
    True Heading                                  - 111.1815948  deg                (0x0000004D)
    Ground Track Angle                            - 108.3253021  deg                (0x00000051)
    Pitch Angle                                   - 001.2905365  deg                (0x00000055)
    Roll Angle                                    + 001.2843293  deg                (0x00000059)
    Yaw Angle                                     - 077.5744629  deg                (0x0000005D)
    Velocity North                                  237.6598663  ft/sec             (0x00000061)
    Velocity East                                   717.5542603  ft/sec             (0x00000065)
    Velocity Vertical                               006.5126839  ft/sec             (0x00000069)
    Ground Speed                                    755.8877563  ft/sec             (0x0000006D)
    True Air Speed North                          - 0276.899658  ft/sec             (0x00000071)
    True Air Speed East                           - 0714.002319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7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8485
Mission Event
            Application ID</t>
  </si>
  <si>
    <t>Mission Event
PERTINENT DATA
    Present Latitude                              N 053:56.0255                     (0x0000003C)
    Present Longitude                             E 175:58.2862                     (0x00000044)
    Present Altitude                              + 34526.00000  feet               (0x0000004C)
    Present Heading                               - 110.5566406  deg                (0x00000054)
    TAS N                                         - 0269.135284  ft/sec             (0x00000058)
    TAS E                                         - 0715.182495  ft/sec             (0x0000005C)
    Present Ground Speed                            446.8539734  knots              (0x00000060)
    Present Ground Track                          - 108.4041672  deg                (0x00000064)
    Wind Velocity N                               + 0031.532890  ft/sec             (0x00000068)
    Wind Velocity E                               - 0001.325982  ft/sec             (0x0000006C)
    ETA to Destination                              20:15:23.071                    (0x00000070)
    Destination Type                                1                               (0x00000074)
    Destination Number                             18                               (0x00000076)
    Destination Latitude                          N 053:00.0733                     (0x00000078)
    Destination Longitude                         E 169:53.5650                     (0x00000080)
    Destination Altitude                          +     0  feet                     (0x00000088)
    Prime INU Aiding Mode                         Free Inertial                     (0x00000090)
    Last Kalman Cycle Mode                        No Update                         (0x00000091)
    ALTN Velocity Reference                       GPS                               (0x00000092)
    ALTN Attitude Reference                       AHRS                              (0x00000093)
    Static Pressure                                 06.82031250  in Hg              (0x00000094)
    Differential Pressure                           03.17968750  in Hg              (0x00000098)
    Free Air Temperature                            417.0912781  deg R              (0x0000009C)
    TAS                                           + 0762.701233  ft/sec             (0x000000A0)
    Pitch Rate                                    - 00.00608826  deg/sec            (0x000000A4)
    Roll Rate                                     - 00.07377820  deg/sec            (0x000000A8)
    Pitch Angle                                   - 000.5877686  deg                (0x000000AC)
    Roll Angle                                    - 001.2414551  deg                (0x000000B0)
    Prime INU Z Velocity                          - 002.3551953  ft/sec             (0x000000B4)
    Prime INU Yaw Angle                           - 076.9372635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+ 006.4061203  deg                (0x000000D8)
    Indicated air Speed                             0427.078339  ft/sec             (0x000000DC)
    Mach Value                                      0.762                           (0x000000E0)
    Magnetic Heading                              - 111.5021591  deg                (0x000000E4)
    Vertical Velocity                             - 002.3551953  ft/sec             (0x000000E8)
Record Number 8486
Mission Event
            Application ID</t>
  </si>
  <si>
    <t>Mission Event
PERTINENT DATA
    Present Latitude                              N 053:55.6372                     (0x0000003C)
    Present Longitude                             E 175:56.3035                     (0x00000044)
    Present Altitude                              + 34528.00000  feet               (0x0000004C)
    Present Heading                               - 110.3515625  deg                (0x00000054)
    TAS N                                         - 0264.762115  ft/sec             (0x00000058)
    TAS E                                         - 0710.646851  ft/sec             (0x0000005C)
    Present Ground Speed                            443.5594177  knots              (0x00000060)
    Present Ground Track                          - 107.5486679  deg                (0x00000064)
    Wind Velocity N                               + 0032.851444  ft/sec             (0x00000068)
    Wind Velocity E                               - 0001.950038  ft/sec             (0x0000006C)
    ETA to Destination                              20:15:36.639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06.82031250  in Hg              (0x00000094)
    Differential Pressure                           03.12890625  in Hg              (0x00000098)
    Free Air Temperature                            417.3862915  deg R              (0x0000009C)
    TAS                                           + 0757.664001  ft/sec             (0x000000A0)
    Pitch Rate                                    - 00.20837228  deg/sec            (0x000000A4)
    Roll Rate                                     + 00.80829138  deg/sec            (0x000000A8)
    Pitch Angle                                   - 000.2207977  deg                (0x000000AC)
    Roll Angle                                    + 009.0350466  deg                (0x000000B0)
    Prime INU Z Velocity                          + 002.6562426  ft/sec             (0x000000B4)
    Prime INU Yaw Angle                           - 076.7054672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+ 005.5862556  deg                (0x000000D8)
    Indicated air Speed                             0423.752563  ft/sec             (0x000000DC)
    Mach Value                                      0.757                           (0x000000E0)
    Magnetic Heading                              - 111.2826462  deg                (0x000000E4)
    Vertical Velocity                             + 002.6562426  ft/sec             (0x000000E8)
Record Number 8487
Mission Event
            Application ID</t>
  </si>
  <si>
    <t>Mission Event
PERTINENT DATA
    Present Latitude                              N 053:55.3124                     (0x0000003C)
    Present Longitude                             E 175:54.3017                     (0x00000044)
    Present Altitude                              + 34538.00000  feet               (0x0000004C)
    Present Heading                               - 105.7642746  deg                (0x00000054)
    TAS N                                         - 0208.506653  ft/sec             (0x00000058)
    TAS E                                         - 0722.829895  ft/sec             (0x0000005C)
    Present Ground Speed                            441.5618591  knots              (0x00000060)
    Present Ground Track                          - 103.4147644  deg                (0x00000064)
    Wind Velocity N                               + 0030.678553  ft/sec             (0x00000068)
    Wind Velocity E                               - 0002.014953  ft/sec             (0x0000006C)
    ETA to Destination                              20:15:44.831                    (0x00000070)
    Destination Type                                1                               (0x00000074)
    Destination Number                             18                               (0x00000076)
    Destination Latitude                          N 053:00.0733                     (0x00000078)
    Destination Longitude                         E 169:53.5650                     (0x00000080)
    Destination Altitude                          +     0  feet                     (0x00000088)
    Prime INU Aiding Mode                         GPS Inertial                      (0x00000090)
    Last Kalman Cycle Mode                        No Update                         (0x00000091)
    ALTN Velocity Reference                       GPS                               (0x00000092)
    ALTN Attitude Reference                       AHRS                              (0x00000093)
    Static Pressure                                 06.82031250  in Hg              (0x00000094)
    Differential Pressure                           03.07031250  in Hg              (0x00000098)
    Free Air Temperature                            417.7149658  deg R              (0x0000009C)
    TAS                                           + 0751.757996  ft/sec             (0x000000A0)
    Pitch Rate                                    - 00.15037550  deg/sec            (0x000000A4)
    Roll Rate                                     - 03.28273559  deg/sec            (0x000000A8)
    Pitch Angle                                   + 000.5207794  deg                (0x000000AC)
    Roll Angle                                    + 002.9974000  deg                (0x000000B0)
    Prime INU Z Velocity                          + 006.5747271  ft/sec             (0x000000B4)
    Prime INU Yaw Angle                           - 072.0912094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+ 001.4291313  deg                (0x000000D8)
    Indicated air Speed                             0419.878418  ft/sec             (0x000000DC)
    Mach Value                                      0.750                           (0x000000E0)
    Magnetic Heading                              - 106.6806870  deg                (0x000000E4)
    Vertical Velocity                             + 006.5747271  ft/sec             (0x000000E8)
Record Number 8488
Weapon Event
            Application ID</t>
  </si>
  <si>
    <t>Direct Target
PERTINENT DATA
    Device ID                                     RP 8                              (0x0000003C)
    Weapon Mode Switches 1                                                          (0x0000003E)
        In Go NoGo Test                           False                      
        In SIT                                    False                      
        ECU Override Selected                     False                      
        Manual Launch Enabled                     True                      
        Auto Targeting Enabled                    True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053:55.0472  deg                (0x00000041)
    Longitude                                     E 175:52.4030  deg                (0x00000045)
    Altitude                                      + 34554.00000  feet               (0x00000049)
    True Heading                                  - 105.5323257  deg                (0x0000004D)
    Ground Track Angle                            - 103.0142670  deg                (0x00000051)
    Pitch Angle                                   - 000.8079071  deg                (0x00000055)
    Roll Angle                                    + 000.6634369  deg                (0x00000059)
    Yaw Angle                                     - 071.8336945  deg                (0x0000005D)
    Velocity North                                  167.4428101  ft/sec             (0x00000061)
    Velocity East                                   724.4516602  ft/sec             (0x00000065)
    Velocity Vertical                               003.3306932  ft/sec             (0x00000069)
    Ground Speed                                    743.5504761  ft/sec             (0x0000006D)
    True Air Speed North                          - 0202.213867  ft/sec             (0x00000071)
    True Air Speed East                           - 0722.789734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8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8489
Mission Event
            Application ID</t>
  </si>
  <si>
    <t>Mission Event
PERTINENT DATA
    Present Latitude                              N 053:55.0299                     (0x0000003C)
    Present Longitude                             E 175:52.2773                     (0x00000044)
    Present Altitude                              + 34550.00000  feet               (0x0000004C)
    Present Heading                               - 105.4245758  deg                (0x00000054)
    TAS N                                         - 0202.213867  ft/sec             (0x00000058)
    TAS E                                         - 0722.789734  ft/sec             (0x0000005C)
    Present Ground Speed                            440.5806885  knots              (0x00000060)
    Present Ground Track                          - 103.0021210  deg                (0x00000064)
    Wind Velocity N                               + 0034.280655  ft/sec             (0x00000068)
    Wind Velocity E                               - 0001.470793  ft/sec             (0x0000006C)
    ETA to Destination                              20:15:49.116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03.05468750  in Hg              (0x00000098)
    Free Air Temperature                            417.6511841  deg R              (0x0000009C)
    TAS                                           + 0750.781738  ft/sec             (0x000000A0)
    Pitch Rate                                    + 00.02773868  deg/sec            (0x000000A4)
    Roll Rate                                     - 00.82128543  deg/sec            (0x000000A8)
    Pitch Angle                                   - 000.8239746  deg                (0x000000AC)
    Roll Angle                                    + 000.1153564  deg                (0x000000B0)
    Prime INU Z Velocity                          - 003.9176850  ft/sec             (0x000000B4)
    Prime INU Yaw Angle                           - 071.7242432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+ 000.9872071  deg                (0x000000D8)
    Indicated air Speed                             0418.838562  ft/sec             (0x000000DC)
    Mach Value                                      0.749                           (0x000000E0)
    Magnetic Heading                              - 106.3261337  deg                (0x000000E4)
    Vertical Velocity                             - 003.9176850  ft/sec             (0x000000E8)
Record Number 8490
Mission Event
            Application ID</t>
  </si>
  <si>
    <t>Mission Event
PERTINENT DATA
    Present Latitude                              N 053:54.7527                     (0x0000003C)
    Present Longitude                             E 175:50.2648                     (0x00000044)
    Present Altitude                              + 34516.00000  feet               (0x0000004C)
    Present Heading                               - 105.6677551  deg                (0x00000054)
    TAS N                                         - 0202.105743  ft/sec             (0x00000058)
    TAS E                                         - 0720.868286  ft/sec             (0x0000005C)
    Present Ground Speed                            440.6655579  knots              (0x00000060)
    Present Ground Track                          - 103.3093491  deg                (0x00000064)
    Wind Velocity N                               + 0031.721691  ft/sec             (0x00000068)
    Wind Velocity E                               - 0003.134017  ft/sec             (0x0000006C)
    ETA to Destination                              20:15:48.814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03.03906250  in Hg              (0x00000098)
    Free Air Temperature                            417.7420044  deg R              (0x0000009C)
    TAS                                           + 0748.625244  ft/sec             (0x000000A0)
    Pitch Rate                                    - 00.02306513  deg/sec            (0x000000A4)
    Roll Rate                                     - 00.21884850  deg/sec            (0x000000A8)
    Pitch Angle                                   - 000.5804352  deg                (0x000000AC)
    Roll Angle                                    - 001.4575287  deg                (0x000000B0)
    Prime INU Z Velocity                          - 002.6419902  ft/sec             (0x000000B4)
    Prime INU Yaw Angle                           - 071.9403229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+ 001.2736081  deg                (0x000000D8)
    Indicated air Speed                             0417.795776  ft/sec             (0x000000DC)
    Mach Value                                      0.747                           (0x000000E0)
    Magnetic Heading                              - 106.5544586  deg                (0x000000E4)
    Vertical Velocity                             - 002.6419902  ft/sec             (0x000000E8)
Record Number 8491
Mission Event
            Application ID</t>
  </si>
  <si>
    <t>Mission Event
PERTINENT DATA
    Present Latitude                              N 053:54.4613                     (0x0000003C)
    Present Longitude                             E 175:48.2456                     (0x00000044)
    Present Altitude                              + 34492.00000  feet               (0x0000004C)
    Present Heading                               - 106.5775070  deg                (0x00000054)
    TAS N                                         - 0211.619675  ft/sec             (0x00000058)
    TAS E                                         - 0717.270325  ft/sec             (0x0000005C)
    Present Ground Speed                            440.2409668  knots              (0x00000060)
    Present Ground Track                          - 104.2142029  deg                (0x00000064)
    Wind Velocity N                               + 0030.753054  ft/sec             (0x00000068)
    Wind Velocity E                               - 0003.697335  ft/sec             (0x0000006C)
    ETA to Destination                              20:15:50.510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06.82031250  in Hg              (0x00000094)
    Differential Pressure                           03.03906250  in Hg              (0x00000098)
    Free Air Temperature                            417.6062927  deg R              (0x0000009C)
    TAS                                           + 0748.316650  ft/sec             (0x000000A0)
    Pitch Rate                                    + 00.12738261  deg/sec            (0x000000A4)
    Roll Rate                                     + 00.80252123  deg/sec            (0x000000A8)
    Pitch Angle                                   - 000.2197266  deg                (0x000000AC)
    Roll Angle                                    - 001.7667562  deg                (0x000000B0)
    Prime INU Z Velocity                          - 000.8663908  ft/sec             (0x000000B4)
    Prime INU Yaw Angle                           - 072.8228760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+ 002.1565604  deg                (0x000000D8)
    Indicated air Speed                             0417.795776  ft/sec             (0x000000DC)
    Mach Value                                      0.747                           (0x000000E0)
    Magnetic Heading                              - 107.4494171  deg                (0x000000E4)
    Vertical Velocity                             - 000.8663908  ft/sec             (0x000000E8)
Record Number 8492
Mission Event
            Application ID</t>
  </si>
  <si>
    <t>Mission Event
PERTINENT DATA
    Present Latitude                              N 053:54.1582                     (0x0000003C)
    Present Longitude                             E 175:46.2350                     (0x00000044)
    Present Altitude                              + 34490.00000  feet               (0x0000004C)
    Present Heading                               - 106.6463013  deg                (0x00000054)
    TAS N                                         - 0213.825287  ft/sec             (0x00000058)
    TAS E                                         - 0717.314087  ft/sec             (0x0000005C)
    Present Ground Speed                            439.2833252  knots              (0x00000060)
    Present Ground Track                          - 104.4054642  deg                (0x00000064)
    Wind Velocity N                               + 0028.660965  ft/sec             (0x00000068)
    Wind Velocity E                               - 0001.198028  ft/sec             (0x0000006C)
    ETA to Destination                              20:15:54.499                    (0x00000070)
    Destination Type                                1                               (0x00000074)
    Destination Number                             18                               (0x00000076)
    Destination Latitude                          N 053:00.0733                     (0x00000078)
    Destination Longitude                         E 169:53.5650                     (0x00000080)
    Destination Altitude                          +     0  feet                     (0x00000088)
    Prime INU Aiding Mode                         Free Inertial                     (0x00000090)
    Last Kalman Cycle Mode                        GPS                               (0x00000091)
    ALTN Velocity Reference                       GPS                               (0x00000092)
    ALTN Attitude Reference                       AHRS                              (0x00000093)
    Static Pressure                                 06.82812500  in Hg              (0x00000094)
    Differential Pressure                           03.03125000  in Hg              (0x00000098)
    Free Air Temperature                            417.5451050  deg R              (0x0000009C)
    TAS                                           + 0747.048889  ft/sec             (0x000000A0)
    Pitch Rate                                    - 00.34794426  deg/sec            (0x000000A4)
    Roll Rate                                     + 01.25819302  deg/sec            (0x000000A8)
    Pitch Angle                                   - 000.0285095  deg                (0x000000AC)
    Roll Angle                                    + 001.6555297  deg                (0x000000B0)
    Prime INU Z Velocity                          + 002.4264874  ft/sec             (0x000000B4)
    Prime INU Yaw Angle                           - 072.8645935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+ 002.3379653  deg                (0x000000D8)
    Indicated air Speed                             0417.273315  ft/sec             (0x000000DC)
    Mach Value                                      0.746                           (0x000000E0)
    Magnetic Heading                              - 107.5035248  deg                (0x000000E4)
    Vertical Velocity                             + 002.4264874  ft/sec             (0x000000E8)
Record Number 8493
Mission Event
            Application ID</t>
  </si>
  <si>
    <t>Mission Event
PERTINENT DATA
    Present Latitude                              N 053:53.8597                     (0x0000003C)
    Present Longitude                             E 175:44.2266                     (0x00000044)
    Present Altitude                              + 34484.00000  feet               (0x0000004C)
    Present Heading                               - 106.2895355  deg                (0x00000054)
    TAS N                                         - 0208.013535  ft/sec             (0x00000058)
    TAS E                                         - 0716.786987  ft/sec             (0x0000005C)
    Present Ground Speed                            438.6173096  knots              (0x00000060)
    Present Ground Track                          - 103.9550934  deg                (0x00000064)
    Wind Velocity N                               + 0027.919819  ft/sec             (0x00000068)
    Wind Velocity E                               - 0001.560663  ft/sec             (0x0000006C)
    ETA to Destination                              20:15:57.232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06.82031250  in Hg              (0x00000094)
    Differential Pressure                           03.01953125  in Hg              (0x00000098)
    Free Air Temperature                            417.5291748  deg R              (0x0000009C)
    TAS                                           + 0746.145447  ft/sec             (0x000000A0)
    Pitch Rate                                    - 00.16873908  deg/sec            (0x000000A4)
    Roll Rate                                     + 00.41832674  deg/sec            (0x000000A8)
    Pitch Angle                                   - 000.2456742  deg                (0x000000AC)
    Roll Angle                                    + 001.9195712  deg                (0x000000B0)
    Prime INU Z Velocity                          + 000.0270897  ft/sec             (0x000000B4)
    Prime INU Yaw Angle                           - 072.4807816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+ 001.8781791  deg                (0x000000D8)
    Indicated air Speed                             0416.488220  ft/sec             (0x000000DC)
    Mach Value                                      0.745                           (0x000000E0)
    Magnetic Heading                              - 107.1320648  deg                (0x000000E4)
    Vertical Velocity                             + 000.0270897  ft/sec             (0x000000E8)
Record Number 8494
Mission Event
            Application ID</t>
  </si>
  <si>
    <t>Mission Event
PERTINENT DATA
    Present Latitude                              N 053:53.5775                     (0x0000003C)
    Present Longitude                             E 175:42.2149                     (0x00000044)
    Present Altitude                              + 34490.00000  feet               (0x0000004C)
    Present Heading                               - 105.1755676  deg                (0x00000054)
    TAS N                                         - 0196.560516  ft/sec             (0x00000058)
    TAS E                                         - 0718.987061  ft/sec             (0x0000005C)
    Present Ground Speed                            438.2365417  knots              (0x00000060)
    Present Ground Track                          - 102.7596130  deg                (0x00000064)
    Wind Velocity N                               + 0030.902756  ft/sec             (0x00000068)
    Wind Velocity E                               - 0001.936539  ft/sec             (0x0000006C)
    ETA to Destination                              20:15:58.914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03.01562500  in Hg              (0x00000098)
    Free Air Temperature                            417.3980103  deg R              (0x0000009C)
    TAS                                           + 0745.793274  ft/sec             (0x000000A0)
    Pitch Rate                                    + 00.04469036  deg/sec            (0x000000A4)
    Roll Rate                                     - 00.42276305  deg/sec            (0x000000A8)
    Pitch Angle                                   - 000.1538086  deg                (0x000000AC)
    Roll Angle                                    + 002.1055298  deg                (0x000000B0)
    Prime INU Z Velocity                          + 001.2589630  ft/sec             (0x000000B4)
    Prime INU Yaw Angle                           - 071.3397217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+ 000.6570571  deg                (0x000000D8)
    Indicated air Speed                             0416.226166  ft/sec             (0x000000DC)
    Mach Value                                      0.745                           (0x000000E0)
    Magnetic Heading                              - 106.0033569  deg                (0x000000E4)
    Vertical Velocity                             + 001.2589630  ft/sec             (0x000000E8)
Record Number 8495
Mission Event
            Application ID</t>
  </si>
  <si>
    <t>Mission Event
PERTINENT DATA
    Present Latitude                              N 053:53.3122                     (0x0000003C)
    Present Longitude                             E 175:40.2114                     (0x00000044)
    Present Altitude                              + 34496.00000  feet               (0x0000004C)
    Present Heading                               - 104.9561234  deg                (0x00000054)
    TAS N                                         - 0193.241364  ft/sec             (0x00000058)
    TAS E                                         - 0720.671143  ft/sec             (0x0000005C)
    Present Ground Speed                            437.8831177  knots              (0x00000060)
    Present Ground Track                          - 102.6785583  deg                (0x00000064)
    Wind Velocity N                               + 0031.342587  ft/sec             (0x00000068)
    Wind Velocity E                               - 0000.628124  ft/sec             (0x0000006C)
    ETA to Destination                              20:16:00.384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03.02734375  in Hg              (0x00000098)
    Free Air Temperature                            417.1464539  deg R              (0x0000009C)
    TAS                                           + 0746.831726  ft/sec             (0x000000A0)
    Pitch Rate                                    - 00.06628045  deg/sec            (0x000000A4)
    Roll Rate                                     + 00.03312755  deg/sec            (0x000000A8)
    Pitch Angle                                   - 000.1538086  deg                (0x000000AC)
    Roll Angle                                    - 000.4394531  deg                (0x000000B0)
    Prime INU Z Velocity                          + 001.0729820  ft/sec             (0x000000B4)
    Prime INU Yaw Angle                           - 071.0932999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+ 000.5521302  deg                (0x000000D8)
    Indicated air Speed                             0417.011780  ft/sec             (0x000000DC)
    Mach Value                                      0.746                           (0x000000E0)
    Magnetic Heading                              - 105.7691040  deg                (0x000000E4)
    Vertical Velocity                             + 001.0729820  ft/sec             (0x000000E8)
Record Number 8496
Mission Event
            Application ID</t>
  </si>
  <si>
    <t>Mission Event
PERTINENT DATA
    Present Latitude                              N 053:53.0412                     (0x0000003C)
    Present Longitude                             E 175:38.1979                     (0x00000044)
    Present Altitude                              + 34498.00000  feet               (0x0000004C)
    Present Heading                               - 105.5317764  deg                (0x00000054)
    TAS N                                         - 0199.987823  ft/sec             (0x00000058)
    TAS E                                         - 0719.440125  ft/sec             (0x0000005C)
    Present Ground Speed                            437.9888306  knots              (0x00000060)
    Present Ground Track                          - 103.1299133  deg                (0x00000064)
    Wind Velocity N                               + 0032.906750  ft/sec             (0x00000068)
    Wind Velocity E                               - 0000.667692  ft/sec             (0x0000006C)
    ETA to Destination                              20:15:59.985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03.03515625  in Hg              (0x00000098)
    Free Air Temperature                            416.9104614  deg R              (0x0000009C)
    TAS                                           + 0747.460388  ft/sec             (0x000000A0)
    Pitch Rate                                    - 00.02489095  deg/sec            (0x000000A4)
    Roll Rate                                     - 00.35078600  deg/sec            (0x000000A8)
    Pitch Angle                                   - 000.2746582  deg                (0x000000AC)
    Roll Angle                                    - 002.3454163  deg                (0x000000B0)
    Prime INU Z Velocity                          + 001.2985349  ft/sec             (0x000000B4)
    Prime INU Yaw Angle                           - 071.6418457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+ 000.9751727  deg                (0x000000D8)
    Indicated air Speed                             0417.534637  ft/sec             (0x000000DC)
    Mach Value                                      0.747                           (0x000000E0)
    Magnetic Heading                              - 106.3299789  deg                (0x000000E4)
    Vertical Velocity                             + 001.2985349  ft/sec             (0x000000E8)
Record Number 8497
Mission Event
            Application ID</t>
  </si>
  <si>
    <t>Mission Event
PERTINENT DATA
    Present Latitude                              N 053:52.7540                     (0x0000003C)
    Present Longitude                             E 175:36.1911                     (0x00000044)
    Present Altitude                              + 34512.00000  feet               (0x0000004C)
    Present Heading                               - 106.2454376  deg                (0x00000054)
    TAS N                                         - 0208.850189  ft/sec             (0x00000058)
    TAS E                                         - 0717.940735  ft/sec             (0x0000005C)
    Present Ground Speed                            437.9188538  knots              (0x00000060)
    Present Ground Track                          - 103.8315506  deg                (0x00000064)
    Wind Velocity N                               + 0032.049564  ft/sec             (0x00000068)
    Wind Velocity E                               + 0000.331446  ft/sec             (0x0000006C)
    ETA to Destination                              20:16:00.397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03.03906250  in Hg              (0x00000098)
    Free Air Temperature                            416.7925415  deg R              (0x0000009C)
    TAS                                           + 0747.774048  ft/sec             (0x000000A0)
    Pitch Rate                                    - 00.08817043  deg/sec            (0x000000A4)
    Roll Rate                                     + 00.06379157  deg/sec            (0x000000A8)
    Pitch Angle                                   - 000.3680420  deg                (0x000000AC)
    Roll Angle                                    + 000.2087402  deg                (0x000000B0)
    Prime INU Z Velocity                          + 000.8185632  ft/sec             (0x000000B4)
    Prime INU Yaw Angle                           - 072.3284912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+ 001.6636940  deg                (0x000000D8)
    Indicated air Speed                             0417.795776  ft/sec             (0x000000DC)
    Mach Value                                      0.747                           (0x000000E0)
    Magnetic Heading                              - 107.0282135  deg                (0x000000E4)
    Vertical Velocity                             + 000.8185632  ft/sec             (0x000000E8)
Record Number 8498
Mission Event
            Application ID</t>
  </si>
  <si>
    <t>Mission Event
PERTINENT DATA
    Present Latitude                              N 053:52.4636                     (0x0000003C)
    Present Longitude                             E 175:34.1975                     (0x00000044)
    Present Altitude                              + 34508.00000  feet               (0x0000004C)
    Present Heading                               - 106.0518799  deg                (0x00000054)
    TAS N                                         - 0207.101974  ft/sec             (0x00000058)
    TAS E                                         - 0719.717712  ft/sec             (0x0000005C)
    Present Ground Speed                            438.5394592  knots              (0x00000060)
    Present Ground Track                          - 103.8893890  deg                (0x00000064)
    Wind Velocity N                               + 0029.497805  ft/sec             (0x00000068)
    Wind Velocity E                               + 0001.247245  ft/sec             (0x0000006C)
    ETA to Destination                              20:15:58.028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03.05859375  in Hg              (0x00000098)
    Free Air Temperature                            416.4855652  deg R              (0x0000009C)
    TAS                                           + 0749.588745  ft/sec             (0x000000A0)
    Pitch Rate                                    + 00.03753729  deg/sec            (0x000000A4)
    Roll Rate                                     - 00.06544288  deg/sec            (0x000000A8)
    Pitch Angle                                   - 000.4009983  deg                (0x000000AC)
    Roll Angle                                    - 000.2856512  deg                (0x000000B0)
    Prime INU Z Velocity                          - 000.4369549  ft/sec             (0x000000B4)
    Prime INU Yaw Angle                           - 072.1081009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+ 001.7045084  deg                (0x000000D8)
    Indicated air Speed                             0419.098785  ft/sec             (0x000000DC)
    Mach Value                                      0.749                           (0x000000E0)
    Magnetic Heading                              - 106.8199768  deg                (0x000000E4)
    Vertical Velocity                             - 000.4369549  ft/sec             (0x000000E8)
Record Number 8499
Mission Event
            Application ID</t>
  </si>
  <si>
    <t>Mission Event
PERTINENT DATA
    Present Latitude                              N 053:52.1709                     (0x0000003C)
    Present Longitude                             E 175:32.2029                     (0x00000044)
    Present Altitude                              + 34518.00000  feet               (0x0000004C)
    Present Heading                               - 106.0189743  deg                (0x00000054)
    TAS N                                         - 0208.850494  ft/sec             (0x00000058)
    TAS E                                         - 0721.782959  ft/sec             (0x0000005C)
    Present Ground Speed                            438.7130127  knots              (0x00000060)
    Present Ground Track                          - 103.9924774  deg                (0x00000064)
    Wind Velocity N                               + 0029.731176  ft/sec             (0x00000068)
    Wind Velocity E                               + 0003.131156  ft/sec             (0x0000006C)
    ETA to Destination                              20:15:57.342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03.08593750  in Hg              (0x00000098)
    Free Air Temperature                            416.1235352  deg R              (0x0000009C)
    TAS                                           + 0752.171692  ft/sec             (0x000000A0)
    Pitch Rate                                    + 00.13003653  deg/sec            (0x000000A4)
    Roll Rate                                     + 02.51186752  deg/sec            (0x000000A8)
    Pitch Angle                                   + 000.1263428  deg                (0x000000AC)
    Roll Angle                                    + 000.9672661  deg                (0x000000B0)
    Prime INU Z Velocity                          + 002.5132470  ft/sec             (0x000000B4)
    Prime INU Yaw Angle                           - 072.0483398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+ 001.7910888  deg                (0x000000D8)
    Indicated air Speed                             0420.915436  ft/sec             (0x000000DC)
    Mach Value                                      0.752                           (0x000000E0)
    Magnetic Heading                              - 106.7723999  deg                (0x000000E4)
    Vertical Velocity                             + 002.5132470  ft/sec             (0x000000E8)
Record Number 8500
Mission Event
            Application ID</t>
  </si>
  <si>
    <t>Mission Event
PERTINENT DATA
    Present Latitude                              N 053:51.8907                     (0x0000003C)
    Present Longitude                             E 175:30.1894                     (0x00000044)
    Present Altitude                              + 34538.00000  feet               (0x0000004C)
    Present Heading                               - 104.9035034  deg                (0x00000054)
    TAS N                                         - 0193.492691  ft/sec             (0x00000058)
    TAS E                                         - 0726.095703  ft/sec             (0x0000005C)
    Present Ground Speed                            439.2485046  knots              (0x00000060)
    Present Ground Track                          - 103.0199051  deg                (0x00000064)
    Wind Velocity N                               + 0026.871403  ft/sec             (0x00000068)
    Wind Velocity E                               + 0003.787210  ft/sec             (0x0000006C)
    ETA to Destination                              20:15:55.371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03.07421875  in Hg              (0x00000098)
    Free Air Temperature                            416.1062927  deg R              (0x0000009C)
    TAS                                           + 0751.286682  ft/sec             (0x000000A0)
    Pitch Rate                                    + 00.05508746  deg/sec            (0x000000A4)
    Roll Rate                                     + 01.07762301  deg/sec            (0x000000A8)
    Pitch Angle                                   - 000.5067649  deg                (0x000000AC)
    Roll Angle                                    - 000.6769710  deg                (0x000000B0)
    Prime INU Z Velocity                          - 000.7141539  ft/sec             (0x000000B4)
    Prime INU Yaw Angle                           - 070.9057693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+ 000.7964380  deg                (0x000000D8)
    Indicated air Speed                             0420.137939  ft/sec             (0x000000DC)
    Mach Value                                      0.751                           (0x000000E0)
    Magnetic Heading                              - 105.6421814  deg                (0x000000E4)
    Vertical Velocity                             - 000.7141539  ft/sec             (0x000000E8)
Record Number 8501
Mission Event
            Application ID</t>
  </si>
  <si>
    <t>Mission Event
PERTINENT DATA
    Present Latitude                              N 053:51.6177                     (0x0000003C)
    Present Longitude                             E 175:28.1683                     (0x00000044)
    Present Altitude                              + 34510.00000  feet               (0x0000004C)
    Present Heading                               - 104.9691544  deg                (0x00000054)
    TAS N                                         - 0194.571548  ft/sec             (0x00000058)
    TAS E                                         - 0725.521912  ft/sec             (0x0000005C)
    Present Ground Speed                            440.4824524  knots              (0x00000060)
    Present Ground Track                          - 102.9344101  deg                (0x00000064)
    Wind Velocity N                               + 0028.863001  ft/sec             (0x00000068)
    Wind Velocity E                               + 0000.880531  ft/sec             (0x0000006C)
    ETA to Destination                              20:15:50.743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03.08984375  in Hg              (0x00000098)
    Free Air Temperature                            415.9547729  deg R              (0x0000009C)
    TAS                                           + 0752.433105  ft/sec             (0x000000A0)
    Pitch Rate                                    + 00.08653207  deg/sec            (0x000000A4)
    Roll Rate                                     + 00.27768090  deg/sec            (0x000000A8)
    Pitch Angle                                   - 000.5053711  deg                (0x000000AC)
    Roll Angle                                    - 001.4096283  deg                (0x000000B0)
    Prime INU Z Velocity                          - 002.8018942  ft/sec             (0x000000B4)
    Prime INU Yaw Angle                           - 070.9442139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+ 000.6889144  deg                (0x000000D8)
    Indicated air Speed                             0421.174225  ft/sec             (0x000000DC)
    Mach Value                                      0.753                           (0x000000E0)
    Magnetic Heading                              - 105.6930161  deg                (0x000000E4)
    Vertical Velocity                             - 002.8018942  ft/sec             (0x000000E8)
Record Number 8502
Mission Event
            Application ID</t>
  </si>
  <si>
    <t>Mission Event
PERTINENT DATA
    Present Latitude                              N 053:51.3415                     (0x0000003C)
    Present Longitude                             E 175:26.1449                     (0x00000044)
    Present Altitude                              + 34506.00000  feet               (0x0000004C)
    Present Heading                               - 105.0952682  deg                (0x00000054)
    TAS N                                         - 0196.513855  ft/sec             (0x00000058)
    TAS E                                         - 0727.708496  ft/sec             (0x0000005C)
    Present Ground Speed                            440.6273804  knots              (0x00000060)
    Present Ground Track                          - 103.1079330  deg                (0x00000064)
    Wind Velocity N                               + 0028.097668  ft/sec             (0x00000068)
    Wind Velocity E                               + 0003.185133  ft/sec             (0x0000006C)
    ETA to Destination                              20:15:50.173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03.09765625  in Hg              (0x00000098)
    Free Air Temperature                            415.7526855  deg R              (0x0000009C)
    TAS                                           + 0753.264526  ft/sec             (0x000000A0)
    Pitch Rate                                    - 00.09879474  deg/sec            (0x000000A4)
    Roll Rate                                     + 00.85481316  deg/sec            (0x000000A8)
    Pitch Angle                                   - 000.1593018  deg                (0x000000AC)
    Roll Angle                                    - 000.2936793  deg                (0x000000B0)
    Prime INU Z Velocity                          + 002.5438766  ft/sec             (0x000000B4)
    Prime INU Yaw Angle                           - 071.0430908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+ 000.8389270  deg                (0x000000D8)
    Indicated air Speed                             0421.691315  ft/sec             (0x000000DC)
    Mach Value                                      0.754                           (0x000000E0)
    Magnetic Heading                              - 105.8042984  deg                (0x000000E4)
    Vertical Velocity                             + 002.5438766  ft/sec             (0x000000E8)
Record Number 8503
Mission Event
            Application ID</t>
  </si>
  <si>
    <t>Mission Event
PERTINENT DATA
    Present Latitude                              N 053:51.0649                     (0x0000003C)
    Present Longitude                             E 175:24.1218                     (0x00000044)
    Present Altitude                              + 34514.00000  feet               (0x0000004C)
    Present Heading                               - 105.3017654  deg                (0x00000054)
    TAS N                                         - 0196.686493  ft/sec             (0x00000058)
    TAS E                                         - 0722.498840  ft/sec             (0x0000005C)
    Present Ground Speed                            440.6642456  knots              (0x00000060)
    Present Ground Track                          - 103.0689316  deg                (0x00000064)
    Wind Velocity N                               + 0028.497080  ft/sec             (0x00000068)
    Wind Velocity E                               - 0002.016340  ft/sec             (0x0000006C)
    ETA to Destination                              20:15:50.166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03.05859375  in Hg              (0x00000098)
    Free Air Temperature                            416.1264648  deg R              (0x0000009C)
    TAS                                           + 0749.265503  ft/sec             (0x000000A0)
    Pitch Rate                                    - 00.09544172  deg/sec            (0x000000A4)
    Roll Rate                                     + 00.71857208  deg/sec            (0x000000A8)
    Pitch Angle                                   - 000.3131104  deg                (0x000000AC)
    Roll Angle                                    + 000.2466705  deg                (0x000000B0)
    Prime INU Z Velocity                          + 000.0164701  ft/sec             (0x000000B4)
    Prime INU Yaw Angle                           - 071.2223587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+ 000.7782180  deg                (0x000000D8)
    Indicated air Speed                             0419.098785  ft/sec             (0x000000DC)
    Mach Value                                      0.749                           (0x000000E0)
    Magnetic Heading                              - 105.9959641  deg                (0x000000E4)
    Vertical Velocity                             + 000.0164701  ft/sec             (0x000000E8)
Record Number 8504
Mission Event
            Application ID</t>
  </si>
  <si>
    <t>Mission Event
PERTINENT DATA
    Present Latitude                              N 053:50.7876                     (0x0000003C)
    Present Longitude                             E 175:22.0992                     (0x00000044)
    Present Altitude                              + 34521.04000  feet               (0x0000004C)
    Present Heading                               - 105.4463501  deg                (0x00000054)
    TAS N                                         - 0198.296982  ft/sec             (0x00000058)
    TAS E                                         - 0726.778320  ft/sec             (0x0000005C)
    Present Ground Speed                            440.4569397  knots              (0x00000060)
    Present Ground Track                          - 103.0540771  deg                (0x00000064)
    Wind Velocity N                               + 0029.616890  ft/sec             (0x00000068)
    Wind Velocity E                               + 0002.801255  ft/sec             (0x0000006C)
    ETA to Destination                              20:15:50.970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03.09765625  in Hg              (0x00000098)
    Free Air Temperature                            415.7270508  deg R              (0x0000009C)
    TAS                                           + 0753.241272  ft/sec             (0x000000A0)
    Pitch Rate                                    - 00.06379788  deg/sec            (0x000000A4)
    Roll Rate                                     + 00.19461326  deg/sec            (0x000000A8)
    Pitch Angle                                   - 000.4833984  deg                (0x000000AC)
    Roll Angle                                    + 001.3348390  deg                (0x000000B0)
    Prime INU Z Velocity                          + 002.9260144  ft/sec             (0x000000B4)
    Prime INU Yaw Angle                           - 071.3397217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+ 000.7445496  deg                (0x000000D8)
    Indicated air Speed                             0421.691315  ft/sec             (0x000000DC)
    Mach Value                                      0.754                           (0x000000E0)
    Magnetic Heading                              - 106.1257324  deg                (0x000000E4)
    Vertical Velocity                             + 002.9260144  ft/sec             (0x000000E8)
Record Number 8505
Mission Event
            Application ID</t>
  </si>
  <si>
    <t>Mission Event
PERTINENT DATA
    Present Latitude                              N 053:50.5113                     (0x0000003C)
    Present Longitude                             E 175:20.0760                     (0x00000044)
    Present Altitude                              + 34516.00000  feet               (0x0000004C)
    Present Heading                               - 105.3307495  deg                (0x00000054)
    TAS N                                         - 0197.411133  ft/sec             (0x00000058)
    TAS E                                         - 0723.740479  ft/sec             (0x0000005C)
    Present Ground Speed                            440.9607544  knots              (0x00000060)
    Present Ground Track                          - 103.0688019  deg                (0x00000064)
    Wind Velocity N                               + 0028.761971  ft/sec             (0x00000068)
    Wind Velocity E                               - 0001.072705  ft/sec             (0x0000006C)
    ETA to Destination                              20:15:49.219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03.07421875  in Hg              (0x00000098)
    Free Air Temperature                            416.0733948  deg R              (0x0000009C)
    TAS                                           + 0751.069458  ft/sec             (0x000000A0)
    Pitch Rate                                    - 00.17357683  deg/sec            (0x000000A4)
    Roll Rate                                     + 00.35453111  deg/sec            (0x000000A8)
    Pitch Angle                                   - 000.5377808  deg                (0x000000AC)
    Roll Angle                                    + 000.6806030  deg                (0x000000B0)
    Prime INU Z Velocity                          - 000.2425446  ft/sec             (0x000000B4)
    Prime INU Yaw Angle                           - 071.1968994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+ 000.7326459  deg                (0x000000D8)
    Indicated air Speed                             0420.137939  ft/sec             (0x000000DC)
    Mach Value                                      0.751                           (0x000000E0)
    Magnetic Heading                              - 105.9953079  deg                (0x000000E4)
    Vertical Velocity                             - 000.2425446  ft/sec             (0x000000E8)
Record Number 8506
Mission Event
            Application ID</t>
  </si>
  <si>
    <t>Mission Event
PERTINENT DATA
    Present Latitude                              N 053:50.2363                     (0x0000003C)
    Present Longitude                             E 175:18.0637                     (0x00000044)
    Present Altitude                              + 34508.00000  feet               (0x0000004C)
    Present Heading                               - 105.4347382  deg                (0x00000054)
    TAS N                                         - 0201.442856  ft/sec             (0x00000058)
    TAS E                                         - 0729.229004  ft/sec             (0x0000005C)
    Present Ground Speed                            441.0371094  knots              (0x00000060)
    Present Ground Track                          - 103.1478271  deg                (0x00000064)
    Wind Velocity N                               + 0032.583183  ft/sec             (0x00000068)
    Wind Velocity E                               + 0004.014288  ft/sec             (0x0000006C)
    ETA to Destination                              20:15:48.944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03.12890625  in Hg              (0x00000098)
    Free Air Temperature                            415.5242310  deg R              (0x0000009C)
    TAS                                           + 0756.160095  ft/sec             (0x000000A0)
    Pitch Rate                                    - 00.06314036  deg/sec            (0x000000A4)
    Roll Rate                                     + 00.65459055  deg/sec            (0x000000A8)
    Pitch Angle                                   - 000.1428223  deg                (0x000000AC)
    Roll Angle                                    - 000.5125122  deg                (0x000000B0)
    Prime INU Z Velocity                          + 001.3187525  ft/sec             (0x000000B4)
    Prime INU Yaw Angle                           - 071.2738037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+ 000.7887987  deg                (0x000000D8)
    Indicated air Speed                             0423.752563  ft/sec             (0x000000DC)
    Mach Value                                      0.757                           (0x000000E0)
    Magnetic Heading                              - 106.0844574  deg                (0x000000E4)
    Vertical Velocity                             + 001.3187525  ft/sec             (0x000000E8)
Record Number 8509
Mission Event
            Application ID</t>
  </si>
  <si>
    <t>Mission Event
PERTINENT DATA
    Present Latitude                              N 053:50.1669                     (0x0000003C)
    Present Longitude                             E 175:17.5611                     (0x00000044)
    Present Altitude                              + 34514.00000  feet               (0x0000004C)
    Present Heading                               - 105.4854431  deg                (0x00000054)
    TAS N                                         - 0201.486664  ft/sec             (0x00000058)
    TAS E                                         - 0728.354126  ft/sec             (0x0000005C)
    Present Ground Speed                            440.8824158  knots              (0x00000060)
    Present Ground Track                          - 103.1274033  deg                (0x00000064)
    Wind Velocity N                               + 0032.151760  ft/sec             (0x00000068)
    Wind Velocity E                               + 0003.626213  ft/sec             (0x0000006C)
    ETA to Destination                              20:15:49.576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03.14453125  in Hg              (0x00000098)
    Free Air Temperature                            415.2605286  deg R              (0x0000009C)
    TAS                                           + 0757.555725  ft/sec             (0x000000A0)
    Pitch Rate                                    - 00.04615146  deg/sec            (0x000000A4)
    Roll Rate                                     - 00.17384730  deg/sec            (0x000000A8)
    Pitch Angle                                   - 000.4059697  deg                (0x000000AC)
    Roll Angle                                    + 000.2746582  deg                (0x000000B0)
    Prime INU Z Velocity                          + 001.8927821  ft/sec             (0x000000B4)
    Prime INU Yaw Angle                           - 071.3177490  deg                (0x000000B8)
    Radar Altitude                                   5000  feet                     (0x000000BC)
    ALTN Heading Reference                        Slaved                            (0x000000C0)
    Steering Mode                                 Direct                            (0x000000C1)
    Type of Request                               SMO Request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+ 000.7628574  deg                (0x000000D8)
    Indicated air Speed                             0424.778992  ft/sec             (0x000000DC)
    Mach Value                                      0.758                           (0x000000E0)
    Magnetic Heading                              - 106.1314621  deg                (0x000000E4)
    Vertical Velocity                             + 001.8927821  ft/sec             (0x000000E8)
Record Number 8510
Mission Event
            Application ID</t>
  </si>
  <si>
    <t>Mission Event
PERTINENT DATA
    Present Latitude                              N 053:49.9567                     (0x0000003C)
    Present Longitude                             E 175:16.0419                     (0x00000044)
    Present Altitude                              + 34526.00000  feet               (0x0000004C)
    Present Heading                               - 105.4454575  deg                (0x00000054)
    TAS N                                         - 0199.988235  ft/sec             (0x00000058)
    TAS E                                         - 0728.383667  ft/sec             (0x0000005C)
    Present Ground Speed                            440.5406799  knots              (0x00000060)
    Present Ground Track                          - 103.1652069  deg                (0x00000064)
    Wind Velocity N                               + 0030.162161  ft/sec             (0x00000068)
    Wind Velocity E                               + 0004.388904  ft/sec             (0x0000006C)
    ETA to Destination                              20:15:50.819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03.12500000  in Hg              (0x00000098)
    Free Air Temperature                            415.2644348  deg R              (0x0000009C)
    TAS                                           + 0755.701843  ft/sec             (0x000000A0)
    Pitch Rate                                    - 00.13123316  deg/sec            (0x000000A4)
    Roll Rate                                     + 00.32698938  deg/sec            (0x000000A8)
    Pitch Angle                                   - 000.3572470  deg                (0x000000AC)
    Roll Angle                                    + 000.8021932  deg                (0x000000B0)
    Prime INU Z Velocity                          + 002.8060396  ft/sec             (0x000000B4)
    Prime INU Yaw Angle                           - 071.2573242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+ 000.7865673  deg                (0x000000D8)
    Indicated air Speed                             0423.495514  ft/sec             (0x000000DC)
    Mach Value                                      0.756                           (0x000000E0)
    Magnetic Heading                              - 106.0803757  deg                (0x000000E4)
    Vertical Velocity                             + 002.8060396  ft/sec             (0x000000E8)
Record Number 8511
Mission Event
            Application ID</t>
  </si>
  <si>
    <t>Mission Event
PERTINENT DATA
    Present Latitude                              N 053:49.6779                     (0x0000003C)
    Present Longitude                             E 175:14.0209                     (0x00000044)
    Present Altitude                              + 34530.00000  feet               (0x0000004C)
    Present Heading                               - 105.5998688  deg                (0x00000054)
    TAS N                                         - 0201.656723  ft/sec             (0x00000058)
    TAS E                                         - 0726.757446  ft/sec             (0x0000005C)
    Present Ground Speed                            440.8225708  knots              (0x00000060)
    Present Ground Track                          - 103.1733704  deg                (0x00000064)
    Wind Velocity N                               + 0031.829880  ft/sec             (0x00000068)
    Wind Velocity E                               + 0002.488331  ft/sec             (0x0000006C)
    ETA to Destination                              20:15:49.947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03.11328125  in Hg              (0x00000098)
    Free Air Temperature                            415.2391663  deg R              (0x0000009C)
    TAS                                           + 0754.634949  ft/sec             (0x000000A0)
    Pitch Rate                                    - 00.13932976  deg/sec            (0x000000A4)
    Roll Rate                                     + 00.17337963  deg/sec            (0x000000A8)
    Pitch Angle                                   - 000.6270996  deg                (0x000000AC)
    Roll Angle                                    + 000.4943848  deg                (0x000000B0)
    Prime INU Z Velocity                          - 001.4562160  ft/sec             (0x000000B4)
    Prime INU Yaw Angle                           - 071.3845444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+ 000.7697073  deg                (0x000000D8)
    Indicated air Speed                             0422.723358  ft/sec             (0x000000DC)
    Mach Value                                      0.755                           (0x000000E0)
    Magnetic Heading                              - 106.2192612  deg                (0x000000E4)
    Vertical Velocity                             - 001.4562160  ft/sec             (0x000000E8)
Record Number 8512
Mission Event
            Application ID</t>
  </si>
  <si>
    <t>Mission Event
PERTINENT DATA
    Present Latitude                              N 053:49.3974                     (0x0000003C)
    Present Longitude                             E 175:11.9982                     (0x00000044)
    Present Altitude                              + 34516.00000  feet               (0x0000004C)
    Present Heading                               - 105.7031097  deg                (0x00000054)
    TAS N                                         - 0202.890137  ft/sec             (0x00000058)
    TAS E                                         - 0727.675781  ft/sec             (0x0000005C)
    Present Ground Speed                            441.4192200  knots              (0x00000060)
    Present Ground Track                          - 103.1056290  deg                (0x00000064)
    Wind Velocity N                               + 0032.899811  ft/sec             (0x00000068)
    Wind Velocity E                               + 0002.579866  ft/sec             (0x0000006C)
    ETA to Destination                              20:15:47.777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03.12500000  in Hg              (0x00000098)
    Free Air Temperature                            415.0852051  deg R              (0x0000009C)
    TAS                                           + 0755.538757  ft/sec             (0x000000A0)
    Pitch Rate                                    - 00.02231040  deg/sec            (0x000000A4)
    Roll Rate                                     - 00.35097912  deg/sec            (0x000000A8)
    Pitch Angle                                   - 000.7635498  deg                (0x000000AC)
    Roll Angle                                    + 001.3480774  deg                (0x000000B0)
    Prime INU Z Velocity                          - 001.1741579  ft/sec             (0x000000B4)
    Prime INU Yaw Angle                           - 071.4605713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+ 000.6831739  deg                (0x000000D8)
    Indicated air Speed                             0423.495514  ft/sec             (0x000000DC)
    Mach Value                                      0.756                           (0x000000E0)
    Magnetic Heading                              - 106.3076935  deg                (0x000000E4)
    Vertical Velocity                             - 001.1741579  ft/sec             (0x000000E8)
Record Number 8513
Weapon Event
            Application ID</t>
  </si>
  <si>
    <t>Direct Target
PERTINENT DATA
    Device ID                                     LP 2                              (0x0000003C)
    Weapon Mode Switches 1                                                          (0x0000003E)
        In Go NoGo Test                           False                      
        In SIT                                    False                      
        ECU Override Selected                     False                      
        Manual Launch Enabled                     True                      
        Auto Targeting Enabled                    True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053:49.2174  deg                (0x00000041)
    Longitude                                     E 175:10.6888  deg                (0x00000045)
    Altitude                                      + 34506.00000  feet               (0x00000049)
    True Heading                                  - 105.5394516  deg                (0x0000004D)
    Ground Track Angle                            - 103.1988831  deg                (0x00000051)
    Pitch Angle                                   - 000.4724121  deg                (0x00000055)
    Roll Angle                                    - 001.0624878  deg                (0x00000059)
    Yaw Angle                                     - 071.2792969  deg                (0x0000005D)
    Velocity North                                  170.3060608  ft/sec             (0x00000061)
    Velocity East                                   726.1672974  ft/sec             (0x00000065)
    Velocity Vertical                               001.1775818  ft/sec             (0x00000069)
    Ground Speed                                    745.8707275  ft/sec             (0x0000006D)
    True Air Speed North                          - 0202.822479  ft/sec             (0x00000071)
    True Air Speed East                           - 0726.999756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1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8514
Mission Event
            Application ID</t>
  </si>
  <si>
    <t>Mission Event
PERTINENT DATA
    Present Latitude                              N 053:49.1196                     (0x0000003C)
    Present Longitude                             E 175:09.9846                     (0x00000044)
    Present Altitude                              + 34504.00000  feet               (0x0000004C)
    Present Heading                               - 105.7027283  deg                (0x00000054)
    TAS N                                         - 0202.827347  ft/sec             (0x00000058)
    TAS E                                         - 0726.879578  ft/sec             (0x0000005C)
    Present Ground Speed                            442.0448914  knots              (0x00000060)
    Present Ground Track                          - 103.1404037  deg                (0x00000064)
    Wind Velocity N                               + 0032.527020  ft/sec             (0x00000068)
    Wind Velocity E                               + 0000.700719  ft/sec             (0x0000006C)
    ETA to Destination                              20:15:45.593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03.11718750  in Hg              (0x00000098)
    Free Air Temperature                            415.1403809  deg R              (0x0000009C)
    TAS                                           + 0754.768188  ft/sec             (0x000000A0)
    Pitch Rate                                    + 00.00050067  deg/sec            (0x000000A4)
    Roll Rate                                     - 00.09351627  deg/sec            (0x000000A8)
    Pitch Angle                                   - 000.6866456  deg                (0x000000AC)
    Roll Angle                                    + 000.9503174  deg                (0x000000B0)
    Prime INU Z Velocity                          - 001.3318352  ft/sec             (0x000000B4)
    Prime INU Yaw Angle                           - 071.4331055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+ 000.6950764  deg                (0x000000D8)
    Indicated air Speed                             0422.980927  ft/sec             (0x000000DC)
    Mach Value                                      0.756                           (0x000000E0)
    Magnetic Heading                              - 106.2924881  deg                (0x000000E4)
    Vertical Velocity                             - 001.3318352  ft/sec             (0x000000E8)
Record Number 8515
Mission Event
            Application ID</t>
  </si>
  <si>
    <t>Mission Event
PERTINENT DATA
    Present Latitude                              N 053:48.8411                     (0x0000003C)
    Present Longitude                             E 175:07.9702                     (0x00000044)
    Present Altitude                              + 34498.00000  feet               (0x0000004C)
    Present Heading                               - 105.7556534  deg                (0x00000054)
    TAS N                                         - 0203.337692  ft/sec             (0x00000058)
    TAS E                                         - 0725.542297  ft/sec             (0x0000005C)
    Present Ground Speed                            441.8357544  knots              (0x00000060)
    Present Ground Track                          - 103.1126556  deg                (0x00000064)
    Wind Velocity N                               + 0033.423557  ft/sec             (0x00000068)
    Wind Velocity E                               - 0000.702775  ft/sec             (0x0000006C)
    ETA to Destination                              20:15:46.355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03.10156250  in Hg              (0x00000098)
    Free Air Temperature                            415.3206482  deg R              (0x0000009C)
    TAS                                           + 0753.097900  ft/sec             (0x000000A0)
    Pitch Rate                                    - 00.01544063  deg/sec            (0x000000A4)
    Roll Rate                                     - 00.45396665  deg/sec            (0x000000A8)
    Pitch Angle                                   - 000.6152344  deg                (0x000000AC)
    Roll Angle                                    + 000.6448975  deg                (0x000000B0)
    Prime INU Z Velocity                          - 000.1316832  ft/sec             (0x000000B4)
    Prime INU Yaw Angle                           - 071.4589233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+ 000.6437158  deg                (0x000000D8)
    Indicated air Speed                             0421.949585  ft/sec             (0x000000DC)
    Mach Value                                      0.754                           (0x000000E0)
    Magnetic Heading                              - 106.3305664  deg                (0x000000E4)
    Vertical Velocity                             - 000.1316832  ft/sec             (0x000000E8)
Record Number 8516
Mission Event
            Application ID</t>
  </si>
  <si>
    <t>Mission Event
PERTINENT DATA
    Present Latitude                              N 053:48.5609                     (0x0000003C)
    Present Longitude                             E 175:05.9482                     (0x00000044)
    Present Altitude                              + 34502.00000  feet               (0x0000004C)
    Present Heading                               - 105.7130890  deg                (0x00000054)
    TAS N                                         - 0203.215225  ft/sec             (0x00000058)
    TAS E                                         - 0723.036255  ft/sec             (0x0000005C)
    Present Ground Speed                            440.4208069  knots              (0x00000060)
    Present Ground Track                          - 103.1388321  deg                (0x00000064)
    Wind Velocity N                               + 0033.583588  ft/sec             (0x00000068)
    Wind Velocity E                               - 0000.922257  ft/sec             (0x0000006C)
    ETA to Destination                              20:15:51.526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03.07421875  in Hg              (0x00000098)
    Free Air Temperature                            415.6558838  deg R              (0x0000009C)
    TAS                                           + 0750.505310  ft/sec             (0x000000A0)
    Pitch Rate                                    + 00.09708189  deg/sec            (0x000000A4)
    Roll Rate                                     - 00.46111852  deg/sec            (0x000000A8)
    Pitch Angle                                   - 000.4779053  deg                (0x000000AC)
    Roll Angle                                    + 000.4237976  deg                (0x000000B0)
    Prime INU Z Velocity                          - 000.0617054  ft/sec             (0x000000B4)
    Prime INU Yaw Angle                           - 071.3891602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+ 000.6452110  deg                (0x000000D8)
    Indicated air Speed                             0420.137939  ft/sec             (0x000000DC)
    Mach Value                                      0.751                           (0x000000E0)
    Magnetic Heading                              - 106.2732086  deg                (0x000000E4)
    Vertical Velocity                             - 000.0617054  ft/sec             (0x000000E8)
Record Number 8517
Mission Event
            Application ID</t>
  </si>
  <si>
    <t>Mission Event
PERTINENT DATA
    Present Latitude                              N 053:48.2828                     (0x0000003C)
    Present Longitude                             E 175:03.9464                     (0x00000044)
    Present Altitude                              + 34510.00000  feet               (0x0000004C)
    Present Heading                               - 105.7595901  deg                (0x00000054)
    TAS N                                         - 0203.098969  ft/sec             (0x00000058)
    TAS E                                         - 0719.924744  ft/sec             (0x0000005C)
    Present Ground Speed                            438.8638306  knots              (0x00000060)
    Present Ground Track                          - 103.1388702  deg                (0x00000064)
    Wind Velocity N                               + 0034.070084  ft/sec             (0x00000068)
    Wind Velocity E                               - 0001.442362  ft/sec             (0x0000006C)
    ETA to Destination                              20:15:57.170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03.04687500  in Hg              (0x00000098)
    Free Air Temperature                            415.8127441  deg R              (0x0000009C)
    TAS                                           + 0747.731140  ft/sec             (0x000000A0)
    Pitch Rate                                    + 00.08706157  deg/sec            (0x000000A4)
    Roll Rate                                     - 00.63722974  deg/sec            (0x000000A8)
    Pitch Angle                                   - 000.4394531  deg                (0x000000AC)
    Roll Angle                                    + 000.3467835  deg                (0x000000B0)
    Prime INU Z Velocity                          - 001.4167265  ft/sec             (0x000000B4)
    Prime INU Yaw Angle                           - 071.4087448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+ 000.6229626  deg                (0x000000D8)
    Indicated air Speed                             0418.317535  ft/sec             (0x000000DC)
    Mach Value                                      0.748                           (0x000000E0)
    Magnetic Heading                              - 106.3049850  deg                (0x000000E4)
    Vertical Velocity                             - 001.4167265  ft/sec             (0x000000E8)
Record Number 8518
Mission Event
            Application ID</t>
  </si>
  <si>
    <t>Mission Event
PERTINENT DATA
    Present Latitude                              N 053:48.0004                     (0x0000003C)
    Present Longitude                             E 175:01.9407                     (0x00000044)
    Present Altitude                              + 34514.00000  feet               (0x0000004C)
    Present Heading                               - 106.0776825  deg                (0x00000054)
    TAS N                                         - 0206.162109  ft/sec             (0x00000058)
    TAS E                                         - 0718.497559  ft/sec             (0x0000005C)
    Present Ground Speed                            437.0859070  knots              (0x00000060)
    Present Ground Track                          - 103.7463303  deg                (0x00000064)
    Wind Velocity N                               + 0032.129593  ft/sec             (0x00000068)
    Wind Velocity E                               + 0001.080762  ft/sec             (0x0000006C)
    ETA to Destination                              20:16:03.501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03.02343750  in Hg              (0x00000098)
    Free Air Temperature                            415.9627991  deg R              (0x0000009C)
    TAS                                           + 0745.537781  ft/sec             (0x000000A0)
    Pitch Rate                                    + 00.01868272  deg/sec            (0x000000A4)
    Roll Rate                                     + 00.54663628  deg/sec            (0x000000A8)
    Pitch Angle                                   - 000.1208496  deg                (0x000000AC)
    Roll Angle                                    - 001.5240234  deg                (0x000000B0)
    Prime INU Z Velocity                          + 000.8958910  ft/sec             (0x000000B4)
    Prime INU Yaw Angle                           - 071.6998596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+ 001.2061036  deg                (0x000000D8)
    Indicated air Speed                             0416.750092  ft/sec             (0x000000DC)
    Mach Value                                      0.746                           (0x000000E0)
    Magnetic Heading                              - 106.6083984  deg                (0x000000E4)
    Vertical Velocity                             + 000.8958910  ft/sec             (0x000000E8)
Record Number 8519
Mission Event
            Application ID</t>
  </si>
  <si>
    <t>Mission Event
PERTINENT DATA
    Present Latitude                              N 053:47.7101                     (0x0000003C)
    Present Longitude                             E 174:59.9614                     (0x00000044)
    Present Altitude                              + 34522.00000  feet               (0x0000004C)
    Present Heading                               - 106.5571518  deg                (0x00000054)
    TAS N                                         - 0211.669464  ft/sec             (0x00000058)
    TAS E                                         - 0715.633545  ft/sec             (0x0000005C)
    Present Ground Speed                            434.7495422  knots              (0x00000060)
    Present Ground Track                          - 104.1113052  deg                (0x00000064)
    Wind Velocity N                               + 0033.407768  ft/sec             (0x00000068)
    Wind Velocity E                               + 0003.159969  ft/sec             (0x0000006C)
    ETA to Destination                              20:16:11.919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03.01953125  in Hg              (0x00000098)
    Free Air Temperature                            415.9160461  deg R              (0x0000009C)
    TAS                                           + 0745.448608  ft/sec             (0x000000A0)
    Pitch Rate                                    - 00.12452250  deg/sec            (0x000000A4)
    Roll Rate                                     - 00.19109911  deg/sec            (0x000000A8)
    Pitch Angle                                   - 000.2777344  deg                (0x000000AC)
    Roll Angle                                    - 001.3049561  deg                (0x000000B0)
    Prime INU Z Velocity                          + 001.9892259  ft/sec             (0x000000B4)
    Prime INU Yaw Angle                           - 072.1527100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+ 001.5530627  deg                (0x000000D8)
    Indicated air Speed                             0416.488220  ft/sec             (0x000000DC)
    Mach Value                                      0.746                           (0x000000E0)
    Magnetic Heading                              - 107.0733337  deg                (0x000000E4)
    Vertical Velocity                             + 001.9892259  ft/sec             (0x000000E8)
Record Number 8520
Mission Event
            Application ID</t>
  </si>
  <si>
    <t>Mission Event
PERTINENT DATA
    Present Latitude                              N 053:47.4052                     (0x0000003C)
    Present Longitude                             E 174:58.0019                     (0x00000044)
    Present Altitude                              + 34530.00000  feet               (0x0000004C)
    Present Heading                               - 107.7064819  deg                (0x00000054)
    TAS N                                         - 0227.130371  ft/sec             (0x00000058)
    TAS E                                         - 0707.251953  ft/sec             (0x0000005C)
    Present Ground Speed                            432.0785828  knots              (0x00000060)
    Present Ground Track                          - 105.2656860  deg                (0x00000064)
    Wind Velocity N                               + 0036.682739  ft/sec             (0x00000068)
    Wind Velocity E                               + 0002.723017  ft/sec             (0x0000006C)
    ETA to Destination                              20:16:21.635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03.00000000  in Hg              (0x00000098)
    Free Air Temperature                            416.0699158  deg R              (0x0000009C)
    TAS                                           + 0743.476929  ft/sec             (0x000000A0)
    Pitch Rate                                    + 00.36414880  deg/sec            (0x000000A4)
    Roll Rate                                     + 00.50836182  deg/sec            (0x000000A8)
    Pitch Angle                                   - 000.1287167  deg                (0x000000AC)
    Roll Angle                                    - 002.1666806  deg                (0x000000B0)
    Prime INU Z Velocity                          - 000.8083162  ft/sec             (0x000000B4)
    Prime INU Yaw Angle                           - 073.2756882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+ 002.6919448  deg                (0x000000D8)
    Indicated air Speed                             0415.176056  ft/sec             (0x000000DC)
    Mach Value                                      0.744                           (0x000000E0)
    Magnetic Heading                              - 108.2082748  deg                (0x000000E4)
    Vertical Velocity                             - 000.8083162  ft/sec             (0x000000E8)
Record Number 8521
Mission Event
            Application ID</t>
  </si>
  <si>
    <t>Mission Event
PERTINENT DATA
    Present Latitude                              N 053:47.0878                     (0x0000003C)
    Present Longitude                             E 174:56.0465                     (0x00000044)
    Present Altitude                              + 34512.00000  feet               (0x0000004C)
    Present Heading                               - 107.7743530  deg                (0x00000054)
    TAS N                                         - 0225.997269  ft/sec             (0x00000058)
    TAS E                                         - 0705.796204  ft/sec             (0x0000005C)
    Present Ground Speed                            430.2113037  knots              (0x00000060)
    Present Ground Track                          - 105.2691574  deg                (0x00000064)
    Wind Velocity N                               + 0034.470219  ft/sec             (0x00000068)
    Wind Velocity E                               + 0005.060702  ft/sec             (0x0000006C)
    ETA to Destination                              20:16:28.577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02.98046875  in Hg              (0x00000098)
    Free Air Temperature                            416.2937317  deg R              (0x0000009C)
    TAS                                           + 0741.370728  ft/sec             (0x000000A0)
    Pitch Rate                                    - 00.02850563  deg/sec            (0x000000A4)
    Roll Rate                                     - 00.22884594  deg/sec            (0x000000A8)
    Pitch Angle                                   - 000.4724121  deg                (0x000000AC)
    Roll Angle                                    - 000.0571123  deg                (0x000000B0)
    Prime INU Z Velocity                          - 003.7615466  ft/sec             (0x000000B4)
    Prime INU Yaw Angle                           - 073.3172607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+ 002.6933684  deg                (0x000000D8)
    Indicated air Speed                             0413.859253  ft/sec             (0x000000DC)
    Mach Value                                      0.741                           (0x000000E0)
    Magnetic Heading                              - 108.2619095  deg                (0x000000E4)
    Vertical Velocity                             - 003.7615466  ft/sec             (0x000000E8)
Record Number 8522
Mission Event
            Application ID</t>
  </si>
  <si>
    <t>Mission Event
PERTINENT DATA
    Present Latitude                              N 053:46.7748                     (0x0000003C)
    Present Longitude                             E 174:54.0969                     (0x00000044)
    Present Altitude                              + 34496.00000  feet               (0x0000004C)
    Present Heading                               - 107.4270325  deg                (0x00000054)
    TAS N                                         - 0222.369781  ft/sec             (0x00000058)
    TAS E                                         - 0703.653870  ft/sec             (0x0000005C)
    Present Ground Speed                            428.5460815  knots              (0x00000060)
    Present Ground Track                          - 104.9657440  deg                (0x00000064)
    Wind Velocity N                               + 0034.204296  ft/sec             (0x00000068)
    Wind Velocity E                               + 0004.745998  ft/sec             (0x0000006C)
    ETA to Destination                              20:16:34.633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02.95312500  in Hg              (0x00000098)
    Free Air Temperature                            416.4978027  deg R              (0x0000009C)
    TAS                                           + 0738.381897  ft/sec             (0x000000A0)
    Pitch Rate                                    - 00.15912206  deg/sec            (0x000000A4)
    Roll Rate                                     - 00.01486572  deg/sec            (0x000000A8)
    Pitch Angle                                   - 000.3011675  deg                (0x000000AC)
    Roll Angle                                    + 001.3787842  deg                (0x000000B0)
    Prime INU Z Velocity                          - 000.1061379  ft/sec             (0x000000B4)
    Prime INU Yaw Angle                           - 072.9437256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+ 002.3850131  deg                (0x000000D8)
    Indicated air Speed                             0412.007874  ft/sec             (0x000000DC)
    Mach Value                                      0.738                           (0x000000E0)
    Magnetic Heading                              - 107.9003830  deg                (0x000000E4)
    Vertical Velocity                             - 000.1061379  ft/sec             (0x000000E8)
Record Number 8525
Mission Event
            Application ID</t>
  </si>
  <si>
    <t>Mission Event
PERTINENT DATA
    Present Latitude                              N 053:46.6212                     (0x0000003C)
    Present Longitude                             E 174:53.1172                     (0x00000044)
    Present Altitude                              + 34488.00000  feet               (0x0000004C)
    Present Heading                               - 107.2369537  deg                (0x00000054)
    TAS N                                         - 0218.812042  ft/sec             (0x00000058)
    TAS E                                         - 0705.783997  ft/sec             (0x0000005C)
    Present Ground Speed                            427.8701477  knots              (0x00000060)
    Present Ground Track                          - 104.7392502  deg                (0x00000064)
    Wind Velocity N                               + 0034.425125  ft/sec             (0x00000068)
    Wind Velocity E                               + 0007.059968  ft/sec             (0x0000006C)
    ETA to Destination                              20:16:37.147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02.96093750  in Hg              (0x00000098)
    Free Air Temperature                            416.3637390  deg R              (0x0000009C)
    TAS                                           + 0739.117676  ft/sec             (0x000000A0)
    Pitch Rate                                    + 00.00087274  deg/sec            (0x000000A4)
    Roll Rate                                     - 00.35032716  deg/sec            (0x000000A8)
    Pitch Angle                                   - 000.1812744  deg                (0x000000AC)
    Roll Angle                                    + 000.1323825  deg                (0x000000B0)
    Prime INU Z Velocity                          - 001.6747242  ft/sec             (0x000000B4)
    Prime INU Yaw Angle                           - 072.7404785  deg                (0x000000B8)
    Radar Altitude                                   5000  feet                     (0x000000BC)
    ALTN Heading Reference                        Slaved                            (0x000000C0)
    Steering Mode                                 Direct                            (0x000000C1)
    Type of Request                               SMO Request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+ 002.1482244  deg                (0x000000D8)
    Indicated air Speed                             0412.537781  ft/sec             (0x000000DC)
    Mach Value                                      0.739                           (0x000000E0)
    Magnetic Heading                              - 107.7032166  deg                (0x000000E4)
    Vertical Velocity                             - 001.6747242  ft/sec             (0x000000E8)
Record Number 8526
Mission Event
            Application ID</t>
  </si>
  <si>
    <t>Mission Event
PERTINENT DATA
    Present Latitude                              N 053:46.4711                     (0x0000003C)
    Present Longitude                             E 174:52.1513                     (0x00000044)
    Present Altitude                              + 34486.00000  feet               (0x0000004C)
    Present Heading                               - 107.1785278  deg                (0x00000054)
    TAS N                                         - 0217.102707  ft/sec             (0x00000058)
    TAS E                                         - 0704.972595  ft/sec             (0x0000005C)
    Present Ground Speed                            426.8071899  knots              (0x00000060)
    Present Ground Track                          - 104.6174774  deg                (0x00000064)
    Wind Velocity N                               + 0034.370209  ft/sec             (0x00000068)
    Wind Velocity E                               + 0007.654380  ft/sec             (0x0000006C)
    ETA to Destination                              20:16:40.992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02.94921875  in Hg              (0x00000098)
    Free Air Temperature                            416.3848267  deg R              (0x0000009C)
    TAS                                           + 0737.853882  ft/sec             (0x000000A0)
    Pitch Rate                                    - 00.02181783  deg/sec            (0x000000A4)
    Roll Rate                                     - 00.22018160  deg/sec            (0x000000A8)
    Pitch Angle                                   - 000.2636719  deg                (0x000000AC)
    Roll Angle                                    + 000.6044952  deg                (0x000000B0)
    Prime INU Z Velocity                          - 000.3661147  ft/sec             (0x000000B4)
    Prime INU Yaw Angle                           - 072.6690674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+ 002.0203078  deg                (0x000000D8)
    Indicated air Speed                             0411.742615  ft/sec             (0x000000DC)
    Mach Value                                      0.738                           (0x000000E0)
    Magnetic Heading                              - 107.6377029  deg                (0x000000E4)
    Vertical Velocity                             - 000.3661147  ft/sec             (0x000000E8)
Record Number 8527
Mission Event
            Application ID</t>
  </si>
  <si>
    <t>Mission Event
PERTINENT DATA
    Present Latitude                              N 053:46.1807                     (0x0000003C)
    Present Longitude                             E 174:50.2228                     (0x00000044)
    Present Altitude                              + 34502.00000  feet               (0x0000004C)
    Present Heading                               - 106.2708435  deg                (0x00000054)
    TAS N                                         - 0208.858734  ft/sec             (0x00000058)
    TAS E                                         - 0703.040100  ft/sec             (0x0000005C)
    Present Ground Speed                            424.9034424  knots              (0x00000060)
    Present Ground Track                          - 103.3845139  deg                (0x00000064)
    Wind Velocity N                               + 0038.007401  ft/sec             (0x00000068)
    Wind Velocity E                               + 0006.341594  ft/sec             (0x0000006C)
    ETA to Destination                              20:16:48.071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02.91796875  in Hg              (0x00000098)
    Free Air Temperature                            416.5184021  deg R              (0x0000009C)
    TAS                                           + 0734.718628  ft/sec             (0x000000A0)
    Pitch Rate                                    + 00.03757887  deg/sec            (0x000000A4)
    Roll Rate                                     - 00.94602519  deg/sec            (0x000000A8)
    Pitch Angle                                   - 000.3076172  deg                (0x000000AC)
    Roll Angle                                    + 004.8128905  deg                (0x000000B0)
    Prime INU Z Velocity                          + 000.8064622  ft/sec             (0x000000B4)
    Prime INU Yaw Angle                           - 071.7354507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+ 000.7722458  deg                (0x000000D8)
    Indicated air Speed                             0409.613800  ft/sec             (0x000000DC)
    Mach Value                                      0.734                           (0x000000E0)
    Magnetic Heading                              - 106.7158585  deg                (0x000000E4)
    Vertical Velocity                             + 000.8064622  ft/sec             (0x000000E8)
Record Number 8528
Mission Event
            Application ID</t>
  </si>
  <si>
    <t>Mission Event
PERTINENT DATA
    Present Latitude                              N 053:45.9193                     (0x0000003C)
    Present Longitude                             E 174:48.2763                     (0x00000044)
    Present Altitude                              + 34492.00000  feet               (0x0000004C)
    Present Heading                               - 104.9509659  deg                (0x00000054)
    TAS N                                         - 0189.109421  ft/sec             (0x00000058)
    TAS E                                         - 0708.545715  ft/sec             (0x0000005C)
    Present Ground Speed                            423.8411255  knots              (0x00000060)
    Present Ground Track                          - 102.4222946  deg                (0x00000064)
    Wind Velocity N                               + 0035.070324  ft/sec             (0x00000068)
    Wind Velocity E                               + 0009.775496  ft/sec             (0x0000006C)
    ETA to Destination                              20:16:51.916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02.91015625  in Hg              (0x00000098)
    Free Air Temperature                            416.5420227  deg R              (0x0000009C)
    TAS                                           + 0733.690918  ft/sec             (0x000000A0)
    Pitch Rate                                    - 00.02487881  deg/sec            (0x000000A4)
    Roll Rate                                     - 00.50006562  deg/sec            (0x000000A8)
    Pitch Angle                                   - 000.2032471  deg                (0x000000AC)
    Roll Angle                                    - 000.2371399  deg                (0x000000B0)
    Prime INU Z Velocity                          - 001.7060245  ft/sec             (0x000000B4)
    Prime INU Yaw Angle                           - 070.3894043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- 000.2151980  deg                (0x000000D8)
    Indicated air Speed                             0409.079681  ft/sec             (0x000000DC)
    Mach Value                                      0.733                           (0x000000E0)
    Magnetic Heading                              - 105.3817291  deg                (0x000000E4)
    Vertical Velocity                             - 001.7060245  ft/sec             (0x000000E8)
Record Number 8529
Weapon Event
            Application ID</t>
  </si>
  <si>
    <t>Direct Target
PERTINENT DATA
    Device ID                                     RP 2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053:45.7059  deg                (0x00000041)
    Longitude                                     E 174:46.6589  deg                (0x00000045)
    Altitude                                      + 34472.00000  feet               (0x00000049)
    True Heading                                  - 105.3014221  deg                (0x0000004D)
    Ground Track Angle                            - 102.7452469  deg                (0x00000051)
    Pitch Angle                                   - 000.1538086  deg                (0x00000055)
    Roll Angle                                    - 001.3961426  deg                (0x00000059)
    Yaw Angle                                     - 070.7181091  deg                (0x0000005D)
    Velocity North                                  157.5219116  ft/sec             (0x00000061)
    Velocity East                                   696.4151611  ft/sec             (0x00000065)
    Velocity Vertical                               001.5862383  ft/sec             (0x00000069)
    Ground Speed                                    714.0078735  ft/sec             (0x0000006D)
    True Air Speed North                          - 0192.060654  ft/sec             (0x00000071)
    True Air Speed East                           - 0707.099976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2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8530
Mission Event
            Application ID</t>
  </si>
  <si>
    <t>Mission Event
PERTINENT DATA
    Present Latitude                              N 053:45.6638                     (0x0000003C)
    Present Longitude                             E 174:46.3456                     (0x00000044)
    Present Altitude                              + 34468.00000  feet               (0x0000004C)
    Present Heading                               - 105.4987717  deg                (0x00000054)
    TAS N                                         - 0195.011948  ft/sec             (0x00000058)
    TAS E                                         - 0706.326782  ft/sec             (0x0000005C)
    Present Ground Speed                            422.8587341  knots              (0x00000060)
    Present Ground Track                          - 102.8267593  deg                (0x00000064)
    Wind Velocity N                               + 0036.996223  ft/sec             (0x00000068)
    Wind Velocity E                               + 0010.188504  ft/sec             (0x0000006C)
    ETA to Destination                              20:16:55.569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02.90625000  in Hg              (0x00000098)
    Free Air Temperature                            416.5240784  deg R              (0x0000009C)
    TAS                                           + 0733.058105  ft/sec             (0x000000A0)
    Pitch Rate                                    + 00.01442193  deg/sec            (0x000000A4)
    Roll Rate                                     - 00.10176533  deg/sec            (0x000000A8)
    Pitch Angle                                   - 000.1702881  deg                (0x000000AC)
    Roll Angle                                    - 001.4067444  deg                (0x000000B0)
    Prime INU Z Velocity                          - 001.2297603  ft/sec             (0x000000B4)
    Prime INU Yaw Angle                           - 070.9112549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+ 000.1599482  deg                (0x000000D8)
    Indicated air Speed                             0408.812317  ft/sec             (0x000000DC)
    Mach Value                                      0.733                           (0x000000E0)
    Magnetic Heading                              - 105.9152832  deg                (0x000000E4)
    Vertical Velocity                             - 001.2297603  ft/sec             (0x000000E8)
Record Number 8531
Mission Event
            Application ID</t>
  </si>
  <si>
    <t>Mission Event
PERTINENT DATA
    Present Latitude                              N 053:45.3957                     (0x0000003C)
    Present Longitude                             E 174:44.4132                     (0x00000044)
    Present Altitude                              + 34470.00000  feet               (0x0000004C)
    Present Heading                               - 106.2937851  deg                (0x00000054)
    TAS N                                         - 0204.230057  ft/sec             (0x00000058)
    TAS E                                         - 0701.919067  ft/sec             (0x0000005C)
    Present Ground Speed                            421.2426758  knots              (0x00000060)
    Present Ground Track                          - 103.4416809  deg                (0x00000064)
    Wind Velocity N                               + 0038.788593  ft/sec             (0x00000068)
    Wind Velocity E                               + 0010.212164  ft/sec             (0x0000006C)
    ETA to Destination                              20:17:01.584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02.88671875  in Hg              (0x00000098)
    Free Air Temperature                            416.4826660  deg R              (0x0000009C)
    TAS                                           + 0731.037781  ft/sec             (0x000000A0)
    Pitch Rate                                    - 00.17068349  deg/sec            (0x000000A4)
    Roll Rate                                     + 00.22562599  deg/sec            (0x000000A8)
    Pitch Angle                                   + 000.0701813  deg                (0x000000AC)
    Roll Angle                                    + 000.2264495  deg                (0x000000B0)
    Prime INU Z Velocity                          + 002.6962676  ft/sec             (0x000000B4)
    Prime INU Yaw Angle                           - 071.6802979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+ 000.7557217  deg                (0x000000D8)
    Indicated air Speed                             0407.472626  ft/sec             (0x000000DC)
    Mach Value                                      0.731                           (0x000000E0)
    Magnetic Heading                              - 106.6954422  deg                (0x000000E4)
    Vertical Velocity                             + 002.6962676  ft/sec             (0x000000E8)
Record Number 8532
Mission Event
            Application ID</t>
  </si>
  <si>
    <t>Mission Event
PERTINENT DATA
    Present Latitude                              N 053:45.1222                     (0x0000003C)
    Present Longitude                             E 174:42.4905                     (0x00000044)
    Present Altitude                              + 34480.00000  feet               (0x0000004C)
    Present Heading                               - 106.3635788  deg                (0x00000054)
    TAS N                                         - 0204.468597  ft/sec             (0x00000058)
    TAS E                                         - 0698.623352  ft/sec             (0x0000005C)
    Present Ground Speed                            420.0298157  knots              (0x00000060)
    Present Ground Track                          - 103.4447556  deg                (0x00000064)
    Wind Velocity N                               + 0039.114826  ft/sec             (0x00000068)
    Wind Velocity E                               + 0009.201319  ft/sec             (0x0000006C)
    ETA to Destination                              20:17:06.013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02.85937500  in Hg              (0x00000098)
    Free Air Temperature                            416.5686646  deg R              (0x0000009C)
    TAS                                           + 0728.059692  ft/sec             (0x000000A0)
    Pitch Rate                                    - 00.00922292  deg/sec            (0x000000A4)
    Roll Rate                                     - 00.51041919  deg/sec            (0x000000A8)
    Pitch Angle                                   - 000.2471924  deg                (0x000000AC)
    Roll Angle                                    + 000.8750061  deg                (0x000000B0)
    Prime INU Z Velocity                          - 000.6545885  ft/sec             (0x000000B4)
    Prime INU Yaw Angle                           - 071.7242432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+ 000.7407314  deg                (0x000000D8)
    Indicated air Speed                             0405.588776  ft/sec             (0x000000DC)
    Mach Value                                      0.728                           (0x000000E0)
    Magnetic Heading                              - 106.7511826  deg                (0x000000E4)
    Vertical Velocity                             - 000.6545885  ft/sec             (0x000000E8)
Record Number 8533
Mission Event
            Application ID</t>
  </si>
  <si>
    <t>Mission Event
PERTINENT DATA
    Present Latitude                              N 053:44.8514                     (0x0000003C)
    Present Longitude                             E 174:40.5848                     (0x00000044)
    Present Altitude                              + 34478.00000  feet               (0x0000004C)
    Present Heading                               - 106.0211563  deg                (0x00000054)
    TAS N                                         - 0199.784988  ft/sec             (0x00000058)
    TAS E                                         - 0694.557068  ft/sec             (0x0000005C)
    Present Ground Speed                            419.0875549  knots              (0x00000060)
    Present Ground Track                          - 103.4342499  deg                (0x00000064)
    Wind Velocity N                               + 0035.167850  ft/sec             (0x00000068)
    Wind Velocity E                               + 0006.621414  ft/sec             (0x0000006C)
    ETA to Destination                              20:17:09.501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02.80859375  in Hg              (0x00000098)
    Free Air Temperature                            417.0367126  deg R              (0x0000009C)
    TAS                                           + 0722.739502  ft/sec             (0x000000A0)
    Pitch Rate                                    + 00.10919460  deg/sec            (0x000000A4)
    Roll Rate                                     - 00.33743167  deg/sec            (0x000000A8)
    Pitch Angle                                   - 000.1133789  deg                (0x000000AC)
    Roll Angle                                    + 000.2871826  deg                (0x000000B0)
    Prime INU Z Velocity                          - 002.5535169  ft/sec             (0x000000B4)
    Prime INU Yaw Angle                           - 071.3562012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+ 000.7090734  deg                (0x000000D8)
    Indicated air Speed                             0402.064209  ft/sec             (0x000000DC)
    Mach Value                                      0.722                           (0x000000E0)
    Magnetic Heading                              - 106.3947296  deg                (0x000000E4)
    Vertical Velocity                             - 002.5535169  ft/sec             (0x000000E8)
Record Number 8534
Mission Event
            Application ID</t>
  </si>
  <si>
    <t>Mission Event
PERTINENT DATA
    Present Latitude                              N 053:44.5792                     (0x0000003C)
    Present Longitude                             E 174:38.6709                     (0x00000044)
    Present Altitude                              + 34464.00000  feet               (0x0000004C)
    Present Heading                               - 106.0688400  deg                (0x00000054)
    TAS N                                         - 0198.382538  ft/sec             (0x00000058)
    TAS E                                         - 0691.450134  ft/sec             (0x0000005C)
    Present Ground Speed                            418.4608154  knots              (0x00000060)
    Present Ground Track                          - 103.4682999  deg                (0x00000064)
    Wind Velocity N                               + 0033.438770  ft/sec             (0x00000068)
    Wind Velocity E                               + 0004.648494  ft/sec             (0x0000006C)
    ETA to Destination                              20:17:11.898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02.78515625  in Hg              (0x00000098)
    Free Air Temperature                            417.1348267  deg R              (0x0000009C)
    TAS                                           + 0720.155518  ft/sec             (0x000000A0)
    Pitch Rate                                    + 00.01054406  deg/sec            (0x000000A4)
    Roll Rate                                     - 00.24087784  deg/sec            (0x000000A8)
    Pitch Angle                                   - 000.0219727  deg                (0x000000AC)
    Roll Angle                                    + 000.6208923  deg                (0x000000B0)
    Prime INU Z Velocity                          - 000.6735244  ft/sec             (0x000000B4)
    Prime INU Yaw Angle                           - 071.3781738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+ 000.7209737  deg                (0x000000D8)
    Indicated air Speed                             0400.425903  ft/sec             (0x000000DC)
    Mach Value                                      0.719                           (0x000000E0)
    Magnetic Heading                              - 106.4284286  deg                (0x000000E4)
    Vertical Velocity                             - 000.6735244  ft/sec             (0x000000E8)
Record Number 8535
Mission Event
            Application ID</t>
  </si>
  <si>
    <t>Mission Event
PERTINENT DATA
    Present Latitude                              N 053:44.3087                     (0x0000003C)
    Present Longitude                             E 174:36.7721                     (0x00000044)
    Present Altitude                              + 34466.00000  feet               (0x0000004C)
    Present Heading                               - 106.0915604  deg                (0x00000054)
    TAS N                                         - 0199.334045  ft/sec             (0x00000058)
    TAS E                                         - 0692.598267  ft/sec             (0x0000005C)
    Present Ground Speed                            417.9874878  knots              (0x00000060)
    Present Ground Track                          - 103.4965286  deg                (0x00000064)
    Wind Velocity N                               + 0034.276623  ft/sec             (0x00000068)
    Wind Velocity E                               + 0006.787988  ft/sec             (0x0000006C)
    ETA to Destination                              20:17:13.697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02.79687500  in Hg              (0x00000098)
    Free Air Temperature                            416.8791199  deg R              (0x0000009C)
    TAS                                           + 0721.270813  ft/sec             (0x000000A0)
    Pitch Rate                                    - 00.05582875  deg/sec            (0x000000A4)
    Roll Rate                                     - 00.24150495  deg/sec            (0x000000A8)
    Pitch Angle                                   + 000.0933838  deg                (0x000000AC)
    Roll Angle                                    + 000.5960633  deg                (0x000000B0)
    Prime INU Z Velocity                          + 001.5268638  ft/sec             (0x000000B4)
    Prime INU Yaw Angle                           - 071.3753738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+ 000.7288601  deg                (0x000000D8)
    Indicated air Speed                             0401.245972  ft/sec             (0x000000DC)
    Mach Value                                      0.721                           (0x000000E0)
    Magnetic Heading                              - 106.4371872  deg                (0x000000E4)
    Vertical Velocity                             + 001.5268638  ft/sec             (0x000000E8)
Record Number 8536
Mission Event
            Application ID</t>
  </si>
  <si>
    <t>Mission Event
PERTINENT DATA
    Present Latitude                              N 053:44.0376                     (0x0000003C)
    Present Longitude                             E 174:34.8728                     (0x00000044)
    Present Altitude                              + 34470.00000  feet               (0x0000004C)
    Present Heading                               - 106.0704498  deg                (0x00000054)
    TAS N                                         - 0198.934998  ft/sec             (0x00000058)
    TAS E                                         - 0690.836914  ft/sec             (0x0000005C)
    Present Ground Speed                            418.7257080  knots              (0x00000060)
    Present Ground Track                          - 103.6090698  deg                (0x00000064)
    Wind Velocity N                               + 0032.663212  ft/sec             (0x00000068)
    Wind Velocity E                               + 0004.119869  ft/sec             (0x0000006C)
    ETA to Destination                              20:17:11.136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02.77343750  in Hg              (0x00000098)
    Free Air Temperature                            417.0291138  deg R              (0x0000009C)
    TAS                                           + 0718.724060  ft/sec             (0x000000A0)
    Pitch Rate                                    - 00.06638432  deg/sec            (0x000000A4)
    Roll Rate                                     + 00.03334591  deg/sec            (0x000000A8)
    Pitch Angle                                   - 000.0219727  deg                (0x000000AC)
    Roll Angle                                    - 000.0906921  deg                (0x000000B0)
    Prime INU Z Velocity                          - 000.5868577  ft/sec             (0x000000B4)
    Prime INU Yaw Angle                           - 071.3287354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+ 000.8211012  deg                (0x000000D8)
    Indicated air Speed                             0399.603943  ft/sec             (0x000000DC)
    Mach Value                                      0.718                           (0x000000E0)
    Magnetic Heading                              - 106.4021149  deg                (0x000000E4)
    Vertical Velocity                             - 000.5868577  ft/sec             (0x000000E8)
Record Number 8537
Mission Event
            Application ID</t>
  </si>
  <si>
    <t>Mission Event
PERTINENT DATA
    Present Latitude                              N 053:43.7637                     (0x0000003C)
    Present Longitude                             E 174:32.9705                     (0x00000044)
    Present Altitude                              + 34466.00000  feet               (0x0000004C)
    Present Heading                               - 105.9586868  deg                (0x00000054)
    TAS N                                         - 0198.223068  ft/sec             (0x00000058)
    TAS E                                         - 0693.239075  ft/sec             (0x0000005C)
    Present Ground Speed                            419.5809937  knots              (0x00000060)
    Present Ground Track                          - 103.6644897  deg                (0x00000064)
    Wind Velocity N                               + 0030.711384  ft/sec             (0x00000068)
    Wind Velocity E                               + 0005.270276  ft/sec             (0x0000006C)
    ETA to Destination                              20:17:08.156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02.79687500  in Hg              (0x00000098)
    Free Air Temperature                            416.6898804  deg R              (0x0000009C)
    TAS                                           + 0720.924622  ft/sec             (0x000000A0)
    Pitch Rate                                    - 00.11038463  deg/sec            (0x000000A4)
    Roll Rate                                     + 00.12101960  deg/sec            (0x000000A8)
    Pitch Angle                                   + 000.0329590  deg                (0x000000AC)
    Roll Angle                                    + 000.3900147  deg                (0x000000B0)
    Prime INU Z Velocity                          + 000.6179705  ft/sec             (0x000000B4)
    Prime INU Yaw Angle                           - 071.1914063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+ 000.8568586  deg                (0x000000D8)
    Indicated air Speed                             0401.245972  ft/sec             (0x000000DC)
    Mach Value                                      0.720                           (0x000000E0)
    Magnetic Heading                              - 106.2763748  deg                (0x000000E4)
    Vertical Velocity                             + 000.6179705  ft/sec             (0x000000E8)
Record Number 8538
Mission Event
            Application ID</t>
  </si>
  <si>
    <t>Mission Event
PERTINENT DATA
    Present Latitude                              N 053:43.4875                     (0x0000003C)
    Present Longitude                             E 174:31.0528                     (0x00000044)
    Present Altitude                              + 34458.00000  feet               (0x0000004C)
    Present Heading                               - 105.8066406  deg                (0x00000054)
    TAS N                                         - 0195.446365  ft/sec             (0x00000058)
    TAS E                                         - 0693.272705  ft/sec             (0x0000005C)
    Present Ground Speed                            420.3747253  knots              (0x00000060)
    Present Ground Track                          - 103.6479416  deg                (0x00000064)
    Wind Velocity N                               + 0027.657507  ft/sec             (0x00000068)
    Wind Velocity E                               + 0003.962010  ft/sec             (0x0000006C)
    ETA to Destination                              20:17:05.375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02.79296875  in Hg              (0x00000098)
    Free Air Temperature                            416.6545105  deg R              (0x0000009C)
    TAS                                           + 0720.449341  ft/sec             (0x000000A0)
    Pitch Rate                                    - 00.05165604  deg/sec            (0x000000A4)
    Roll Rate                                     + 00.24989928  deg/sec            (0x000000A8)
    Pitch Angle                                   + 000.1428223  deg                (0x000000AC)
    Roll Angle                                    + 000.6646729  deg                (0x000000B0)
    Prime INU Z Velocity                          + 000.6680002  ft/sec             (0x000000B4)
    Prime INU Yaw Angle                           - 071.0135956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+ 000.8229637  deg                (0x000000D8)
    Indicated air Speed                             0400.972809  ft/sec             (0x000000DC)
    Mach Value                                      0.720                           (0x000000E0)
    Magnetic Heading                              - 106.1103134  deg                (0x000000E4)
    Vertical Velocity                             + 000.6680002  ft/sec             (0x000000E8)
Record Number 8539
Mission Event
            Application ID</t>
  </si>
  <si>
    <t>Mission Event
PERTINENT DATA
    Present Latitude                              N 053:43.2133                     (0x0000003C)
    Present Longitude                             E 174:29.1447                     (0x00000044)
    Present Altitude                              + 34470.00000  feet               (0x0000004C)
    Present Heading                               - 105.6310654  deg                (0x00000054)
    TAS N                                         - 0193.986908  ft/sec             (0x00000058)
    TAS E                                         - 0695.859619  ft/sec             (0x0000005C)
    Present Ground Speed                            420.4593811  knots              (0x00000060)
    Present Ground Track                          - 103.6624680  deg                (0x00000064)
    Wind Velocity N                               + 0025.931444  ft/sec             (0x00000068)
    Wind Velocity E                               + 0006.331836  ft/sec             (0x0000006C)
    ETA to Destination                              20:17:05.127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02.82421875  in Hg              (0x00000098)
    Free Air Temperature                            416.1976624  deg R              (0x0000009C)
    TAS                                           + 0723.780823  ft/sec             (0x000000A0)
    Pitch Rate                                    - 00.10967196  deg/sec            (0x000000A4)
    Roll Rate                                     + 00.45499247  deg/sec            (0x000000A8)
    Pitch Angle                                   + 000.2801514  deg                (0x000000AC)
    Roll Angle                                    + 000.8164765  deg                (0x000000B0)
    Prime INU Z Velocity                          + 003.2866538  ft/sec             (0x000000B4)
    Prime INU Yaw Angle                           - 070.8123779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+ 000.8177379  deg                (0x000000D8)
    Indicated air Speed                             0403.152313  ft/sec             (0x000000DC)
    Mach Value                                      0.724                           (0x000000E0)
    Magnetic Heading                              - 105.9207230  deg                (0x000000E4)
    Vertical Velocity                             + 003.2866538  ft/sec             (0x000000E8)
Record Number 8540
Mission Event
            Application ID</t>
  </si>
  <si>
    <t>Mission Event
PERTINENT DATA
    Present Latitude                              N 053:42.9395                     (0x0000003C)
    Present Longitude                             E 174:27.2232                     (0x00000044)
    Present Altitude                              + 34484.00000  feet               (0x0000004C)
    Present Heading                               - 105.5305328  deg                (0x00000054)
    TAS N                                         - 0193.704712  ft/sec             (0x00000058)
    TAS E                                         - 0699.090637  ft/sec             (0x0000005C)
    Present Ground Speed                            421.1077271  knots              (0x00000060)
    Present Ground Track                          - 103.5176086  deg                (0x00000064)
    Wind Velocity N                               + 0027.883717  ft/sec             (0x00000068)
    Wind Velocity E                               + 0008.099616  ft/sec             (0x0000006C)
    ETA to Destination                              20:17:03.047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02.83984375  in Hg              (0x00000098)
    Free Air Temperature                            415.9177856  deg R              (0x0000009C)
    TAS                                           + 0725.665344  ft/sec             (0x000000A0)
    Pitch Rate                                    - 00.04054546  deg/sec            (0x000000A4)
    Roll Rate                                     - 00.19250526  deg/sec            (0x000000A8)
    Pitch Angle                                   + 000.0617157  deg                (0x000000AC)
    Roll Angle                                    - 000.7677521  deg                (0x000000B0)
    Prime INU Z Velocity                          + 001.3060679  ft/sec             (0x000000B4)
    Prime INU Yaw Angle                           - 070.6860352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+ 000.6488574  deg                (0x000000D8)
    Indicated air Speed                             0404.237183  ft/sec             (0x000000DC)
    Mach Value                                      0.726                           (0x000000E0)
    Magnetic Heading                              - 105.8061600  deg                (0x000000E4)
    Vertical Velocity                             + 001.3060679  ft/sec             (0x000000E8)
Record Number 8541
Mission Event
            Application ID</t>
  </si>
  <si>
    <t>Mission Event
PERTINENT DATA
    Present Latitude                              N 053:42.6640                     (0x0000003C)
    Present Longitude                             E 174:25.3110                     (0x00000044)
    Present Altitude                              + 34486.00000  feet               (0x0000004C)
    Present Heading                               - 105.6867981  deg                (0x00000054)
    TAS N                                         - 0196.486084  ft/sec             (0x00000058)
    TAS E                                         - 0699.140869  ft/sec             (0x0000005C)
    Present Ground Speed                            422.2890930  knots              (0x00000060)
    Present Ground Track                          - 103.6309509  deg                (0x00000064)
    Wind Velocity N                               + 0028.444735  ft/sec             (0x00000068)
    Wind Velocity E                               + 0006.839286  ft/sec             (0x0000006C)
    ETA to Destination                              20:16:59.119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02.84765625  in Hg              (0x00000098)
    Free Air Temperature                            415.7825317  deg R              (0x0000009C)
    TAS                                           + 0726.425537  ft/sec             (0x000000A0)
    Pitch Rate                                    + 00.04813834  deg/sec            (0x000000A4)
    Roll Rate                                     - 00.41697991  deg/sec            (0x000000A8)
    Pitch Angle                                   - 000.2594422  deg                (0x000000AC)
    Roll Angle                                    - 000.0426819  deg                (0x000000B0)
    Prime INU Z Velocity                          - 002.2527120  ft/sec             (0x000000B4)
    Prime INU Yaw Angle                           - 070.8166122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+ 000.7420642  deg                (0x000000D8)
    Indicated air Speed                             0404.778412  ft/sec             (0x000000DC)
    Mach Value                                      0.727                           (0x000000E0)
    Magnetic Heading                              - 105.9483795  deg                (0x000000E4)
    Vertical Velocity                             - 002.2527120  ft/sec             (0x000000E8)
Record Number 8542
Mission Event
            Application ID</t>
  </si>
  <si>
    <t>Mission Event
PERTINENT DATA
    Present Latitude                              N 053:42.3854                     (0x0000003C)
    Present Longitude                             E 174:23.3812                     (0x00000044)
    Present Altitude                              + 34472.00000  feet               (0x0000004C)
    Present Heading                               - 105.6975021  deg                (0x00000054)
    TAS N                                         - 0197.325668  ft/sec             (0x00000058)
    TAS E                                         - 0700.508545  ft/sec             (0x0000005C)
    Present Ground Speed                            423.6323242  knots              (0x00000060)
    Present Ground Track                          - 103.5845108  deg                (0x00000064)
    Wind Velocity N                               + 0029.167164  ft/sec             (0x00000068)
    Wind Velocity E                               + 0005.883369  ft/sec             (0x0000006C)
    ETA to Destination                              20:16:54.594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02.86718750  in Hg              (0x00000098)
    Free Air Temperature                            415.5573120  deg R              (0x0000009C)
    TAS                                           + 0728.048828  ft/sec             (0x000000A0)
    Pitch Rate                                    + 00.08561132  deg/sec            (0x000000A4)
    Roll Rate                                     - 00.46270412  deg/sec            (0x000000A8)
    Pitch Angle                                   - 000.1428223  deg                (0x000000AC)
    Roll Angle                                    + 000.1054743  deg                (0x000000B0)
    Prime INU Z Velocity                          - 001.8859520  ft/sec             (0x000000B4)
    Prime INU Yaw Angle                           - 070.8013916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+ 000.6762484  deg                (0x000000D8)
    Indicated air Speed                             0406.127991  ft/sec             (0x000000DC)
    Mach Value                                      0.729                           (0x000000E0)
    Magnetic Heading                              - 105.9450073  deg                (0x000000E4)
    Vertical Velocity                             - 001.8859520  ft/sec             (0x000000E8)
Record Number 8543
Mission Event
            Application ID</t>
  </si>
  <si>
    <t>Mission Event
PERTINENT DATA
    Present Latitude                              N 053:42.1063                     (0x0000003C)
    Present Longitude                             E 174:21.4464                     (0x00000044)
    Present Altitude                              + 34478.00000  feet               (0x0000004C)
    Present Heading                               - 105.7289886  deg                (0x00000054)
    TAS N                                         - 0197.734314  ft/sec             (0x00000058)
    TAS E                                         - 0702.476135  ft/sec             (0x0000005C)
    Present Ground Speed                            424.4958801  knots              (0x00000060)
    Present Ground Track                          - 103.6648941  deg                (0x00000064)
    Wind Velocity N                               + 0028.311829  ft/sec             (0x00000068)
    Wind Velocity E                               + 0006.577298  ft/sec             (0x0000006C)
    ETA to Destination                              20:16:51.855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02.89062500  in Hg              (0x00000098)
    Free Air Temperature                            415.2819519  deg R              (0x0000009C)
    TAS                                           + 0730.417114  ft/sec             (0x000000A0)
    Pitch Rate                                    + 00.02154402  deg/sec            (0x000000A4)
    Roll Rate                                     - 00.26197928  deg/sec            (0x000000A8)
    Pitch Angle                                   - 000.0878906  deg                (0x000000AC)
    Roll Angle                                    + 000.0602608  deg                (0x000000B0)
    Prime INU Z Velocity                          + 001.2326866  ft/sec             (0x000000B4)
    Prime INU Yaw Angle                           - 070.8068848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+ 000.7353033  deg                (0x000000D8)
    Indicated air Speed                             0407.740936  ft/sec             (0x000000DC)
    Mach Value                                      0.731                           (0x000000E0)
    Magnetic Heading                              - 105.9623642  deg                (0x000000E4)
    Vertical Velocity                             + 001.2326866  ft/sec             (0x000000E8)
Record Number 8546
Mission Event
            Application ID</t>
  </si>
  <si>
    <t>Mission Event
PERTINENT DATA
    Present Latitude                              N 053:41.8758                     (0x0000003C)
    Present Longitude                             E 174:19.8575                     (0x00000044)
    Present Altitude                              + 34486.00000  feet               (0x0000004C)
    Present Heading                               - 105.7063828  deg                (0x00000054)
    TAS N                                         - 0196.448624  ft/sec             (0x00000058)
    TAS E                                         - 0701.892029  ft/sec             (0x0000005C)
    Present Ground Speed                            425.4496765  knots              (0x00000060)
    Present Ground Track                          - 103.7574539  deg                (0x00000064)
    Wind Velocity N                               + 0025.242439  ft/sec             (0x00000068)
    Wind Velocity E                               + 0004.891648  ft/sec             (0x0000006C)
    ETA to Destination                              20:16:48.785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02.88281250  in Hg              (0x00000098)
    Free Air Temperature                            415.2349243  deg R              (0x0000009C)
    TAS                                           + 0730.059814  ft/sec             (0x000000A0)
    Pitch Rate                                    - 00.14151008  deg/sec            (0x000000A4)
    Roll Rate                                     + 00.18411733  deg/sec            (0x000000A8)
    Pitch Angle                                   - 000.2801514  deg                (0x000000AC)
    Roll Angle                                    + 000.7360840  deg                (0x000000B0)
    Prime INU Z Velocity                          - 000.7357256  ft/sec             (0x000000B4)
    Prime INU Yaw Angle                           - 070.7629395  deg                (0x000000B8)
    Radar Altitude                                   5000  feet                     (0x000000BC)
    ALTN Heading Reference                        Slaved                            (0x000000C0)
    Steering Mode                                 Direct                            (0x000000C1)
    Type of Request                               SMO Request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+ 000.8113816  deg                (0x000000D8)
    Indicated air Speed                             0407.204071  ft/sec             (0x000000DC)
    Mach Value                                      0.731                           (0x000000E0)
    Magnetic Heading                              - 105.9277420  deg                (0x000000E4)
    Vertical Velocity                             - 000.7357256  ft/sec             (0x000000E8)
Record Number 8547
Mission Event
            Application ID</t>
  </si>
  <si>
    <t>Mission Event
PERTINENT DATA
    Present Latitude                              N 053:41.8251                     (0x0000003C)
    Present Longitude                             E 174:19.5079                     (0x00000044)
    Present Altitude                              + 34484.00000  feet               (0x0000004C)
    Present Heading                               - 105.7330475  deg                (0x00000054)
    TAS N                                         - 0197.353302  ft/sec             (0x00000058)
    TAS E                                         - 0702.463562  ft/sec             (0x0000005C)
    Present Ground Speed                            425.8018494  knots              (0x00000060)
    Present Ground Track                          - 103.6852417  deg                (0x00000064)
    Wind Velocity N                               + 0026.821571  ft/sec             (0x00000068)
    Wind Velocity E                               + 0004.739084  ft/sec             (0x0000006C)
    ETA to Destination                              20:16:47.584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02.89062500  in Hg              (0x00000098)
    Free Air Temperature                            415.2128296  deg R              (0x0000009C)
    TAS                                           + 0730.540405  ft/sec             (0x000000A0)
    Pitch Rate                                    + 00.01733066  deg/sec            (0x000000A4)
    Roll Rate                                     - 00.28157827  deg/sec            (0x000000A8)
    Pitch Angle                                   - 000.3515625  deg                (0x000000AC)
    Roll Angle                                    + 000.6308899  deg                (0x000000B0)
    Prime INU Z Velocity                          - 001.9301109  ft/sec             (0x000000B4)
    Prime INU Yaw Angle                           - 070.7849121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+ 000.7379827  deg                (0x000000D8)
    Indicated air Speed                             0407.740936  ft/sec             (0x000000DC)
    Mach Value                                      0.731                           (0x000000E0)
    Magnetic Heading                              - 105.9522934  deg                (0x000000E4)
    Vertical Velocity                             - 001.9301109  ft/sec             (0x000000E8)
Record Number 8548
Mission Event
            Application ID</t>
  </si>
  <si>
    <t>Mission Event
PERTINENT DATA
    Present Latitude                              N 053:41.5437                     (0x0000003C)
    Present Longitude                             E 174:17.5624                     (0x00000044)
    Present Altitude                              + 34474.00000  feet               (0x0000004C)
    Present Heading                               - 105.7591858  deg                (0x00000054)
    TAS N                                         - 0197.600113  ft/sec             (0x00000058)
    TAS E                                         - 0703.385742  ft/sec             (0x0000005C)
    Present Ground Speed                            427.2026062  knots              (0x00000060)
    Present Ground Track                          - 103.7083435  deg                (0x00000064)
    Wind Velocity N                               + 0026.378206  ft/sec             (0x00000068)
    Wind Velocity E                               + 0003.286139  ft/sec             (0x0000006C)
    ETA to Destination                              20:16:43.175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02.90234375  in Hg              (0x00000098)
    Free Air Temperature                            415.0368347  deg R              (0x0000009C)
    TAS                                           + 0731.684509  ft/sec             (0x000000A0)
    Pitch Rate                                    + 00.04372844  deg/sec            (0x000000A4)
    Roll Rate                                     + 00.06658880  deg/sec            (0x000000A8)
    Pitch Angle                                   - 000.1812744  deg                (0x000000AC)
    Roll Angle                                    + 000.5218506  deg                (0x000000B0)
    Prime INU Z Velocity                          - 002.0944791  ft/sec             (0x000000B4)
    Prime INU Yaw Angle                           - 070.7849121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+ 000.7380691  deg                (0x000000D8)
    Indicated air Speed                             0408.544769  ft/sec             (0x000000DC)
    Mach Value                                      0.733                           (0x000000E0)
    Magnetic Heading                              - 105.9635239  deg                (0x000000E4)
    Vertical Velocity                             - 002.0944791  ft/sec             (0x000000E8)
Record Number 8549
Mission Event
            Application ID</t>
  </si>
  <si>
    <t>Mission Event
PERTINENT DATA
    Present Latitude                              N 053:41.2647                     (0x0000003C)
    Present Longitude                             E 174:15.6115                     (0x00000044)
    Present Altitude                              + 34478.00000  feet               (0x0000004C)
    Present Heading                               - 105.6952057  deg                (0x00000054)
    TAS N                                         - 0199.591309  ft/sec             (0x00000058)
    TAS E                                         - 0707.108215  ft/sec             (0x0000005C)
    Present Ground Speed                            427.7386780  knots              (0x00000060)
    Present Ground Track                          - 103.2030106  deg                (0x00000064)
    Wind Velocity N                               + 0033.236248  ft/sec             (0x00000068)
    Wind Velocity E                               + 0004.919021  ft/sec             (0x0000006C)
    ETA to Destination                              20:16:41.404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02.92968750  in Hg              (0x00000098)
    Free Air Temperature                            414.6779480  deg R              (0x0000009C)
    TAS                                           + 0734.568237  ft/sec             (0x000000A0)
    Pitch Rate                                    + 00.01966925  deg/sec            (0x000000A4)
    Roll Rate                                     - 00.62490743  deg/sec            (0x000000A8)
    Pitch Angle                                   - 000.2416992  deg                (0x000000AC)
    Roll Angle                                    + 001.7280556  deg                (0x000000B0)
    Prime INU Z Velocity                          + 000.6815399  ft/sec             (0x000000B4)
    Prime INU Yaw Angle                           - 070.6947327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+ 000.2154058  deg                (0x000000D8)
    Indicated air Speed                             0410.413544  ft/sec             (0x000000DC)
    Mach Value                                      0.736                           (0x000000E0)
    Magnetic Heading                              - 105.8853073  deg                (0x000000E4)
    Vertical Velocity                             + 000.6815399  ft/sec             (0x000000E8)
Record Number 8550
Mission Event
            Application ID</t>
  </si>
  <si>
    <t>Mission Event
PERTINENT DATA
    Present Latitude                              N 053:40.9948                     (0x0000003C)
    Present Longitude                             E 174:13.6537                     (0x00000044)
    Present Altitude                              + 34486.00000  feet               (0x0000004C)
    Present Heading                               - 105.2019348  deg                (0x00000054)
    TAS N                                         - 0192.001511  ft/sec             (0x00000058)
    TAS E                                         - 0710.486694  ft/sec             (0x0000005C)
    Present Ground Speed                            428.7153015  knots              (0x00000060)
    Present Ground Track                          - 102.9182281  deg                (0x00000064)
    Wind Velocity N                               + 0029.386621  ft/sec             (0x00000068)
    Wind Velocity E                               + 0005.696212  ft/sec             (0x0000006C)
    ETA to Destination                              20:16:38.506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02.96093750  in Hg              (0x00000098)
    Free Air Temperature                            414.3147278  deg R              (0x0000009C)
    TAS                                           + 0737.481873  ft/sec             (0x000000A0)
    Pitch Rate                                    + 00.00295885  deg/sec            (0x000000A4)
    Roll Rate                                     - 00.14354949  deg/sec            (0x000000A8)
    Pitch Angle                                   - 000.2362061  deg                (0x000000AC)
    Roll Angle                                    + 000.9418305  deg                (0x000000B0)
    Prime INU Z Velocity                          + 000.5835311  ft/sec             (0x000000B4)
    Prime INU Yaw Angle                           - 070.1751709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- 000.0994365  deg                (0x000000D8)
    Indicated air Speed                             0412.537781  ft/sec             (0x000000DC)
    Mach Value                                      0.739                           (0x000000E0)
    Magnetic Heading                              - 105.3777390  deg                (0x000000E4)
    Vertical Velocity                             + 000.5835311  ft/sec             (0x000000E8)
Record Number 8551
Mission Event
            Application ID</t>
  </si>
  <si>
    <t>Mission Event
PERTINENT DATA
    Present Latitude                              N 053:40.7282                     (0x0000003C)
    Present Longitude                             E 174:11.6898                     (0x00000044)
    Present Altitude                              + 34496.00000  feet               (0x0000004C)
    Present Heading                               - 104.9866104  deg                (0x00000054)
    TAS N                                         - 0190.978500  ft/sec             (0x00000058)
    TAS E                                         - 0711.831787  ft/sec             (0x0000005C)
    Present Ground Speed                            429.9199219  knots              (0x00000060)
    Present Ground Track                          - 102.9363327  deg                (0x00000064)
    Wind Velocity N                               + 0028.497652  ft/sec             (0x00000068)
    Wind Velocity E                               + 0005.028389  ft/sec             (0x0000006C)
    ETA to Destination                              20:16:34.757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02.95703125  in Hg              (0x00000098)
    Free Air Temperature                            414.3122559  deg R              (0x0000009C)
    TAS                                           + 0737.238831  ft/sec             (0x000000A0)
    Pitch Rate                                    - 00.14074816  deg/sec            (0x000000A4)
    Roll Rate                                     + 00.35887435  deg/sec            (0x000000A8)
    Pitch Angle                                   - 000.4761111  deg                (0x000000AC)
    Roll Angle                                    + 000.3113161  deg                (0x000000B0)
    Prime INU Z Velocity                          - 000.7258182  ft/sec             (0x000000B4)
    Prime INU Yaw Angle                           - 069.9334717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- 000.1070707  deg                (0x000000D8)
    Indicated air Speed                             0412.272919  ft/sec             (0x000000DC)
    Mach Value                                      0.739                           (0x000000E0)
    Magnetic Heading                              - 105.1480484  deg                (0x000000E4)
    Vertical Velocity                             - 000.7258182  ft/sec             (0x000000E8)
Record Number 8552
Mission Event
            Application ID</t>
  </si>
  <si>
    <t>Mission Event
PERTINENT DATA
    Present Latitude                              N 053:40.4624                     (0x0000003C)
    Present Longitude                             E 174:09.7311                     (0x00000044)
    Present Altitude                              + 34466.00000  feet               (0x0000004C)
    Present Heading                               - 104.8573151  deg                (0x00000054)
    TAS N                                         - 0188.396973  ft/sec             (0x00000058)
    TAS E                                         - 0712.497925  ft/sec             (0x0000005C)
    Present Ground Speed                            431.6685181  knots              (0x00000060)
    Present Ground Track                          - 102.9244385  deg                (0x00000064)
    Wind Velocity N                               + 0025.994390  ft/sec             (0x00000068)
    Wind Velocity E                               + 0002.624229  ft/sec             (0x0000006C)
    ETA to Destination                              20:16:29.422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02.96875000  in Hg              (0x00000098)
    Free Air Temperature                            414.1990662  deg R              (0x0000009C)
    TAS                                           + 0738.044556  ft/sec             (0x000000A0)
    Pitch Rate                                    + 00.04960685  deg/sec            (0x000000A4)
    Roll Rate                                     - 00.08703937  deg/sec            (0x000000A8)
    Pitch Angle                                   - 000.3625488  deg                (0x000000AC)
    Roll Angle                                    - 000.8202667  deg                (0x000000B0)
    Prime INU Z Velocity                          - 003.3770895  ft/sec             (0x000000B4)
    Prime INU Yaw Angle                           - 069.7778778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- 000.1499465  deg                (0x000000D8)
    Indicated air Speed                             0413.066925  ft/sec             (0x000000DC)
    Mach Value                                      0.740                           (0x000000E0)
    Magnetic Heading                              - 105.0043564  deg                (0x000000E4)
    Vertical Velocity                             - 003.3770895  ft/sec             (0x000000E8)
Record Number 8553
Mission Event
            Application ID</t>
  </si>
  <si>
    <t>Mission Event
PERTINENT DATA
    Present Latitude                              N 053:40.1942                     (0x0000003C)
    Present Longitude                             E 174:07.7687                     (0x00000044)
    Present Altitude                              + 34468.00000  feet               (0x0000004C)
    Present Heading                               - 105.0996857  deg                (0x00000054)
    TAS N                                         - 0194.806946  ft/sec             (0x00000058)
    TAS E                                         - 0715.993958  ft/sec             (0x0000005C)
    Present Ground Speed                            432.0627441  knots              (0x00000060)
    Present Ground Track                          - 102.9793472  deg                (0x00000064)
    Wind Velocity N                               + 0031.664993  ft/sec             (0x00000068)
    Wind Velocity E                               + 0005.361190  ft/sec             (0x0000006C)
    ETA to Destination                              20:16:28.275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03.00390625  in Hg              (0x00000098)
    Free Air Temperature                            413.8306885  deg R              (0x0000009C)
    TAS                                           + 0741.523376  ft/sec             (0x000000A0)
    Pitch Rate                                    + 00.02349508  deg/sec            (0x000000A4)
    Roll Rate                                     - 00.41065156  deg/sec            (0x000000A8)
    Pitch Angle                                   - 000.2197266  deg                (0x000000AC)
    Roll Angle                                    - 001.2579347  deg                (0x000000B0)
    Prime INU Z Velocity                          + 001.6681976  ft/sec             (0x000000B4)
    Prime INU Yaw Angle                           - 069.9938965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- 000.1226993  deg                (0x000000D8)
    Indicated air Speed                             0415.438873  ft/sec             (0x000000DC)
    Mach Value                                      0.744                           (0x000000E0)
    Magnetic Heading                              - 105.2322922  deg                (0x000000E4)
    Vertical Velocity                             + 001.6681976  ft/sec             (0x000000E8)
Record Number 8554
Mission Event
            Application ID</t>
  </si>
  <si>
    <t>Mission Event
PERTINENT DATA
    Present Latitude                              N 053:39.9234                     (0x0000003C)
    Present Longitude                             E 174:05.7924                     (0x00000044)
    Present Altitude                              + 34480.00000  feet               (0x0000004C)
    Present Heading                               - 104.8405762  deg                (0x00000054)
    TAS N                                         - 0189.983154  ft/sec             (0x00000058)
    TAS E                                         - 0714.373291  ft/sec             (0x0000005C)
    Present Ground Speed                            432.8247986  knots              (0x00000060)
    Present Ground Track                          - 102.9035034  deg                (0x00000064)
    Wind Velocity N                               + 0026.977432  ft/sec             (0x00000068)
    Wind Velocity E                               + 0002.560306  ft/sec             (0x0000006C)
    ETA to Destination                              20:16:26.133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06.83203125  in Hg              (0x00000094)
    Differential Pressure                           03.00000000  in Hg              (0x00000098)
    Free Air Temperature                            413.9612732  deg R              (0x0000009C)
    TAS                                           + 0740.292053  ft/sec             (0x000000A0)
    Pitch Rate                                    - 00.00405709  deg/sec            (0x000000A4)
    Roll Rate                                     - 00.32914490  deg/sec            (0x000000A8)
    Pitch Angle                                   - 000.3196747  deg                (0x000000AC)
    Roll Angle                                    - 000.4933136  deg                (0x000000B0)
    Prime INU Z Velocity                          - 000.8544047  ft/sec             (0x000000B4)
    Prime INU Yaw Angle                           - 069.7082596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- 000.2232321  deg                (0x000000D8)
    Indicated air Speed                             0415.176056  ft/sec             (0x000000DC)
    Mach Value                                      0.742                           (0x000000E0)
    Magnetic Heading                              - 104.9587479  deg                (0x000000E4)
    Vertical Velocity                             - 000.8544047  ft/sec             (0x000000E8)
Record Number 8555
Mission Event
            Application ID</t>
  </si>
  <si>
    <t>Mission Event
PERTINENT DATA
    Present Latitude                              N 053:39.6513                     (0x0000003C)
    Present Longitude                             E 174:03.8122                     (0x00000044)
    Present Altitude                              + 34476.00000  feet               (0x0000004C)
    Present Heading                               - 105.0868912  deg                (0x00000054)
    TAS N                                         - 0191.525513  ft/sec             (0x00000058)
    TAS E                                         - 0713.452148  ft/sec             (0x0000005C)
    Present Ground Speed                            433.7503662  knots              (0x00000060)
    Present Ground Track                          - 103.0461655  deg                (0x00000064)
    Wind Velocity N                               + 0026.052286  ft/sec             (0x00000068)
    Wind Velocity E                               + 0000.634711  ft/sec             (0x0000006C)
    ETA to Destination                              20:16:23.393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02.98437500  in Hg              (0x00000098)
    Free Air Temperature                            414.0350952  deg R              (0x0000009C)
    TAS                                           + 0739.594910  ft/sec             (0x000000A0)
    Pitch Rate                                    + 00.04269406  deg/sec            (0x000000A4)
    Roll Rate                                     - 00.26206124  deg/sec            (0x000000A8)
    Pitch Angle                                   - 000.4284668  deg                (0x000000AC)
    Roll Angle                                    + 000.0604248  deg                (0x000000B0)
    Prime INU Z Velocity                          - 001.0405183  ft/sec             (0x000000B4)
    Prime INU Yaw Angle                           - 069.9279785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- 000.1068650  deg                (0x000000D8)
    Indicated air Speed                             0414.122986  ft/sec             (0x000000DC)
    Mach Value                                      0.741                           (0x000000E0)
    Magnetic Heading                              - 105.1905899  deg                (0x000000E4)
    Vertical Velocity                             - 001.0405183  ft/sec             (0x000000E8)
Record Number 8556
Mission Event
            Application ID</t>
  </si>
  <si>
    <t>Mission Event
PERTINENT DATA
    Present Latitude                              N 053:39.3776                     (0x0000003C)
    Present Longitude                             E 174:01.8298                     (0x00000044)
    Present Altitude                              + 34470.00000  feet               (0x0000004C)
    Present Heading                               - 105.0695572  deg                (0x00000054)
    TAS N                                         - 0193.330063  ft/sec             (0x00000058)
    TAS E                                         - 0717.230530  ft/sec             (0x0000005C)
    Present Ground Speed                            434.0488892  knots              (0x00000060)
    Present Ground Track                          - 103.0101242  deg                (0x00000064)
    Wind Velocity N                               + 0027.818865  ft/sec             (0x00000068)
    Wind Velocity E                               + 0003.701664  ft/sec             (0x0000006C)
    ETA to Destination                              20:16:22.624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03.02343750  in Hg              (0x00000098)
    Free Air Temperature                            413.7114258  deg R              (0x0000009C)
    TAS                                           + 0743.703552  ft/sec             (0x000000A0)
    Pitch Rate                                    + 00.00138221  deg/sec            (0x000000A4)
    Roll Rate                                     - 00.37512514  deg/sec            (0x000000A8)
    Pitch Angle                                   - 000.2416992  deg                (0x000000AC)
    Roll Angle                                    + 000.2629029  deg                (0x000000B0)
    Prime INU Z Velocity                          - 000.8126251  ft/sec             (0x000000B4)
    Prime INU Yaw Angle                           - 069.8840332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- 000.1708753  deg                (0x000000D8)
    Indicated air Speed                             0416.750092  ft/sec             (0x000000DC)
    Mach Value                                      0.746                           (0x000000E0)
    Magnetic Heading                              - 105.1587830  deg                (0x000000E4)
    Vertical Velocity                             - 000.8126251  ft/sec             (0x000000E8)
Record Number 8557
Mission Event
            Application ID</t>
  </si>
  <si>
    <t>Mission Event
PERTINENT DATA
    Present Latitude                              N 053:39.1058                     (0x0000003C)
    Present Longitude                             E 173:59.8597                     (0x00000044)
    Present Altitude                              + 34482.00000  feet               (0x0000004C)
    Present Heading                               - 105.1948776  deg                (0x00000054)
    TAS N                                         - 0193.982697  ft/sec             (0x00000058)
    TAS E                                         - 0717.923462  ft/sec             (0x0000005C)
    Present Ground Speed                            433.8117676  knots              (0x00000060)
    Present Ground Track                          - 103.0947647  deg                (0x00000064)
    Wind Velocity N                               + 0027.499546  ft/sec             (0x00000068)
    Wind Velocity E                               + 0004.941298  ft/sec             (0x0000006C)
    ETA to Destination                              20:16:23.372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03.03125000  in Hg              (0x00000098)
    Free Air Temperature                            413.7069702  deg R              (0x0000009C)
    TAS                                           + 0744.537354  ft/sec             (0x000000A0)
    Pitch Rate                                    - 00.02016231  deg/sec            (0x000000A4)
    Roll Rate                                     - 00.04328322  deg/sec            (0x000000A8)
    Pitch Angle                                   - 000.2201111  deg                (0x000000AC)
    Roll Angle                                    + 000.5877686  deg                (0x000000B0)
    Prime INU Z Velocity                          + 001.7543025  ft/sec             (0x000000B4)
    Prime INU Yaw Angle                           - 069.9829102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- 000.1133681  deg                (0x000000D8)
    Indicated air Speed                             0417.273315  ft/sec             (0x000000DC)
    Mach Value                                      0.747                           (0x000000E0)
    Magnetic Heading                              - 105.2696304  deg                (0x000000E4)
    Vertical Velocity                             + 001.7543025  ft/sec             (0x000000E8)
Record Number 8558
Weapon Event
            Application ID</t>
  </si>
  <si>
    <t>Direct Target
PERTINENT DATA
    Device ID                                     LP 1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053:38.9582  deg                (0x00000041)
    Longitude                                     E 173:58.7888  deg                (0x00000045)
    Altitude                                      + 34490.00000  feet               (0x00000049)
    True Heading                                  - 105.1155930  deg                (0x0000004D)
    Ground Track Angle                            - 103.0970840  deg                (0x00000051)
    Pitch Angle                                   - 000.3683180  deg                (0x00000055)
    Roll Angle                                    - 000.9610277  deg                (0x00000059)
    Yaw Angle                                     - 069.8892517  deg                (0x0000005D)
    Velocity North                                  165.9765930  ft/sec             (0x00000061)
    Velocity East                                   713.4064941  ft/sec             (0x00000065)
    Velocity Vertical                               000.5102767  ft/sec             (0x00000069)
    Ground Speed                                    732.4595947  ft/sec             (0x0000006D)
    True Air Speed North                          - 0194.383743  ft/sec             (0x00000071)
    True Air Speed East                           - 0718.619812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4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8559
Mission Event
            Application ID</t>
  </si>
  <si>
    <t>Mission Event
PERTINENT DATA
    Present Latitude                              N 053:38.8317                     (0x0000003C)
    Present Longitude                             E 173:57.8776                     (0x00000044)
    Present Altitude                              + 34490.00000  feet               (0x0000004C)
    Present Heading                               - 105.1995087  deg                (0x00000054)
    TAS N                                         - 0195.195267  ft/sec             (0x00000058)
    TAS E                                         - 0719.133118  ft/sec             (0x0000005C)
    Present Ground Speed                            434.1995239  knots              (0x00000060)
    Present Ground Track                          - 103.1539230  deg                (0x00000064)
    Wind Velocity N                               + 0028.287868  ft/sec             (0x00000068)
    Wind Velocity E                               + 0005.632751  ft/sec             (0x0000006C)
    ETA to Destination                              20:16:22.281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03.04296875  in Hg              (0x00000098)
    Free Air Temperature                            413.5486450  deg R              (0x0000009C)
    TAS                                           + 0746.021667  ft/sec             (0x000000A0)
    Pitch Rate                                    - 00.07103139  deg/sec            (0x000000A4)
    Roll Rate                                     + 00.19851278  deg/sec            (0x000000A8)
    Pitch Angle                                   - 000.4614258  deg                (0x000000AC)
    Roll Angle                                    + 000.2911377  deg                (0x000000B0)
    Prime INU Z Velocity                          - 001.1367474  ft/sec             (0x000000B4)
    Prime INU Yaw Angle                           - 069.9609375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- 000.0795879  deg                (0x000000D8)
    Indicated air Speed                             0418.056732  ft/sec             (0x000000DC)
    Mach Value                                      0.748                           (0x000000E0)
    Magnetic Heading                              - 105.2597885  deg                (0x000000E4)
    Vertical Velocity                             - 001.1367474  ft/sec             (0x000000E8)
Record Number 8560
Mission Event
            Application ID</t>
  </si>
  <si>
    <t>Mission Event
PERTINENT DATA
    Present Latitude                              N 053:38.5565                     (0x0000003C)
    Present Longitude                             E 173:55.8932                     (0x00000044)
    Present Altitude                              + 34468.00000  feet               (0x0000004C)
    Present Heading                               - 105.2774277  deg                (0x00000054)
    TAS N                                         - 0196.462387  ft/sec             (0x00000058)
    TAS E                                         - 0720.206299  ft/sec             (0x0000005C)
    Present Ground Speed                            434.8119812  knots              (0x00000060)
    Present Ground Track                          - 103.2119217  deg                (0x00000064)
    Wind Velocity N                               + 0028.805119  ft/sec             (0x00000068)
    Wind Velocity E                               + 0005.756408  ft/sec             (0x0000006C)
    ETA to Destination                              20:16:20.633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03.05859375  in Hg              (0x00000098)
    Free Air Temperature                            413.3713379  deg R              (0x0000009C)
    TAS                                           + 0747.154175  ft/sec             (0x000000A0)
    Pitch Rate                                    + 00.04981630  deg/sec            (0x000000A4)
    Roll Rate                                     + 00.38068312  deg/sec            (0x000000A8)
    Pitch Angle                                   - 000.2526855  deg                (0x000000AC)
    Roll Angle                                    - 000.1464752  deg                (0x000000B0)
    Prime INU Z Velocity                          - 000.0094101  ft/sec             (0x000000B4)
    Prime INU Yaw Angle                           - 070.0122223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- 000.0508287  deg                (0x000000D8)
    Indicated air Speed                             0419.098785  ft/sec             (0x000000DC)
    Mach Value                                      0.750                           (0x000000E0)
    Magnetic Heading                              - 105.3225021  deg                (0x000000E4)
    Vertical Velocity                             - 000.0094101  ft/sec             (0x000000E8)
Record Number 8561
Mission Event
            Application ID</t>
  </si>
  <si>
    <t>Mission Event
PERTINENT DATA
    Present Latitude                              N 053:38.2798                     (0x0000003C)
    Present Longitude                             E 173:53.9069                     (0x00000044)
    Present Altitude                              + 34466.00000  feet               (0x0000004C)
    Present Heading                               - 105.2967529  deg                (0x00000054)
    TAS N                                         - 0195.865707  ft/sec             (0x00000058)
    TAS E                                         - 0717.692261  ft/sec             (0x0000005C)
    Present Ground Speed                            435.4958191  knots              (0x00000060)
    Present Ground Track                          - 103.2395935  deg                (0x00000064)
    Wind Velocity N                               + 0027.523129  ft/sec             (0x00000068)
    Wind Velocity E                               + 0002.273776  ft/sec             (0x0000006C)
    ETA to Destination                              20:16:18.703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03.03515625  in Hg              (0x00000098)
    Free Air Temperature                            413.6074219  deg R              (0x0000009C)
    TAS                                           + 0744.679749  ft/sec             (0x000000A0)
    Pitch Rate                                    + 00.04359321  deg/sec            (0x000000A4)
    Roll Rate                                     + 00.45172673  deg/sec            (0x000000A8)
    Pitch Angle                                   - 000.3460693  deg                (0x000000AC)
    Roll Angle                                    + 000.0435059  deg                (0x000000B0)
    Prime INU Z Velocity                          - 001.0835242  ft/sec             (0x000000B4)
    Prime INU Yaw Angle                           - 070.0048828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- 000.0493741  deg                (0x000000D8)
    Indicated air Speed                             0417.534637  ft/sec             (0x000000DC)
    Mach Value                                      0.747                           (0x000000E0)
    Magnetic Heading                              - 105.3273315  deg                (0x000000E4)
    Vertical Velocity                             - 001.0835242  ft/sec             (0x000000E8)
Record Number 8562
Weapon Event
            Application ID</t>
  </si>
  <si>
    <t>Direct Target
PERTINENT DATA
    Device ID                                     RP 3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053:38.0079  deg                (0x00000041)
    Longitude                                     E 173:51.9553  deg                (0x00000045)
    Altitude                                      + 34458.00000  feet               (0x00000049)
    True Heading                                  - 105.3229523  deg                (0x0000004D)
    Ground Track Angle                            - 103.2871094  deg                (0x00000051)
    Pitch Angle                                   - 000.2526855  deg                (0x00000055)
    Roll Angle                                    - 000.8514404  deg                (0x00000059)
    Yaw Angle                                     - 070.0048828  deg                (0x0000005D)
    Velocity North                                  169.1459961  ft/sec             (0x00000061)
    Velocity East                                   716.2575073  ft/sec             (0x00000065)
    Velocity Vertical                               000.2508000  ft/sec             (0x00000069)
    Ground Speed                                    735.9586792  ft/sec             (0x0000006D)
    True Air Speed North                          - 0197.530823  ft/sec             (0x00000071)
    True Air Speed East                           - 0719.347534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9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8563
Mission Event
            Application ID</t>
  </si>
  <si>
    <t>Mission Event
PERTINENT DATA
    Present Latitude                              N 053:38.0025                     (0x0000003C)
    Present Longitude                             E 173:51.9178                     (0x00000044)
    Present Altitude                              + 34458.00000  feet               (0x0000004C)
    Present Heading                               - 105.3234482  deg                (0x00000054)
    TAS N                                         - 0197.530823  ft/sec             (0x00000058)
    TAS E                                         - 0719.347534  ft/sec             (0x0000005C)
    Present Ground Speed                            436.0419312  knots              (0x00000060)
    Present Ground Track                          - 103.2928925  deg                (0x00000064)
    Wind Velocity N                               + 0028.709354  ft/sec             (0x00000068)
    Wind Velocity E                               + 0003.009904  ft/sec             (0x0000006C)
    ETA to Destination                              20:16:17.296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03.05468750  in Hg              (0x00000098)
    Free Air Temperature                            413.3969421  deg R              (0x0000009C)
    TAS                                           + 0746.388428  ft/sec             (0x000000A0)
    Pitch Rate                                    + 00.06229017  deg/sec            (0x000000A4)
    Roll Rate                                     + 00.31288892  deg/sec            (0x000000A8)
    Pitch Angle                                   - 000.2439514  deg                (0x000000AC)
    Roll Angle                                    - 000.8042541  deg                (0x000000B0)
    Prime INU Z Velocity                          + 000.3431638  ft/sec             (0x000000B4)
    Prime INU Yaw Angle                           - 070.0048828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- 000.0242420  deg                (0x000000D8)
    Indicated air Speed                             0418.838562  ft/sec             (0x000000DC)
    Mach Value                                      0.749                           (0x000000E0)
    Magnetic Heading                              - 105.3395157  deg                (0x000000E4)
    Vertical Velocity                             + 000.3431638  ft/sec             (0x000000E8)
Record Number 8564
Mission Event
            Application ID</t>
  </si>
  <si>
    <t>Mission Event
PERTINENT DATA
    Present Latitude                              N 053:37.7252                     (0x0000003C)
    Present Longitude                             E 173:49.9405                     (0x00000044)
    Present Altitude                              + 34468.00000  feet               (0x0000004C)
    Present Heading                               - 104.9786758  deg                (0x00000054)
    TAS N                                         - 0192.997406  ft/sec             (0x00000058)
    TAS E                                         - 0719.811157  ft/sec             (0x0000005C)
    Present Ground Speed                            436.3601379  knots              (0x00000060)
    Present Ground Track                          - 103.3005753  deg                (0x00000064)
    Wind Velocity N                               + 0023.909952  ft/sec             (0x00000068)
    Wind Velocity E                               + 0003.069370  ft/sec             (0x0000006C)
    ETA to Destination                              20:16:16.499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03.03906250  in Hg              (0x00000098)
    Free Air Temperature                            413.4384766  deg R              (0x0000009C)
    TAS                                           + 0744.945374  ft/sec             (0x000000A0)
    Pitch Rate                                    - 00.01370132  deg/sec            (0x000000A4)
    Roll Rate                                     + 00.10189497  deg/sec            (0x000000A8)
    Pitch Angle                                   - 000.3822968  deg                (0x000000AC)
    Roll Angle                                    - 000.8294678  deg                (0x000000B0)
    Prime INU Z Velocity                          + 000.0794521  ft/sec             (0x000000B4)
    Prime INU Yaw Angle                           - 069.6335754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- 000.0432858  deg                (0x000000D8)
    Indicated air Speed                             0417.795776  ft/sec             (0x000000DC)
    Mach Value                                      0.747                           (0x000000E0)
    Magnetic Heading                              - 104.9802246  deg                (0x000000E4)
    Vertical Velocity                             + 000.0794521  ft/sec             (0x000000E8)
Record Number 8565
Mission Event
            Application ID</t>
  </si>
  <si>
    <t>Mission Event
PERTINENT DATA
    Present Latitude                              N 053:37.4467                     (0x0000003C)
    Present Longitude                             E 173:47.9478                     (0x00000044)
    Present Altitude                              + 34462.00000  feet               (0x0000004C)
    Present Heading                               - 105.0471344  deg                (0x00000054)
    TAS N                                         - 0193.805222  ft/sec             (0x00000058)
    TAS E                                         - 0718.401001  ft/sec             (0x0000005C)
    Present Ground Speed                            437.2844849  knots              (0x00000060)
    Present Ground Track                          - 103.1749725  deg                (0x00000064)
    Wind Velocity N                               + 0025.934668  ft/sec             (0x00000068)
    Wind Velocity E                               - 0000.164432  ft/sec             (0x0000006C)
    ETA to Destination                              20:16:13.972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06.76562500  in Hg              (0x00000094)
    Differential Pressure                           03.01562500  in Hg              (0x00000098)
    Free Air Temperature                            413.4136353  deg R              (0x0000009C)
    TAS                                           + 0744.650940  ft/sec             (0x000000A0)
    Pitch Rate                                    + 00.01596875  deg/sec            (0x000000A4)
    Roll Rate                                     - 00.36728391  deg/sec            (0x000000A8)
    Pitch Angle                                   - 000.4229736  deg                (0x000000AC)
    Roll Angle                                    - 000.9197754  deg                (0x000000B0)
    Prime INU Z Velocity                          - 001.5059972  ft/sec             (0x000000B4)
    Prime INU Yaw Angle                           - 069.6752930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- 000.1984055  deg                (0x000000D8)
    Indicated air Speed                             0416.226166  ft/sec             (0x000000DC)
    Mach Value                                      0.747                           (0x000000E0)
    Magnetic Heading                              - 105.0341568  deg                (0x000000E4)
    Vertical Velocity                             - 001.5059972  ft/sec             (0x000000E8)
Record Number 8566
Mission Event
            Application ID</t>
  </si>
  <si>
    <t>Mission Event
PERTINENT DATA
    Present Latitude                              N 053:37.1672                     (0x0000003C)
    Present Longitude                             E 173:45.9518                     (0x00000044)
    Present Altitude                              + 34458.00000  feet               (0x0000004C)
    Present Heading                               - 105.2661819  deg                (0x00000054)
    TAS N                                         - 0196.008682  ft/sec             (0x00000058)
    TAS E                                         - 0717.664673  ft/sec             (0x0000005C)
    Present Ground Speed                            437.9976807  knots              (0x00000060)
    Present Ground Track                          - 103.1767349  deg                (0x00000064)
    Wind Velocity N                               + 0027.502003  ft/sec             (0x00000068)
    Wind Velocity E                               - 0001.930459  ft/sec             (0x0000006C)
    ETA to Destination                              20:16:12.173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03.02734375  in Hg              (0x00000098)
    Free Air Temperature                            413.5861206  deg R              (0x0000009C)
    TAS                                           + 0743.823792  ft/sec             (0x000000A0)
    Pitch Rate                                    + 00.06288873  deg/sec            (0x000000A4)
    Roll Rate                                     - 00.44453311  deg/sec            (0x000000A8)
    Pitch Angle                                   - 000.5053711  deg                (0x000000AC)
    Roll Angle                                    - 000.2785583  deg                (0x000000B0)
    Prime INU Z Velocity                          - 001.6091925  ft/sec             (0x000000B4)
    Prime INU Yaw Angle                           - 069.8675537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- 000.2223265  deg                (0x000000D8)
    Indicated air Speed                             0417.011780  ft/sec             (0x000000DC)
    Mach Value                                      0.746                           (0x000000E0)
    Magnetic Heading                              - 105.2386398  deg                (0x000000E4)
    Vertical Velocity                             - 001.6091925  ft/sec             (0x000000E8)
Record Number 8567
Mission Event
            Application ID</t>
  </si>
  <si>
    <t>Mission Event
PERTINENT DATA
    Present Latitude                              N 053:36.8867                     (0x0000003C)
    Present Longitude                             E 173:43.9529                     (0x00000044)
    Present Altitude                              + 34458.00000  feet               (0x0000004C)
    Present Heading                               - 105.3810043  deg                (0x00000054)
    TAS N                                         - 0197.874130  ft/sec             (0x00000058)
    TAS E                                         - 0717.749695  ft/sec             (0x0000005C)
    Present Ground Speed                            438.6461487  knots              (0x00000060)
    Present Ground Track                          - 103.2353134  deg                (0x00000064)
    Wind Velocity N                               + 0028.178778  ft/sec             (0x00000068)
    Wind Velocity E                               - 0002.705416  ft/sec             (0x0000006C)
    ETA to Destination                              20:16:10.443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03.04296875  in Hg              (0x00000098)
    Free Air Temperature                            413.4235229  deg R              (0x0000009C)
    TAS                                           + 0745.349243  ft/sec             (0x000000A0)
    Pitch Rate                                    - 00.00038845  deg/sec            (0x000000A4)
    Roll Rate                                     - 00.41728953  deg/sec            (0x000000A8)
    Pitch Angle                                   - 000.5109742  deg                (0x000000AC)
    Roll Angle                                    + 000.0221924  deg                (0x000000B0)
    Prime INU Z Velocity                          - 000.6548982  ft/sec             (0x000000B4)
    Prime INU Yaw Angle                           - 069.9555588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- 000.1905037  deg                (0x000000D8)
    Indicated air Speed                             0418.056732  ft/sec             (0x000000DC)
    Mach Value                                      0.748                           (0x000000E0)
    Magnetic Heading                              - 105.3388977  deg                (0x000000E4)
    Vertical Velocity                             - 000.6548982  ft/sec             (0x000000E8)
Record Number 8568
Mission Event
            Application ID</t>
  </si>
  <si>
    <t>Mission Event
PERTINENT DATA
    Present Latitude                              N 053:36.6072                     (0x0000003C)
    Present Longitude                             E 173:41.9641                     (0x00000044)
    Present Altitude                              + 34456.00000  feet               (0x0000004C)
    Present Heading                               - 105.9239349  deg                (0x00000054)
    TAS N                                         - 0203.993088  ft/sec             (0x00000058)
    TAS E                                         - 0714.808044  ft/sec             (0x0000005C)
    Present Ground Speed                            439.0783386  knots              (0x00000060)
    Present Ground Track                          - 103.3061676  deg                (0x00000064)
    Wind Velocity N                               + 0033.532040  ft/sec             (0x00000068)
    Wind Velocity E                               - 0006.301091  ft/sec             (0x0000006C)
    ETA to Destination                              20:16:09.351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03.01953125  in Hg              (0x00000098)
    Free Air Temperature                            413.8729248  deg R              (0x0000009C)
    TAS                                           + 0743.243103  ft/sec             (0x000000A0)
    Pitch Rate                                    + 00.02188173  deg/sec            (0x000000A4)
    Roll Rate                                     - 00.54907149  deg/sec            (0x000000A8)
    Pitch Angle                                   - 000.4503566  deg                (0x000000AC)
    Roll Angle                                    - 000.4997123  deg                (0x000000B0)
    Prime INU Z Velocity                          - 000.1745883  ft/sec             (0x000000B4)
    Prime INU Yaw Angle                           - 070.4718018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- 000.1488528  deg                (0x000000D8)
    Indicated air Speed                             0416.488220  ft/sec             (0x000000DC)
    Mach Value                                      0.745                           (0x000000E0)
    Magnetic Heading                              - 105.8672333  deg                (0x000000E4)
    Vertical Velocity                             - 000.1745883  ft/sec             (0x000000E8)
Record Number 8569
Mission Event
            Application ID</t>
  </si>
  <si>
    <t>Mission Event
PERTINENT DATA
    Present Latitude                              N 053:36.3260                     (0x0000003C)
    Present Longitude                             E 173:39.9747                     (0x00000044)
    Present Altitude                              + 34456.00000  feet               (0x0000004C)
    Present Heading                               - 105.8188477  deg                (0x00000054)
    TAS N                                         - 0202.357986  ft/sec             (0x00000058)
    TAS E                                         - 0713.556885  ft/sec             (0x0000005C)
    Present Ground Speed                            439.4786072  knots              (0x00000060)
    Present Ground Track                          - 103.2152557  deg                (0x00000064)
    Wind Velocity N                               + 0032.372421  ft/sec             (0x00000068)
    Wind Velocity E                               - 0008.313946  ft/sec             (0x0000006C)
    ETA to Destination                              20:16:08.356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03.01171875  in Hg              (0x00000098)
    Free Air Temperature                            414.0495605  deg R              (0x0000009C)
    TAS                                           + 0742.375488  ft/sec             (0x000000A0)
    Pitch Rate                                    + 00.06527197  deg/sec            (0x000000A4)
    Roll Rate                                     - 00.43936729  deg/sec            (0x000000A8)
    Pitch Angle                                   - 000.3625488  deg                (0x000000AC)
    Roll Angle                                    + 000.3681519  deg                (0x000000B0)
    Prime INU Z Velocity                          - 000.7424382  ft/sec             (0x000000B4)
    Prime INU Yaw Angle                           - 070.3400192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- 000.2651894  deg                (0x000000D8)
    Indicated air Speed                             0415.963898  ft/sec             (0x000000DC)
    Mach Value                                      0.744                           (0x000000E0)
    Magnetic Heading                              - 105.7475586  deg                (0x000000E4)
    Vertical Velocity                             - 000.7424382  ft/sec             (0x000000E8)
Record Number 8570
Mission Event
            Application ID</t>
  </si>
  <si>
    <t>Mission Event
PERTINENT DATA
    Present Latitude                              N 053:36.0440                     (0x0000003C)
    Present Longitude                             E 173:37.9708                     (0x00000044)
    Present Altitude                              + 34466.00000  feet               (0x0000004C)
    Present Heading                               - 105.8182068  deg                (0x00000054)
    TAS N                                         - 0201.190353  ft/sec             (0x00000058)
    TAS E                                         - 0714.108398  ft/sec             (0x0000005C)
    Present Ground Speed                            439.7512207  knots              (0x00000060)
    Present Ground Track                          - 103.2727737  deg                (0x00000064)
    Wind Velocity N                               + 0030.036879  ft/sec             (0x00000068)
    Wind Velocity E                               - 0007.920968  ft/sec             (0x0000006C)
    ETA to Destination                              20:16:07.765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03.00000000  in Hg              (0x00000098)
    Free Air Temperature                            414.2054138  deg R              (0x0000009C)
    TAS                                           + 0741.437439  ft/sec             (0x000000A0)
    Pitch Rate                                    - 00.06360220  deg/sec            (0x000000A4)
    Roll Rate                                     - 00.20042281  deg/sec            (0x000000A8)
    Pitch Angle                                   - 000.4950440  deg                (0x000000AC)
    Roll Angle                                    + 001.0656738  deg                (0x000000B0)
    Prime INU Z Velocity                          + 000.6784939  ft/sec             (0x000000B4)
    Prime INU Yaw Angle                           - 070.3125000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- 000.2371279  deg                (0x000000D8)
    Indicated air Speed                             0415.176056  ft/sec             (0x000000DC)
    Mach Value                                      0.743                           (0x000000E0)
    Magnetic Heading                              - 105.7323151  deg                (0x000000E4)
    Vertical Velocity                             + 000.6784939  ft/sec             (0x000000E8)
Record Number 8571
Mission Event
            Application ID</t>
  </si>
  <si>
    <t>Mission Event
PERTINENT DATA
    Present Latitude                              N 053:35.7623                     (0x0000003C)
    Present Longitude                             E 173:35.9641                     (0x00000044)
    Present Altitude                              + 34458.00000  feet               (0x0000004C)
    Present Heading                               - 105.7901917  deg                (0x00000054)
    TAS N                                         - 0201.763931  ft/sec             (0x00000058)
    TAS E                                         - 0717.533508  ft/sec             (0x0000005C)
    Present Ground Speed                            440.4075623  knots              (0x00000060)
    Present Ground Track                          - 103.4216461  deg                (0x00000064)
    Wind Velocity N                               + 0029.377398  ft/sec             (0x00000068)
    Wind Velocity E                               - 0005.572430  ft/sec             (0x0000006C)
    ETA to Destination                              20:16:06.042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03.04296875  in Hg              (0x00000098)
    Free Air Temperature                            413.8340454  deg R              (0x0000009C)
    TAS                                           + 0745.719177  ft/sec             (0x000000A0)
    Pitch Rate                                    - 00.12641139  deg/sec            (0x000000A4)
    Roll Rate                                     + 00.57229304  deg/sec            (0x000000A8)
    Pitch Angle                                   - 000.3295898  deg                (0x000000AC)
    Roll Angle                                    - 000.0947776  deg                (0x000000B0)
    Prime INU Z Velocity                          + 001.1306190  ft/sec             (0x000000B4)
    Prime INU Yaw Angle                           - 070.2575684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- 000.1173570  deg                (0x000000D8)
    Indicated air Speed                             0418.056732  ft/sec             (0x000000DC)
    Mach Value                                      0.748                           (0x000000E0)
    Magnetic Heading                              - 105.6896744  deg                (0x000000E4)
    Vertical Velocity                             + 001.1306190  ft/sec             (0x000000E8)
Record Number 8572
Mission Event
            Application ID</t>
  </si>
  <si>
    <t>Mission Event
PERTINENT DATA
    Present Latitude                              N 053:35.4776                     (0x0000003C)
    Present Longitude                             E 173:33.9579                     (0x00000044)
    Present Altitude                              + 34462.00000  feet               (0x0000004C)
    Present Heading                               - 105.9599304  deg                (0x00000054)
    TAS N                                         - 0204.177933  ft/sec             (0x00000058)
    TAS E                                         - 0714.082520  ft/sec             (0x0000005C)
    Present Ground Speed                            440.1313782  knots              (0x00000060)
    Present Ground Track                          - 103.5323944  deg                (0x00000064)
    Wind Velocity N                               + 0030.408295  ft/sec             (0x00000068)
    Wind Velocity E                               - 0008.434632  ft/sec             (0x0000006C)
    ETA to Destination                              20:16:06.845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03.01562500  in Hg              (0x00000098)
    Free Air Temperature                            414.2731323  deg R              (0x0000009C)
    TAS                                           + 0743.182251  ft/sec             (0x000000A0)
    Pitch Rate                                    - 00.14919095  deg/sec            (0x000000A4)
    Roll Rate                                     + 01.01604748  deg/sec            (0x000000A8)
    Pitch Angle                                   - 000.0714111  deg                (0x000000AC)
    Roll Angle                                    + 000.2774048  deg                (0x000000B0)
    Prime INU Z Velocity                          + 002.2656493  ft/sec             (0x000000B4)
    Prime INU Yaw Angle                           - 070.4003906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- 000.0341682  deg                (0x000000D8)
    Indicated air Speed                             0416.226166  ft/sec             (0x000000DC)
    Mach Value                                      0.745                           (0x000000E0)
    Magnetic Heading                              - 105.8440628  deg                (0x000000E4)
    Vertical Velocity                             + 002.2656493  ft/sec             (0x000000E8)
Record Number 8573
Mission Event
            Application ID</t>
  </si>
  <si>
    <t>Mission Event
PERTINENT DATA
    Present Latitude                              N 053:35.1957                     (0x0000003C)
    Present Longitude                             E 173:31.9657                     (0x00000044)
    Present Altitude                              + 34468.00000  feet               (0x0000004C)
    Present Heading                               - 105.8108673  deg                (0x00000054)
    TAS N                                         - 0202.705688  ft/sec             (0x00000058)
    TAS E                                         - 0716.112488  ft/sec             (0x0000005C)
    Present Ground Speed                            439.7573853  knots              (0x00000060)
    Present Ground Track                          - 103.4546661  deg                (0x00000064)
    Wind Velocity N                               + 0030.476240  ft/sec             (0x00000068)
    Wind Velocity E                               - 0006.109916  ft/sec             (0x0000006C)
    ETA to Destination                              20:16:07.834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03.02734375  in Hg              (0x00000098)
    Free Air Temperature                            414.2278137  deg R              (0x0000009C)
    TAS                                           + 0744.400635  ft/sec             (0x000000A0)
    Pitch Rate                                    - 00.07592600  deg/sec            (0x000000A4)
    Roll Rate                                     + 00.89751518  deg/sec            (0x000000A8)
    Pitch Angle                                   - 000.1428223  deg                (0x000000AC)
    Roll Angle                                    - 000.4880402  deg                (0x000000B0)
    Prime INU Z Velocity                          + 001.1628617  ft/sec             (0x000000B4)
    Prime INU Yaw Angle                           - 070.2246094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- 000.1401788  deg                (0x000000D8)
    Indicated air Speed                             0417.011780  ft/sec             (0x000000DC)
    Mach Value                                      0.746                           (0x000000E0)
    Magnetic Heading                              - 105.6803970  deg                (0x000000E4)
    Vertical Velocity                             + 001.1628617  ft/sec             (0x000000E8)
Record Number 8574
Mission Event
            Application ID</t>
  </si>
  <si>
    <t>Mission Event
PERTINENT DATA
    Present Latitude                              N 053:34.9073                     (0x0000003C)
    Present Longitude                             E 173:29.9664                     (0x00000044)
    Present Altitude                              + 34470.00000  feet               (0x0000004C)
    Present Heading                               - 106.0602112  deg                (0x00000054)
    TAS N                                         - 0204.560516  ft/sec             (0x00000058)
    TAS E                                         - 0716.079895  ft/sec             (0x0000005C)
    Present Ground Speed                            438.8563843  knots              (0x00000060)
    Present Ground Track                          - 104.1110077  deg                (0x00000064)
    Wind Velocity N                               + 0025.337824  ft/sec             (0x00000068)
    Wind Velocity E                               - 0002.986287  ft/sec             (0x0000006C)
    ETA to Destination                              20:16:10.072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03.02734375  in Hg              (0x00000098)
    Free Air Temperature                            414.2534790  deg R              (0x0000009C)
    TAS                                           + 0744.423706  ft/sec             (0x000000A0)
    Pitch Rate                                    - 00.11427282  deg/sec            (0x000000A4)
    Roll Rate                                     + 01.52842975  deg/sec            (0x000000A8)
    Pitch Angle                                   - 000.0137878  deg                (0x000000AC)
    Roll Angle                                    - 001.0598512  deg                (0x000000B0)
    Prime INU Z Velocity                          + 001.5741903  ft/sec             (0x000000B4)
    Prime INU Yaw Angle                           - 070.4471359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+ 000.4874969  deg                (0x000000D8)
    Indicated air Speed                             0417.011780  ft/sec             (0x000000DC)
    Mach Value                                      0.746                           (0x000000E0)
    Magnetic Heading                              - 105.9151840  deg                (0x000000E4)
    Vertical Velocity                             + 001.5741903  ft/sec             (0x000000E8)
Record Number 8575
Mission Event
            Application ID</t>
  </si>
  <si>
    <t>Mission Event
PERTINENT DATA
    Present Latitude                              N 053:34.6102                     (0x0000003C)
    Present Longitude                             E 173:27.9741                     (0x00000044)
    Present Altitude                              + 34470.00000  feet               (0x0000004C)
    Present Heading                               - 106.5235825  deg                (0x00000054)
    TAS N                                         - 0212.348724  ft/sec             (0x00000058)
    TAS E                                         - 0713.867859  ft/sec             (0x0000005C)
    Present Ground Speed                            438.5386963  knots              (0x00000060)
    Present Ground Track                          - 104.2889633  deg                (0x00000064)
    Wind Velocity N                               + 0030.988785  ft/sec             (0x00000068)
    Wind Velocity E                               - 0003.986253  ft/sec             (0x0000006C)
    ETA to Destination                              20:16:10.992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03.03515625  in Hg              (0x00000098)
    Free Air Temperature                            414.2746582  deg R              (0x0000009C)
    TAS                                           + 0745.280151  ft/sec             (0x000000A0)
    Pitch Rate                                    + 00.12314803  deg/sec            (0x000000A4)
    Roll Rate                                     + 01.61898100  deg/sec            (0x000000A8)
    Pitch Angle                                   - 000.1153564  deg                (0x000000AC)
    Roll Angle                                    - 001.0390279  deg                (0x000000B0)
    Prime INU Z Velocity                          + 000.6477904  ft/sec             (0x000000B4)
    Prime INU Yaw Angle                           - 070.8837891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+ 000.6453192  deg                (0x000000D8)
    Indicated air Speed                             0417.534637  ft/sec             (0x000000DC)
    Mach Value                                      0.747                           (0x000000E0)
    Magnetic Heading                              - 106.3640747  deg                (0x000000E4)
    Vertical Velocity                             + 000.6477904  ft/sec             (0x000000E8)
Record Number 8576
Mission Event
            Application ID</t>
  </si>
  <si>
    <t>Mission Event
PERTINENT DATA
    Present Latitude                              N 053:34.3139                     (0x0000003C)
    Present Longitude                             E 173:25.9955                     (0x00000044)
    Present Altitude                              + 34466.00000  feet               (0x0000004C)
    Present Heading                               - 106.5795441  deg                (0x00000054)
    TAS N                                         - 0213.362640  ft/sec             (0x00000058)
    TAS E                                         - 0713.246582  ft/sec             (0x0000005C)
    Present Ground Speed                            438.7621765  knots              (0x00000060)
    Present Ground Track                          - 104.1278000  deg                (0x00000064)
    Wind Velocity N                               + 0033.445759  ft/sec             (0x00000068)
    Wind Velocity E                               - 0005.082440  ft/sec             (0x0000006C)
    ETA to Destination                              20:16:10.512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06.76171875  in Hg              (0x00000094)
    Differential Pressure                           02.99609375  in Hg              (0x00000098)
    Free Air Temperature                            414.6015320  deg R              (0x0000009C)
    TAS                                           + 0743.796326  ft/sec             (0x000000A0)
    Pitch Rate                                    - 00.01496824  deg/sec            (0x000000A4)
    Roll Rate                                     - 00.20438351  deg/sec            (0x000000A8)
    Pitch Angle                                   - 000.5712891  deg                (0x000000AC)
    Roll Angle                                    - 001.4537287  deg                (0x000000B0)
    Prime INU Z Velocity                          - 001.9950808  ft/sec             (0x000000B4)
    Prime INU Yaw Angle                           - 070.9132156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+ 000.4622118  deg                (0x000000D8)
    Indicated air Speed                             0414.913086  ft/sec             (0x000000DC)
    Mach Value                                      0.745                           (0x000000E0)
    Magnetic Heading                              - 106.4055710  deg                (0x000000E4)
    Vertical Velocity                             - 001.9950808  ft/sec             (0x000000E8)
Record Number 8577
Mission Event
            Application ID</t>
  </si>
  <si>
    <t>Mission Event
PERTINENT DATA
    Present Latitude                              N 053:34.0128                     (0x0000003C)
    Present Longitude                             E 173:24.0050                     (0x00000044)
    Present Altitude                              + 34438.00000  feet               (0x0000004C)
    Present Heading                               - 106.8282547  deg                (0x00000054)
    TAS N                                         - 0216.213882  ft/sec             (0x00000058)
    TAS E                                         - 0713.905823  ft/sec             (0x0000005C)
    Present Ground Speed                            438.7759399  knots              (0x00000060)
    Present Ground Track                          - 104.2338638  deg                (0x00000064)
    Wind Velocity N                               + 0034.101501  ft/sec             (0x00000068)
    Wind Velocity E                               - 0003.930227  ft/sec             (0x0000006C)
    ETA to Destination                              20:16:10.464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03.04687500  in Hg              (0x00000098)
    Free Air Temperature                            414.5556030  deg R              (0x0000009C)
    TAS                                           + 0746.599915  ft/sec             (0x000000A0)
    Pitch Rate                                    + 00.04814327  deg/sec            (0x000000A4)
    Roll Rate                                     - 00.28504765  deg/sec            (0x000000A8)
    Pitch Angle                                   - 000.4229736  deg                (0x000000AC)
    Roll Angle                                    - 000.3625488  deg                (0x000000B0)
    Prime INU Z Velocity                          - 001.6313103  ft/sec             (0x000000B4)
    Prime INU Yaw Angle                           - 071.1352310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+ 000.5468984  deg                (0x000000D8)
    Indicated air Speed                             0418.317535  ft/sec             (0x000000DC)
    Mach Value                                      0.748                           (0x000000E0)
    Magnetic Heading                              - 106.6398239  deg                (0x000000E4)
    Vertical Velocity                             - 001.6313103  ft/sec             (0x000000E8)
Record Number 8578
Mission Event
            Application ID</t>
  </si>
  <si>
    <t>Mission Event
PERTINENT DATA
    Present Latitude                              N 053:33.7106                     (0x0000003C)
    Present Longitude                             E 173:22.0171                     (0x00000044)
    Present Altitude                              + 34442.00000  feet               (0x0000004C)
    Present Heading                               - 107.0099564  deg                (0x00000054)
    TAS N                                         - 0217.317017  ft/sec             (0x00000058)
    TAS E                                         - 0712.328247  ft/sec             (0x0000005C)
    Present Ground Speed                            437.9680176  knots              (0x00000060)
    Present Ground Track                          - 104.2786713  deg                (0x00000064)
    Wind Velocity N                               + 0034.298218  ft/sec             (0x00000068)
    Wind Velocity E                               - 0004.059628  ft/sec             (0x0000006C)
    ETA to Destination                              20:16:12.523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03.02734375  in Hg              (0x00000098)
    Free Air Temperature                            414.8876343  deg R              (0x0000009C)
    TAS                                           + 0744.806946  ft/sec             (0x000000A0)
    Pitch Rate                                    + 00.02306296  deg/sec            (0x000000A4)
    Roll Rate                                     - 00.37490156  deg/sec            (0x000000A8)
    Pitch Angle                                   - 000.3240967  deg                (0x000000AC)
    Roll Angle                                    + 000.4185791  deg                (0x000000B0)
    Prime INU Z Velocity                          + 000.4141174  ft/sec             (0x000000B4)
    Prime INU Yaw Angle                           - 071.2902832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+ 000.5716608  deg                (0x000000D8)
    Indicated air Speed                             0417.011780  ft/sec             (0x000000DC)
    Mach Value                                      0.746                           (0x000000E0)
    Magnetic Heading                              - 106.8070984  deg                (0x000000E4)
    Vertical Velocity                             + 000.4141174  ft/sec             (0x000000E8)
Record Number 8579
Mission Event
            Application ID</t>
  </si>
  <si>
    <t>Mission Event
PERTINENT DATA
    Present Latitude                              N 053:33.4084                     (0x0000003C)
    Present Longitude                             E 173:20.0344                     (0x00000044)
    Present Altitude                              + 34452.00000  feet               (0x0000004C)
    Present Heading                               - 106.8330994  deg                (0x00000054)
    TAS N                                         - 0215.695908  ft/sec             (0x00000058)
    TAS E                                         - 0710.730225  ft/sec             (0x0000005C)
    Present Ground Speed                            436.7128296  knots              (0x00000060)
    Present Ground Track                          - 104.3372345  deg                (0x00000064)
    Wind Velocity N                               + 0032.456978  ft/sec             (0x00000068)
    Wind Velocity E                               - 0003.439488  ft/sec             (0x0000006C)
    ETA to Destination                              20:16:15.558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03.00781250  in Hg              (0x00000098)
    Free Air Temperature                            415.1432800  deg R              (0x0000009C)
    TAS                                           + 0742.934082  ft/sec             (0x000000A0)
    Pitch Rate                                    - 00.02173391  deg/sec            (0x000000A4)
    Roll Rate                                     - 00.48210919  deg/sec            (0x000000A8)
    Pitch Angle                                   - 000.3513712  deg                (0x000000AC)
    Roll Angle                                    + 000.3843302  deg                (0x000000B0)
    Prime INU Z Velocity                          + 000.7373763  ft/sec             (0x000000B4)
    Prime INU Yaw Angle                           - 071.0868454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+ 000.6117371  deg                (0x000000D8)
    Indicated air Speed                             0415.701477  ft/sec             (0x000000DC)
    Mach Value                                      0.744                           (0x000000E0)
    Magnetic Heading                              - 106.6158447  deg                (0x000000E4)
    Vertical Velocity                             + 000.7373763  ft/sec             (0x000000E8)
Record Number 8580
Mission Event
            Application ID</t>
  </si>
  <si>
    <t>Mission Event
PERTINENT DATA
    Present Latitude                              N 053:33.1066                     (0x0000003C)
    Present Longitude                             E 173:18.0570                     (0x00000044)
    Present Altitude                              + 34452.00000  feet               (0x0000004C)
    Present Heading                               - 106.8323441  deg                (0x00000054)
    TAS N                                         - 0214.862747  ft/sec             (0x00000058)
    TAS E                                         - 0709.900513  ft/sec             (0x0000005C)
    Present Ground Speed                            435.9355774  knots              (0x00000060)
    Present Ground Track                          - 104.3769073  deg                (0x00000064)
    Wind Velocity N                               + 0031.895960  ft/sec             (0x00000068)
    Wind Velocity E                               - 0002.884383  ft/sec             (0x0000006C)
    ETA to Destination                              20:16:17.550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02.99218750  in Hg              (0x00000098)
    Free Air Temperature                            415.2968140  deg R              (0x0000009C)
    TAS                                           + 0741.753967  ft/sec             (0x000000A0)
    Pitch Rate                                    - 00.04431349  deg/sec            (0x000000A4)
    Roll Rate                                     - 00.17896321  deg/sec            (0x000000A8)
    Pitch Angle                                   - 000.4339600  deg                (0x000000AC)
    Roll Angle                                    + 000.0329590  deg                (0x000000B0)
    Prime INU Z Velocity                          - 000.3896784  ft/sec             (0x000000B4)
    Prime INU Yaw Angle                           - 071.0595703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+ 000.6295543  deg                (0x000000D8)
    Indicated air Speed                             0414.649902  ft/sec             (0x000000DC)
    Mach Value                                      0.742                           (0x000000E0)
    Magnetic Heading                              - 106.6007156  deg                (0x000000E4)
    Vertical Velocity                             - 000.3896784  ft/sec             (0x000000E8)
Record Number 8581
Mission Event
            Application ID</t>
  </si>
  <si>
    <t>Mission Event
PERTINENT DATA
    Present Latitude                              N 053:32.8041                     (0x0000003C)
    Present Longitude                             E 173:16.0824                     (0x00000044)
    Present Altitude                              + 34446.00000  feet               (0x0000004C)
    Present Heading                               - 106.8972626  deg                (0x00000054)
    TAS N                                         - 0215.352402  ft/sec             (0x00000058)
    TAS E                                         - 0708.222778  ft/sec             (0x0000005C)
    Present Ground Speed                            435.7441101  knots              (0x00000060)
    Present Ground Track                          - 104.3833160  deg                (0x00000064)
    Wind Velocity N                               + 0032.438717  ft/sec             (0x00000068)
    Wind Velocity E                               - 0004.097994  ft/sec             (0x0000006C)
    ETA to Destination                              20:16:17.996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02.98828125  in Hg              (0x00000098)
    Free Air Temperature                            415.4509583  deg R              (0x0000009C)
    TAS                                           + 0741.096497  ft/sec             (0x000000A0)
    Pitch Rate                                    - 00.03780286  deg/sec            (0x000000A4)
    Roll Rate                                     - 00.44088325  deg/sec            (0x000000A8)
    Pitch Angle                                   - 000.5971619  deg                (0x000000AC)
    Roll Angle                                    + 000.3373901  deg                (0x000000B0)
    Prime INU Z Velocity                          - 001.3037945  ft/sec             (0x000000B4)
    Prime INU Yaw Angle                           - 071.0980225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+ 000.6171033  deg                (0x000000D8)
    Indicated air Speed                             0414.386536  ft/sec             (0x000000DC)
    Mach Value                                      0.742                           (0x000000E0)
    Magnetic Heading                              - 106.6513290  deg                (0x000000E4)
    Vertical Velocity                             - 001.3037945  ft/sec             (0x000000E8)
Record Number 8582
Weapon Event
            Application ID</t>
  </si>
  <si>
    <t>Direct Target
PERTINENT DATA
    Device ID                                     RP 3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053:32.7722  deg                (0x00000041)
    Longitude                                     E 173:15.8743  deg                (0x00000045)
    Altitude                                      + 34444.00000  feet               (0x00000049)
    True Heading                                  - 106.8231583  deg                (0x0000004D)
    Ground Track Angle                            - 104.3758545  deg                (0x00000051)
    Pitch Angle                                   - 000.5932617  deg                (0x00000055)
    Roll Angle                                    - 000.1661751  deg                (0x00000059)
    Yaw Angle                                     - 071.0211182  deg                (0x0000005D)
    Velocity North                                  182.6109924  ft/sec             (0x00000061)
    Velocity East                                   712.4693604  ft/sec             (0x00000065)
    Velocity Vertical                               001.9465737  ft/sec             (0x00000069)
    Ground Speed                                    735.4993896  ft/sec             (0x0000006D)
    True Air Speed North                          - 0215.114670  ft/sec             (0x00000071)
    True Air Speed East                           - 0708.867126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3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-2147483648:-2147483648.1448    (0x00000094)
    Primary Target Altitude                       + 00000.00000  feet               (0x00000098)
    Target Cruise Altitude                          00000.00  meters                (0x0000009C)
    Target Impact Angle                           + 0.361115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False                      
    Waypoint 5 Latitude                           N 000:00.0000  deg                (0x000000D5)
    Waypoint 5 Longitude                          E 000:00.0000  deg                (0x000000D9)
    Waypoint 5 Altitude                           + 00000.00  feet                  (0x000000DD)
Record Number 8583
Mission Event
            Application ID</t>
  </si>
  <si>
    <t>Mission Event
PERTINENT DATA
    Present Latitude                              N 053:32.5017                     (0x0000003C)
    Present Longitude                             E 173:14.1091                     (0x00000044)
    Present Altitude                              + 34434.00000  feet               (0x0000004C)
    Present Heading                               - 106.7676163  deg                (0x00000054)
    TAS N                                         - 0214.717087  ft/sec             (0x00000058)
    TAS E                                         - 0711.488159  ft/sec             (0x0000005C)
    Present Ground Speed                            435.3051147  knots              (0x00000060)
    Present Ground Track                          - 104.3360901  deg                (0x00000064)
    Wind Velocity N                               + 0032.412548  ft/sec             (0x00000068)
    Wind Velocity E                               - 0000.309192  ft/sec             (0x0000006C)
    ETA to Destination                              20:16:19.136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03.01562500  in Hg              (0x00000098)
    Free Air Temperature                            415.2231140  deg R              (0x0000009C)
    TAS                                           + 0744.033875  ft/sec             (0x000000A0)
    Pitch Rate                                    + 00.07725950  deg/sec            (0x000000A4)
    Roll Rate                                     - 00.51755810  deg/sec            (0x000000A8)
    Pitch Angle                                   - 000.4010010  deg                (0x000000AC)
    Roll Angle                                    + 000.5502183  deg                (0x000000B0)
    Prime INU Z Velocity                          - 002.0036073  ft/sec             (0x000000B4)
    Prime INU Yaw Angle                           - 070.9419174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+ 000.5492104  deg                (0x000000D8)
    Indicated air Speed                             0416.226166  ft/sec             (0x000000DC)
    Mach Value                                      0.745                           (0x000000E0)
    Magnetic Heading                              - 106.5066452  deg                (0x000000E4)
    Vertical Velocity                             - 002.0036073  ft/sec             (0x000000E8)
Record Number 8584
Mission Event
            Application ID</t>
  </si>
  <si>
    <t>Mission Event
PERTINENT DATA
    Present Latitude                              N 053:32.2001                     (0x0000003C)
    Present Longitude                             E 173:12.1400                     (0x00000044)
    Present Altitude                              + 34432.00000  feet               (0x0000004C)
    Present Heading                               - 106.8677139  deg                (0x00000054)
    TAS N                                         - 0214.493820  ft/sec             (0x00000058)
    TAS E                                         - 0709.924011  ft/sec             (0x0000005C)
    Present Ground Speed                            434.0153809  knots              (0x00000060)
    Present Ground Track                          - 104.4914703  deg                (0x00000064)
    Wind Velocity N                               + 0031.001381  ft/sec             (0x00000068)
    Wind Velocity E                               + 0000.584657  ft/sec             (0x0000006C)
    ETA to Destination                              20:16:22.164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02.99609375  in Hg              (0x00000098)
    Free Air Temperature                            415.4793396  deg R              (0x0000009C)
    TAS                                           + 0742.154053  ft/sec             (0x000000A0)
    Pitch Rate                                    + 00.03127393  deg/sec            (0x000000A4)
    Roll Rate                                     + 00.08872387  deg/sec            (0x000000A8)
    Pitch Angle                                   - 000.1977539  deg                (0x000000AC)
    Roll Angle                                    + 000.2362061  deg                (0x000000B0)
    Prime INU Z Velocity                          + 000.1495357  ft/sec             (0x000000B4)
    Prime INU Yaw Angle                           - 071.0156326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+ 000.6852021  deg                (0x000000D8)
    Indicated air Speed                             0414.913086  ft/sec             (0x000000DC)
    Mach Value                                      0.743                           (0x000000E0)
    Magnetic Heading                              - 106.5924606  deg                (0x000000E4)
    Vertical Velocity                             + 000.1495357  ft/sec             (0x000000E8)
Record Number 8585
Mission Event
            Application ID</t>
  </si>
  <si>
    <t>Mission Event
PERTINENT DATA
    Present Latitude                              N 053:31.8972                     (0x0000003C)
    Present Longitude                             E 173:10.1777                     (0x00000044)
    Present Altitude                              + 34434.00000  feet               (0x0000004C)
    Present Heading                               - 106.9836960  deg                (0x00000054)
    TAS N                                         - 0214.842682  ft/sec             (0x00000058)
    TAS E                                         - 0706.463013  ft/sec             (0x0000005C)
    Present Ground Speed                            432.8192749  knots              (0x00000060)
    Present Ground Track                          - 104.5413055  deg                (0x00000064)
    Wind Velocity N                               + 0030.975748  ft/sec             (0x00000068)
    Wind Velocity E                               - 0000.762040  ft/sec             (0x0000006C)
    ETA to Destination                              20:16:25.075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06.83984375  in Hg              (0x00000094)
    Differential Pressure                           02.97265625  in Hg              (0x00000098)
    Free Air Temperature                            415.9541016  deg R              (0x0000009C)
    TAS                                           + 0738.735962  ft/sec             (0x000000A0)
    Pitch Rate                                    - 00.10990624  deg/sec            (0x000000A4)
    Roll Rate                                     + 00.05322999  deg/sec            (0x000000A8)
    Pitch Angle                                   - 000.1410370  deg                (0x000000AC)
    Roll Angle                                    + 000.6664581  deg                (0x000000B0)
    Prime INU Z Velocity                          + 000.7553847  ft/sec             (0x000000B4)
    Prime INU Yaw Angle                           - 071.1053009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+ 000.7154365  deg                (0x000000D8)
    Indicated air Speed                             0413.331238  ft/sec             (0x000000DC)
    Mach Value                                      0.739                           (0x000000E0)
    Magnetic Heading                              - 106.6942139  deg                (0x000000E4)
    Vertical Velocity                             + 000.7553847  ft/sec             (0x000000E8)
Record Number 8586
Mission Event
            Application ID</t>
  </si>
  <si>
    <t>Mission Event
PERTINENT DATA
    Present Latitude                              N 053:31.5949                     (0x0000003C)
    Present Longitude                             E 173:08.2211                     (0x00000044)
    Present Altitude                              + 34438.00000  feet               (0x0000004C)
    Present Heading                               - 106.9257278  deg                (0x00000054)
    TAS N                                         - 0214.116104  ft/sec             (0x00000058)
    TAS E                                         - 0705.815613  ft/sec             (0x0000005C)
    Present Ground Speed                            431.6069641  knots              (0x00000060)
    Present Ground Track                          - 104.5109329  deg                (0x00000064)
    Wind Velocity N                               + 0030.966856  ft/sec             (0x00000068)
    Wind Velocity E                               + 0000.602675  ft/sec             (0x0000006C)
    ETA to Destination                              20:16:27.904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02.95312500  in Hg              (0x00000098)
    Free Air Temperature                            416.0349121  deg R              (0x0000009C)
    TAS                                           + 0737.971497  ft/sec             (0x000000A0)
    Pitch Rate                                    - 00.07441741  deg/sec            (0x000000A4)
    Roll Rate                                     - 00.13901980  deg/sec            (0x000000A8)
    Pitch Angle                                   - 000.3120392  deg                (0x000000AC)
    Roll Angle                                    + 000.9513886  deg                (0x000000B0)
    Prime INU Z Velocity                          + 001.0007420  ft/sec             (0x000000B4)
    Prime INU Yaw Angle                           - 071.0211182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+ 000.6691998  deg                (0x000000D8)
    Indicated air Speed                             0412.007874  ft/sec             (0x000000DC)
    Mach Value                                      0.738                           (0x000000E0)
    Magnetic Heading                              - 106.6220703  deg                (0x000000E4)
    Vertical Velocity                             + 001.0007420  ft/sec             (0x000000E8)
Record Number 8587
Mission Event
            Application ID</t>
  </si>
  <si>
    <t>Mission Event
PERTINENT DATA
    Present Latitude                              N 053:31.2957                     (0x0000003C)
    Present Longitude                             E 173:06.2816                     (0x00000044)
    Present Altitude                              + 34440.00000  feet               (0x0000004C)
    Present Heading                               - 106.8418655  deg                (0x00000054)
    TAS N                                         - 0211.246033  ft/sec             (0x00000058)
    TAS E                                         - 0703.233398  ft/sec             (0x0000005C)
    Present Ground Speed                            430.6362915  knots              (0x00000060)
    Present Ground Track                          - 104.5615387  deg                (0x00000064)
    Wind Velocity N                               + 0028.162247  ft/sec             (0x00000068)
    Wind Velocity E                               - 0000.334460  ft/sec             (0x0000006C)
    ETA to Destination                              20:16:30.211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02.92187500  in Hg              (0x00000098)
    Free Air Temperature                            416.3917236  deg R              (0x0000009C)
    TAS                                           + 0734.853271  ft/sec             (0x000000A0)
    Pitch Rate                                    - 00.11303751  deg/sec            (0x000000A4)
    Roll Rate                                     + 00.33062539  deg/sec            (0x000000A8)
    Pitch Angle                                   - 000.2032471  deg                (0x000000AC)
    Roll Angle                                    + 000.5537384  deg                (0x000000B0)
    Prime INU Z Velocity                          + 001.8685008  ft/sec             (0x000000B4)
    Prime INU Yaw Angle                           - 070.9112549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+ 000.6996602  deg                (0x000000D8)
    Indicated air Speed                             0409.880585  ft/sec             (0x000000DC)
    Mach Value                                      0.735                           (0x000000E0)
    Magnetic Heading                              - 106.5240479  deg                (0x000000E4)
    Vertical Velocity                             + 001.8685008  ft/sec             (0x000000E8)
Record Number 8588
Advisory
            Application ID</t>
  </si>
  <si>
    <t>LRU Number 120 - RA
STATUS INDICATORS
   ALT UNREAS
   MISC BAD DATA
   VALIDITY
   INVALID ALT
PERTINENT DATA
    AIU 1553 Status Word                                                            (0x0000003E)
        RT Address                                11                      
        Message Error                             False                      
        RA Fail                                   False                      
        Service Request                           False                      
        Broadcast Received                        False                      
        Busy                                      False                      
        Term Fail                                 False                      
    Radar Altitude                                  2771  feet                      (0x00000040)
    TAS N                                         -  214  ft/sec                    (0x00000042)
    TAS E                                         -  701  ft/sec                    (0x0000004A)
    RA Status                                                                       (0x00000052)
        RA SW NoGo                                True                      
        RA Fail                                   False                      
        Bus Comm Fail                             False                      
        Altitude Unreasonable                     True                      
        Altitude Rate Unreasonable                False                      
        Misc Bad Data                             True                      
        RA Pwr Off                                False                      
        Altimeter Fail                            False                      
        RA Parity Error                           False                      
        Data Invalid                              True                      
        Altitude Invalid                          True                      
        Self Test In Progress                     False                      
        RA Fail                                   False                      
    RA 1553 Status                                                                  (0x00000054)
        RA Parity Error                           False                      
        Invalid                                   False                      
        Altitude Invalid                          False                      
        Self Test                                 False                      
        Failure Monitor                           False                      
    Prime Altitude                                + 34442  feet                     (0x00000056)
    Radar GPI Elevation                           +     0  feet                     (0x0000005E)
    EVS GPI Elevation                             +  1602  feet                     (0x00000066)
    Radar GPI Number                                23                              (0x0000006E)
    EVS GPI Number                                   1                              (0x00000070)
    Radar GPI Type                                Fixpoint                          (0x00000072)
    EVS GPI Type                                  Fixpoint                          (0x00000074)
Record Number 8589
Fault
            Application ID</t>
  </si>
  <si>
    <t>LRU Number 2006 - TCP
PERTINENT DATA
    IU System Time                                31558.4304  SEC                   (0x00000040)
    IU Status Word 1                                                                (0x00000044)
        IU Failed                                 False                      
        GPS Fault                                 False                      
        GPS Advisory                              False                      
        SAU Failed                                False                      
        RNPKB Failed                              False                      
        NPKB Failed                               False                      
        GPS Ready                                 True                      
        GPS C&amp;D Status                            GPS Data Valid for Alt &amp; Inertial                      
        IU Mode                                   Operational Mode                      
        1553A I/O Request                         False                      
        MFCD Comm Error                           False                      
        1553B I/O Status                          Idle                      
    IU Status Word 2                                                                (0x00000046)
        Non-Volatile Memory Load Ack              False                      
        GPS Mode                                  Navigation                      
        GPS State 5 Operation                     True                      
        GPS State 3 Operation                     False                      
        PKB Data Base Loaded                      True                      
        Almanac Data Advisory                     False                      
        Almanac Data Available in IU              True                      
        BIT Error Code                            IU Serial EEPROM                      
    IU Status Word 3                                                                (0x00000048)
        AE Fail                                   False                      
        &lt;4 SV Measure in GPS Solution             False                      
        Ephemeris Data                            Not Ready                      
        Time Mark 1 Data I/O                      Valid                      
        Time Mark 2 Data I/O                      Valid                      
        Crypto Key Validity                       CFP Crypto Key Valid in IU                      
        Resident Crypto Key                       CFP Crypto Key Resident in IU                      
        Guided Weapon I/F Card Failure            False                      
    TMP Time Tag                                  + 2.4955  SEC                     (0x0000004C)
    IU Status Word 6                                                                (0x0000004E)
        Zeroize Fail                              False                      
        Crypto Key Alert                          False                      
        Insufficient Keys                         False                      
        Daily Key                                 False                      
    IU Status Word 7                              0010101011101010                  (0x00000050)
    IU Status Word 8                              0010111000010100                  (0x00000052)
    IU Status Word 9                                                                (0x00000054)
        IUSO Load Status                          Not Loaded                      
        IUSO Execution Status                     No Failure                      
        Program ID                                00000000                      
    IUS Version                                   7007                              (0x00000056)
Record Number 8590
Fault
            Application ID</t>
  </si>
  <si>
    <t>LRU Number 2010 - CIMSA
PERTINENT DATA
    IU System Time                                31558.4307  SEC                   (0x00000040)
    IU Status Word 1                                                                (0x00000044)
        IU Failed                                 False                      
        GPS Fault                                 False                      
        GPS Advisory                              False                      
        SAU Failed                                False                      
        RNPKB Failed                              False                      
        NPKB Failed                               False                      
        GPS Ready                                 True                      
        GPS C&amp;D Status                            GPS Data Valid for Alt &amp; Inertial                      
        IU Mode                                   Operational Mode                      
        1553A I/O Request                         False                      
        MFCD Comm Error                           False                      
        1553B I/O Status                          Idle                      
    IU Status Word 2                                                                (0x00000046)
        Non-Volatile Memory Load Ack              False                      
        GPS Mode                                  Navigation                      
        GPS State 5 Operation                     True                      
        GPS State 3 Operation                     False                      
        PKB Data Base Loaded                      True                      
        Almanac Data Advisory                     False                      
        Almanac Data Available in IU              True                      
        BIT Error Code                            IU Serial EEPROM                      
    IU Status Word 3                                                                (0x00000048)
        AE Fail                                   False                      
        &lt;4 SV Measure in GPS Solution             False                      
        Ephemeris Data                            Not Ready                      
        Time Mark 1 Data I/O                      Valid                      
        Time Mark 2 Data I/O                      Valid                      
        Crypto Key Validity                       CFP Crypto Key Valid in IU                      
        Resident Crypto Key                       CFP Crypto Key Resident in IU                      
        Guided Weapon I/F Card Failure            False                      
    TMP Time Tag                                  + 2.4955  SEC                     (0x0000004C)
    IU Status Word 6                                                                (0x0000004E)
        Zeroize Fail                              False                      
        Crypto Key Alert                          False                      
        Insufficient Keys                         False                      
        Daily Key                                 False                      
    IU Status Word 7                              0010101011101010                  (0x00000050)
    IU Status Word 8                              0010111000010100                  (0x00000052)
    IU Status Word 9                                                                (0x00000054)
        IUSO Load Status                          Not Loaded                      
        IUSO Execution Status                     No Failure                      
        Program ID                                00000000                      
    IUS Version                                   7007                              (0x00000056)
Record Number 8591
Mission Event
            Application ID</t>
  </si>
  <si>
    <t>Mission Event
PERTINENT DATA
    Present Latitude                              N 053:30.9941                     (0x0000003C)
    Present Longitude                             E 173:04.3343                     (0x00000044)
    Present Altitude                              + 34438.00000  feet               (0x0000004C)
    Present Heading                               - 106.9335175  deg                (0x00000054)
    TAS N                                         - 0212.357590  ft/sec             (0x00000058)
    TAS E                                         - 0702.128723  ft/sec             (0x0000005C)
    Present Ground Speed                            429.9007568  knots              (0x00000060)
    Present Ground Track                          - 104.6081085  deg                (0x00000064)
    Wind Velocity N                               + 0028.640997  ft/sec             (0x00000068)
    Wind Velocity E                               + 0000.037452  ft/sec             (0x0000006C)
    ETA to Destination                              20:16:32.031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02.91015625  in Hg              (0x00000098)
    Free Air Temperature                            416.6449890  deg R              (0x0000009C)
    TAS                                           + 0733.781555  ft/sec             (0x000000A0)
    Pitch Rate                                    - 00.23958348  deg/sec            (0x000000A4)
    Roll Rate                                     + 00.22176236  deg/sec            (0x000000A8)
    Pitch Angle                                   - 000.3237396  deg                (0x000000AC)
    Roll Angle                                    + 001.2744141  deg                (0x000000B0)
    Prime INU Z Velocity                          + 000.4911679  ft/sec             (0x000000B4)
    Prime INU Yaw Angle                           - 070.9768219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+ 000.7253812  deg                (0x000000D8)
    Indicated air Speed                             0409.079681  ft/sec             (0x000000DC)
    Mach Value                                      0.733                           (0x000000E0)
    Magnetic Heading                              - 106.6015930  deg                (0x000000E4)
    Vertical Velocity                             + 000.4911679  ft/sec             (0x000000E8)
Record Number 8592
Mission Event
            Application ID</t>
  </si>
  <si>
    <t>Mission Event
PERTINENT DATA
    Present Latitude                              N 053:30.6937                     (0x0000003C)
    Present Longitude                             E 173:02.3897                     (0x00000044)
    Present Altitude                              + 34420.00000  feet               (0x0000004C)
    Present Heading                               - 106.9053574  deg                (0x00000054)
    TAS N                                         - 0211.636627  ft/sec             (0x00000058)
    TAS E                                         - 0698.859802  ft/sec             (0x0000005C)
    Present Ground Speed                            429.3820496  knots              (0x00000060)
    Present Ground Track                          - 104.6210327  deg                (0x00000064)
    Wind Velocity N                               + 0028.593407  ft/sec             (0x00000068)
    Wind Velocity E                               - 0002.544230  ft/sec             (0x0000006C)
    ETA to Destination                              20:16:33.198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06.83203125  in Hg              (0x00000094)
    Differential Pressure                           02.88281250  in Hg              (0x00000098)
    Free Air Temperature                            417.0761414  deg R              (0x0000009C)
    TAS                                           + 0730.203613  ft/sec             (0x000000A0)
    Pitch Rate                                    - 00.02393161  deg/sec            (0x000000A4)
    Roll Rate                                     + 00.52801394  deg/sec            (0x000000A8)
    Pitch Angle                                   - 000.0219727  deg                (0x000000AC)
    Roll Angle                                    + 000.2695221  deg                (0x000000B0)
    Prime INU Z Velocity                          - 000.5608534  ft/sec             (0x000000B4)
    Prime INU Yaw Angle                           - 070.9225998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+ 000.7201209  deg                (0x000000D8)
    Indicated air Speed                             0407.204071  ft/sec             (0x000000DC)
    Mach Value                                      0.729                           (0x000000E0)
    Magnetic Heading                              - 106.5593414  deg                (0x000000E4)
    Vertical Velocity                             - 000.5608534  ft/sec             (0x000000E8)
Record Number 8593
Mission Event
            Application ID</t>
  </si>
  <si>
    <t>Mission Event
PERTINENT DATA
    Present Latitude                              N 053:30.3920                     (0x0000003C)
    Present Longitude                             E 173:00.4486                     (0x00000044)
    Present Altitude                              + 34418.00000  feet               (0x0000004C)
    Present Heading                               - 107.2660904  deg                (0x00000054)
    TAS N                                         - 0214.943283  ft/sec             (0x00000058)
    TAS E                                         - 0696.560791  ft/sec             (0x0000005C)
    Present Ground Speed                            428.9337158  knots              (0x00000060)
    Present Ground Track                          - 104.6140671  deg                (0x00000064)
    Wind Velocity N                               + 0031.688728  ft/sec             (0x00000068)
    Wind Velocity E                               - 0003.867633  ft/sec             (0x0000006C)
    ETA to Destination                              20:16:34.345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02.88281250  in Hg              (0x00000098)
    Free Air Temperature                            417.1345215  deg R              (0x0000009C)
    TAS                                           + 0730.990173  ft/sec             (0x000000A0)
    Pitch Rate                                    - 00.08761130  deg/sec            (0x000000A4)
    Roll Rate                                     - 00.08712614  deg/sec            (0x000000A8)
    Pitch Angle                                   - 000.1483154  deg                (0x000000AC)
    Roll Angle                                    + 000.8723366  deg                (0x000000B0)
    Prime INU Z Velocity                          - 000.0292443  ft/sec             (0x000000B4)
    Prime INU Yaw Angle                           - 071.2573242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+ 000.6936259  deg                (0x000000D8)
    Indicated air Speed                             0407.204071  ft/sec             (0x000000DC)
    Mach Value                                      0.730                           (0x000000E0)
    Magnetic Heading                              - 106.9060135  deg                (0x000000E4)
    Vertical Velocity                             - 000.0292443  ft/sec             (0x000000E8)
Record Number 8594
Mission Event
            Application ID</t>
  </si>
  <si>
    <t>Mission Event
PERTINENT DATA
    Present Latitude                              N 053:30.0904                     (0x0000003C)
    Present Longitude                             E 172:58.5104                     (0x00000044)
    Present Altitude                              + 34420.00000  feet               (0x0000004C)
    Present Heading                               - 106.9240189  deg                (0x00000054)
    TAS N                                         - 0212.795013  ft/sec             (0x00000058)
    TAS E                                         - 0699.765320  ft/sec             (0x0000005C)
    Present Ground Speed                            428.3090515  knots              (0x00000060)
    Present Ground Track                          - 104.4752731  deg                (0x00000064)
    Wind Velocity N                               + 0031.055481  ft/sec             (0x00000068)
    Wind Velocity E                               + 0000.131786  ft/sec             (0x0000006C)
    ETA to Destination                              20:16:35.753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02.89453125  in Hg              (0x00000098)
    Free Air Temperature                            416.9836731  deg R              (0x0000009C)
    TAS                                           + 0732.162048  ft/sec             (0x000000A0)
    Pitch Rate                                    + 00.07840824  deg/sec            (0x000000A4)
    Roll Rate                                     - 00.52689606  deg/sec            (0x000000A8)
    Pitch Angle                                   - 000.1630096  deg                (0x000000AC)
    Roll Angle                                    + 001.2818298  deg                (0x000000B0)
    Prime INU Z Velocity                          - 000.6658546  ft/sec             (0x000000B4)
    Prime INU Yaw Angle                           - 070.8892822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+ 000.5403001  deg                (0x000000D8)
    Indicated air Speed                             0408.009094  ft/sec             (0x000000DC)
    Mach Value                                      0.731                           (0x000000E0)
    Magnetic Heading                              - 106.5499039  deg                (0x000000E4)
    Vertical Velocity                             - 000.6658546  ft/sec             (0x000000E8)
Record Number 8595
Mission Event
            Application ID</t>
  </si>
  <si>
    <t>Mission Event
PERTINENT DATA
    Present Latitude                              N 053:29.7931                     (0x0000003C)
    Present Longitude                             E 172:56.5870                     (0x00000044)
    Present Altitude                              + 34440.00000  feet               (0x0000004C)
    Present Heading                               - 106.6586533  deg                (0x00000054)
    TAS N                                         - 0209.367599  ft/sec             (0x00000058)
    TAS E                                         - 0703.451050  ft/sec             (0x0000005C)
    Present Ground Speed                            427.2017212  knots              (0x00000060)
    Present Ground Track                          - 104.6676483  deg                (0x00000064)
    Wind Velocity N                               + 0026.424658  ft/sec             (0x00000068)
    Wind Velocity E                               + 0005.784717  ft/sec             (0x0000006C)
    ETA to Destination                              20:16:38.266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02.91796875  in Hg              (0x00000098)
    Free Air Temperature                            416.5876465  deg R              (0x0000009C)
    TAS                                           + 0734.594849  ft/sec             (0x000000A0)
    Pitch Rate                                    - 00.16767512  deg/sec            (0x000000A4)
    Roll Rate                                     + 00.34445354  deg/sec            (0x000000A8)
    Pitch Angle                                   - 000.0054932  deg                (0x000000AC)
    Roll Angle                                    + 000.5841064  deg                (0x000000B0)
    Prime INU Z Velocity                          + 004.3621278  ft/sec             (0x000000B4)
    Prime INU Yaw Angle                           - 070.5981445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+ 000.7118033  deg                (0x000000D8)
    Indicated air Speed                             0409.613800  ft/sec             (0x000000DC)
    Mach Value                                      0.734                           (0x000000E0)
    Magnetic Heading                              - 106.2705078  deg                (0x000000E4)
    Vertical Velocity                             + 004.3621278  ft/sec             (0x000000E8)
Record Number 8597
Mission Event
            Application ID</t>
  </si>
  <si>
    <t>Mission Event
PERTINENT DATA
    Present Latitude                              N 053:29.4921                     (0x0000003C)
    Present Longitude                             E 172:54.6559                     (0x00000044)
    Present Altitude                              + 34446.00000  feet               (0x0000004C)
    Present Heading                               - 106.9726868  deg                (0x00000054)
    TAS N                                         - 0211.074615  ft/sec             (0x00000058)
    TAS E                                         - 0696.782532  ft/sec             (0x0000005C)
    Present Ground Speed                            427.3252258  knots              (0x00000060)
    Present Ground Track                          - 104.7223053  deg                (0x00000064)
    Wind Velocity N                               + 0027.662785  ft/sec             (0x00000068)
    Wind Velocity E                               - 0000.676194  ft/sec             (0x0000006C)
    ETA to Destination                              20:16:38.060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02.85546875  in Hg              (0x00000098)
    Free Air Temperature                            417.1858521  deg R              (0x0000009C)
    TAS                                           + 0728.344421  ft/sec             (0x000000A0)
    Pitch Rate                                    - 00.02094059  deg/sec            (0x000000A4)
    Roll Rate                                     + 00.45006049  deg/sec            (0x000000A8)
    Pitch Angle                                   - 000.2167603  deg                (0x000000AC)
    Roll Angle                                    + 000.4225342  deg                (0x000000B0)
    Prime INU Z Velocity                          - 002.5380363  ft/sec             (0x000000B4)
    Prime INU Yaw Angle                           - 070.8863220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+ 000.7457613  deg                (0x000000D8)
    Indicated air Speed                             0405.318848  ft/sec             (0x000000DC)
    Mach Value                                      0.727                           (0x000000E0)
    Magnetic Heading                              - 106.5698624  deg                (0x000000E4)
    Vertical Velocity                             - 002.5380363  ft/sec             (0x000000E8)
Record Number 8598
Mission Event
            Application ID</t>
  </si>
  <si>
    <t>Mission Event
PERTINENT DATA
    Present Latitude                              N 053:29.1894                     (0x0000003C)
    Present Longitude                             E 172:52.7249                     (0x00000044)
    Present Altitude                              + 34432.00000  feet               (0x0000004C)
    Present Heading                               - 106.7730637  deg                (0x00000054)
    TAS N                                         - 0211.371140  ft/sec             (0x00000058)
    TAS E                                         - 0703.241150  ft/sec             (0x0000005C)
    Present Ground Speed                            427.2419128  knots              (0x00000060)
    Present Ground Track                          - 104.6478577  deg                (0x00000064)
    Wind Velocity N                               + 0028.015766  ft/sec             (0x00000068)
    Wind Velocity E                               + 0005.892502  ft/sec             (0x0000006C)
    ETA to Destination                              20:16:38.300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02.92968750  in Hg              (0x00000098)
    Free Air Temperature                            416.3860168  deg R              (0x0000009C)
    TAS                                           + 0735.709290  ft/sec             (0x000000A0)
    Pitch Rate                                    - 00.00972924  deg/sec            (0x000000A4)
    Roll Rate                                     - 00.30714700  deg/sec            (0x000000A8)
    Pitch Angle                                   - 000.2856445  deg                (0x000000AC)
    Roll Angle                                    + 001.2107483  deg                (0x000000B0)
    Prime INU Z Velocity                          - 000.7245079  ft/sec             (0x000000B4)
    Prime INU Yaw Angle                           - 070.6608200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+ 000.6574922  deg                (0x000000D8)
    Indicated air Speed                             0410.413544  ft/sec             (0x000000DC)
    Mach Value                                      0.735                           (0x000000E0)
    Magnetic Heading                              - 106.3562546  deg                (0x000000E4)
    Vertical Velocity                             - 000.7245079  ft/sec             (0x000000E8)
Record Number 8599
Mission Event
            Application ID</t>
  </si>
  <si>
    <t>Mission Event
PERTINENT DATA
    Present Latitude                              N 053:28.8887                     (0x0000003C)
    Present Longitude                             E 172:50.7952                     (0x00000044)
    Present Altitude                              + 34434.00000  feet               (0x0000004C)
    Present Heading                               - 106.7032776  deg                (0x00000054)
    TAS N                                         - 0211.634659  ft/sec             (0x00000058)
    TAS E                                         - 0706.696777  ft/sec             (0x0000005C)
    Present Ground Speed                            426.5270081  knots              (0x00000060)
    Present Ground Track                          - 104.7741928  deg                (0x00000064)
    Wind Velocity N                               + 0028.463543  ft/sec             (0x00000068)
    Wind Velocity E                               + 0010.229428  ft/sec             (0x0000006C)
    ETA to Destination                              20:16:39.955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02.94921875  in Hg              (0x00000098)
    Free Air Temperature                            416.0247803  deg R              (0x0000009C)
    TAS                                           + 0737.534790  ft/sec             (0x000000A0)
    Pitch Rate                                    + 00.09297318  deg/sec            (0x000000A4)
    Roll Rate                                     + 00.39611584  deg/sec            (0x000000A8)
    Pitch Angle                                   + 000.1043701  deg                (0x000000AC)
    Roll Angle                                    - 000.5414063  deg                (0x000000B0)
    Prime INU Z Velocity                          + 000.9031073  ft/sec             (0x000000B4)
    Prime INU Yaw Angle                           - 070.5651855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+ 000.7613654  deg                (0x000000D8)
    Indicated air Speed                             0411.742615  ft/sec             (0x000000DC)
    Mach Value                                      0.738                           (0x000000E0)
    Magnetic Heading                              - 106.2724991  deg                (0x000000E4)
    Vertical Velocity                             + 000.9031073  ft/sec             (0x000000E8)
Record Number 8600
Mission Event
            Application ID</t>
  </si>
  <si>
    <t>Mission Event
PERTINENT DATA
    Present Latitude                              N 053:28.5885                     (0x0000003C)
    Present Longitude                             E 172:48.8822                     (0x00000044)
    Present Altitude                              + 34438.00000  feet               (0x0000004C)
    Present Heading                               - 106.9760895  deg                (0x00000054)
    TAS N                                         - 0213.649582  ft/sec             (0x00000058)
    TAS E                                         - 0700.091919  ft/sec             (0x0000005C)
    Present Ground Speed                            426.1096191  knots              (0x00000060)
    Present Ground Track                          - 104.7987137  deg                (0x00000064)
    Wind Velocity N                               + 0030.613214  ft/sec             (0x00000068)
    Wind Velocity E                               + 0004.578675  ft/sec             (0x0000006C)
    ETA to Destination                              20:16:40.923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02.89453125  in Hg              (0x00000098)
    Free Air Temperature                            416.5538940  deg R              (0x0000009C)
    TAS                                           + 0731.968994  ft/sec             (0x000000A0)
    Pitch Rate                                    + 00.08736874  deg/sec            (0x000000A4)
    Roll Rate                                     + 00.28059950  deg/sec            (0x000000A8)
    Pitch Angle                                   - 000.1223877  deg                (0x000000AC)
    Roll Angle                                    - 000.9298828  deg                (0x000000B0)
    Prime INU Z Velocity                          - 001.6904969  ft/sec             (0x000000B4)
    Prime INU Yaw Angle                           - 070.8123779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+ 000.7683541  deg                (0x000000D8)
    Indicated air Speed                             0408.009094  ft/sec             (0x000000DC)
    Mach Value                                      0.732                           (0x000000E0)
    Magnetic Heading                              - 106.5313873  deg                (0x000000E4)
    Vertical Velocity                             - 001.6904969  ft/sec             (0x000000E8)
Record Number 8601
Mission Event
            Application ID</t>
  </si>
  <si>
    <t>Mission Event
PERTINENT DATA
    Present Latitude                              N 053:28.2850                     (0x0000003C)
    Present Longitude                             E 172:46.9586                     (0x00000044)
    Present Altitude                              + 34426.00000  feet               (0x0000004C)
    Present Heading                               - 106.9524155  deg                (0x00000054)
    TAS N                                         - 0212.435379  ft/sec             (0x00000058)
    TAS E                                         - 0699.370239  ft/sec             (0x0000005C)
    Present Ground Speed                            426.1194458  knots              (0x00000060)
    Present Ground Track                          - 104.8129120  deg                (0x00000064)
    Wind Velocity N                               + 0028.127445  ft/sec             (0x00000068)
    Wind Velocity E                               + 0004.139074  ft/sec             (0x0000006C)
    ETA to Destination                              20:16:40.896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02.87890625  in Hg              (0x00000098)
    Free Air Temperature                            416.5578918  deg R              (0x0000009C)
    TAS                                           + 0730.049438  ft/sec             (0x000000A0)
    Pitch Rate                                    - 00.12790929  deg/sec            (0x000000A4)
    Roll Rate                                     + 00.54720199  deg/sec            (0x000000A8)
    Pitch Angle                                   - 000.0494385  deg                (0x000000AC)
    Roll Angle                                    + 000.8341370  deg                (0x000000B0)
    Prime INU Z Velocity                          - 000.4124756  ft/sec             (0x000000B4)
    Prime INU Yaw Angle                           - 070.7629395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+ 000.7682731  deg                (0x000000D8)
    Indicated air Speed                             0406.935364  ft/sec             (0x000000DC)
    Mach Value                                      0.730                           (0x000000E0)
    Magnetic Heading                              - 106.4937973  deg                (0x000000E4)
    Vertical Velocity                             - 000.4124756  ft/sec             (0x000000E8)
Record Number 8602
Mission Event
            Application ID</t>
  </si>
  <si>
    <t>Mission Event
PERTINENT DATA
    Present Latitude                              N 053:27.9853                     (0x0000003C)
    Present Longitude                             E 172:45.0452                     (0x00000044)
    Present Altitude                              + 34422.00000  feet               (0x0000004C)
    Present Heading                               - 106.9168243  deg                (0x00000054)
    TAS N                                         - 0212.910492  ft/sec             (0x00000058)
    TAS E                                         - 0701.637695  ft/sec             (0x0000005C)
    Present Ground Speed                            426.2971802  knots              (0x00000060)
    Present Ground Track                          - 104.8122177  deg                (0x00000064)
    Wind Velocity N                               + 0029.451529  ft/sec             (0x00000068)
    Wind Velocity E                               + 0005.843418  ft/sec             (0x0000006C)
    ETA to Destination                              20:16:40.573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02.90625000  in Hg              (0x00000098)
    Free Air Temperature                            416.1459045  deg R              (0x0000009C)
    TAS                                           + 0732.909668  ft/sec             (0x000000A0)
    Pitch Rate                                    - 00.00070018  deg/sec            (0x000000A4)
    Roll Rate                                     + 00.76972419  deg/sec            (0x000000A8)
    Pitch Angle                                   - 000.0329590  deg                (0x000000AC)
    Roll Angle                                    - 000.3272669  deg                (0x000000B0)
    Prime INU Z Velocity                          + 001.6326079  ft/sec             (0x000000B4)
    Prime INU Yaw Angle                           - 070.7017212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+ 000.7469361  deg                (0x000000D8)
    Indicated air Speed                             0408.812317  ft/sec             (0x000000DC)
    Mach Value                                      0.733                           (0x000000E0)
    Magnetic Heading                              - 106.4442749  deg                (0x000000E4)
    Vertical Velocity                             + 001.6326079  ft/sec             (0x000000E8)
Record Number 8603
Mission Event
            Application ID</t>
  </si>
  <si>
    <t>Mission Event
PERTINENT DATA
    Present Latitude                              N 053:27.6819                     (0x0000003C)
    Present Longitude                             E 172:43.1194                     (0x00000044)
    Present Altitude                              + 34412.00000  feet               (0x0000004C)
    Present Heading                               - 107.1411591  deg                (0x00000054)
    TAS N                                         - 0215.962006  ft/sec             (0x00000058)
    TAS E                                         - 0698.872864  ft/sec             (0x0000005C)
    Present Ground Speed                            426.7450867  knots              (0x00000060)
    Present Ground Track                          - 104.9002075  deg                (0x00000064)
    Wind Velocity N                               + 0030.951115  ft/sec             (0x00000068)
    Wind Velocity E                               + 0002.595446  ft/sec             (0x0000006C)
    ETA to Destination                              20:16:39.742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06.79687500  in Hg              (0x00000094)
    Differential Pressure                           02.89453125  in Hg              (0x00000098)
    Free Air Temperature                            416.1997681  deg R              (0x0000009C)
    TAS                                           + 0732.395996  ft/sec             (0x000000A0)
    Pitch Rate                                    - 00.15371236  deg/sec            (0x000000A4)
    Roll Rate                                     + 00.98927265  deg/sec            (0x000000A8)
    Pitch Angle                                   + 000.1318359  deg                (0x000000AC)
    Roll Angle                                    + 000.4391235  deg                (0x000000B0)
    Prime INU Z Velocity                          + 000.4606738  ft/sec             (0x000000B4)
    Prime INU Yaw Angle                           - 070.9002686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+ 000.8174638  deg                (0x000000D8)
    Indicated air Speed                             0408.009094  ft/sec             (0x000000DC)
    Mach Value                                      0.732                           (0x000000E0)
    Magnetic Heading                              - 106.6546860  deg                (0x000000E4)
    Vertical Velocity                             + 000.4606738  ft/sec             (0x000000E8)
Record Number 8604
Mission Event
            Application ID</t>
  </si>
  <si>
    <t>Mission Event
PERTINENT DATA
    Present Latitude                              N 053:27.3803                     (0x0000003C)
    Present Longitude                             E 172:41.2037                     (0x00000044)
    Present Altitude                              + 34409.47264  feet               (0x0000004C)
    Present Heading                               - 107.0844116  deg                (0x00000054)
    TAS N                                         - 0214.689148  ft/sec             (0x00000058)
    TAS E                                         - 0701.528137  ft/sec             (0x0000005C)
    Present Ground Speed                            427.1226501  knots              (0x00000060)
    Present Ground Track                          - 104.8555908  deg                (0x00000064)
    Wind Velocity N                               + 0030.006243  ft/sec             (0x00000068)
    Wind Velocity E                               + 0004.580342  ft/sec             (0x0000006C)
    ETA to Destination                              20:16:39.007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02.91406250  in Hg              (0x00000098)
    Free Air Temperature                            416.0806274  deg R              (0x0000009C)
    TAS                                           + 0733.531677  ft/sec             (0x000000A0)
    Pitch Rate                                    - 00.13155572  deg/sec            (0x000000A4)
    Roll Rate                                     + 00.96727175  deg/sec            (0x000000A8)
    Pitch Angle                                   + 000.0933838  deg                (0x000000AC)
    Roll Angle                                    + 000.4171525  deg                (0x000000B0)
    Prime INU Z Velocity                          + 001.8131446  ft/sec             (0x000000B4)
    Prime INU Yaw Angle                           - 070.8178711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+ 000.7553164  deg                (0x000000D8)
    Indicated air Speed                             0409.346832  ft/sec             (0x000000DC)
    Mach Value                                      0.734                           (0x000000E0)
    Magnetic Heading                              - 106.5839996  deg                (0x000000E4)
    Vertical Velocity                             + 001.8131446  ft/sec             (0x000000E8)
Record Number 8605
Mission Event
            Application ID</t>
  </si>
  <si>
    <t>Mission Event
PERTINENT DATA
    Present Latitude                              N 053:27.0771                     (0x0000003C)
    Present Longitude                             E 172:39.2744                     (0x00000044)
    Present Altitude                              + 34416.00000  feet               (0x0000004C)
    Present Heading                               - 107.2530670  deg                (0x00000054)
    TAS N                                         - 0216.476471  ft/sec             (0x00000058)
    TAS E                                         - 0701.252930  ft/sec             (0x0000005C)
    Present Ground Speed                            427.5167542  knots              (0x00000060)
    Present Ground Track                          - 104.8802643  deg                (0x00000064)
    Wind Velocity N                               + 0031.874235  ft/sec             (0x00000068)
    Wind Velocity E                               + 0003.658321  ft/sec             (0x0000006C)
    ETA to Destination                              20:16:38.204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02.90625000  in Hg              (0x00000098)
    Free Air Temperature                            416.1716614  deg R              (0x0000009C)
    TAS                                           + 0732.932373  ft/sec             (0x000000A0)
    Pitch Rate                                    - 00.06714291  deg/sec            (0x000000A4)
    Roll Rate                                     + 00.92664409  deg/sec            (0x000000A8)
    Pitch Angle                                   - 000.0164795  deg                (0x000000AC)
    Roll Angle                                    - 000.3104604  deg                (0x000000B0)
    Prime INU Z Velocity                          + 001.0347619  ft/sec             (0x000000B4)
    Prime INU Yaw Angle                           - 070.9606934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+ 000.7613249  deg                (0x000000D8)
    Indicated air Speed                             0408.812317  ft/sec             (0x000000DC)
    Mach Value                                      0.733                           (0x000000E0)
    Magnetic Heading                              - 106.7387009  deg                (0x000000E4)
    Vertical Velocity                             + 001.0347619  ft/sec             (0x000000E8)
Record Number 8606
Weapon Event
            Application ID</t>
  </si>
  <si>
    <t>Direct Target
PERTINENT DATA
    Device ID                                     LP 7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053:26.9504  deg                (0x00000041)
    Longitude                                     E 172:38.4714  deg                (0x00000045)
    Altitude                                      + 34412.00000  feet               (0x00000049)
    True Heading                                  - 107.5934067  deg                (0x0000004D)
    Ground Track Angle                            - 104.7718964  deg                (0x00000051)
    Pitch Angle                                   - 000.3240967  deg                (0x00000055)
    Roll Angle                                    + 000.0851440  deg                (0x00000059)
    Yaw Angle                                     - 071.2902832  deg                (0x0000005D)
    Velocity North                                  184.1494904  ft/sec             (0x00000061)
    Velocity East                                   698.3646240  ft/sec             (0x00000065)
    Velocity Vertical                               003.7453737  ft/sec             (0x00000069)
    Ground Speed                                    722.2355347  ft/sec             (0x0000006D)
    True Air Speed North                          - 0220.329361  ft/sec             (0x00000071)
    True Air Speed East                           - 0695.629395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5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8607
Mission Event
            Application ID</t>
  </si>
  <si>
    <t>Mission Event
PERTINENT DATA
    Present Latitude                              N 053:26.7733                     (0x0000003C)
    Present Longitude                             E 172:37.3564                     (0x00000044)
    Present Altitude                              + 34402.00000  feet               (0x0000004C)
    Present Heading                               - 107.3453217  deg                (0x00000054)
    TAS N                                         - 0218.559479  ft/sec             (0x00000058)
    TAS E                                         - 0699.438965  ft/sec             (0x0000005C)
    Present Ground Speed                            427.7551575  knots              (0x00000060)
    Present Ground Track                          - 104.9325714  deg                (0x00000064)
    Wind Velocity N                               + 0032.047447  ft/sec             (0x00000068)
    Wind Velocity E                               + 0001.673209  ft/sec             (0x0000006C)
    ETA to Destination                              20:16:37.771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02.91015625  in Hg              (0x00000098)
    Free Air Temperature                            416.2508240  deg R              (0x0000009C)
    TAS                                           + 0733.249878  ft/sec             (0x000000A0)
    Pitch Rate                                    - 00.35113874  deg/sec            (0x000000A4)
    Roll Rate                                     + 00.49006724  deg/sec            (0x000000A8)
    Pitch Angle                                   + 000.1641357  deg                (0x000000AC)
    Roll Angle                                    + 001.0120605  deg                (0x000000B0)
    Prime INU Z Velocity                          + 002.1244092  ft/sec             (0x000000B4)
    Prime INU Yaw Angle                           - 071.0272751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+ 000.8008463  deg                (0x000000D8)
    Indicated air Speed                             0409.079681  ft/sec             (0x000000DC)
    Mach Value                                      0.733                           (0x000000E0)
    Magnetic Heading                              - 106.8170013  deg                (0x000000E4)
    Vertical Velocity                             + 002.1244092  ft/sec             (0x000000E8)
Record Number 8608
Mission Event
            Application ID</t>
  </si>
  <si>
    <t>Mission Event
PERTINENT DATA
    Present Latitude                              N 053:26.4681                     (0x0000003C)
    Present Longitude                             E 172:35.4263                     (0x00000044)
    Present Altitude                              + 34416.00000  feet               (0x0000004C)
    Present Heading                               - 107.1837387  deg                (0x00000054)
    TAS N                                         - 0216.461288  ft/sec             (0x00000058)
    TAS E                                         - 0702.177429  ft/sec             (0x0000005C)
    Present Ground Speed                            427.6373901  knots              (0x00000060)
    Present Ground Track                          - 104.9334641  deg                (0x00000064)
    Wind Velocity N                               + 0030.996243  ft/sec             (0x00000068)
    Wind Velocity E                               + 0004.450278  ft/sec             (0x0000006C)
    ETA to Destination                              20:16:38.108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02.92578125  in Hg              (0x00000098)
    Free Air Temperature                            415.9385376  deg R              (0x0000009C)
    TAS                                           + 0734.883728  ft/sec             (0x000000A0)
    Pitch Rate                                    - 00.00080341  deg/sec            (0x000000A4)
    Roll Rate                                     + 00.69938171  deg/sec            (0x000000A8)
    Pitch Angle                                   + 000.1208496  deg                (0x000000AC)
    Roll Angle                                    - 000.3419700  deg                (0x000000B0)
    Prime INU Z Velocity                          + 003.1575890  ft/sec             (0x000000B4)
    Prime INU Yaw Angle                           - 070.8398438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+ 000.7809957  deg                (0x000000D8)
    Indicated air Speed                             0410.147156  ft/sec             (0x000000DC)
    Mach Value                                      0.735                           (0x000000E0)
    Magnetic Heading                              - 106.6414642  deg                (0x000000E4)
    Vertical Velocity                             + 003.1575890  ft/sec             (0x000000E8)
Record Number 8609
Mission Event
            Application ID</t>
  </si>
  <si>
    <t>Mission Event
PERTINENT DATA
    Present Latitude                              N 053:26.1616                     (0x0000003C)
    Present Longitude                             E 172:33.4976                     (0x00000044)
    Present Altitude                              + 34434.00000  feet               (0x0000004C)
    Present Heading                               - 107.5226669  deg                (0x00000054)
    TAS N                                         - 0219.904739  ft/sec             (0x00000058)
    TAS E                                         - 0699.575867  ft/sec             (0x0000005C)
    Present Ground Speed                            427.9386597  knots              (0x00000060)
    Present Ground Track                          - 104.9730606  deg                (0x00000064)
    Wind Velocity N                               + 0033.320831  ft/sec             (0x00000068)
    Wind Velocity E                               + 0001.861606  ft/sec             (0x0000006C)
    ETA to Destination                              20:16:37.531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02.91406250  in Hg              (0x00000098)
    Free Air Temperature                            416.0531006  deg R              (0x0000009C)
    TAS                                           + 0734.061523  ft/sec             (0x000000A0)
    Pitch Rate                                    - 00.00474533  deg/sec            (0x000000A4)
    Roll Rate                                     + 00.50186366  deg/sec            (0x000000A8)
    Pitch Angle                                   - 000.1538086  deg                (0x000000AC)
    Roll Angle                                    + 000.0371338  deg                (0x000000B0)
    Prime INU Z Velocity                          + 001.0950404  ft/sec             (0x000000B4)
    Prime INU Yaw Angle                           - 071.1529541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+ 000.8042927  deg                (0x000000D8)
    Indicated air Speed                             0409.346832  ft/sec             (0x000000DC)
    Mach Value                                      0.734                           (0x000000E0)
    Magnetic Heading                              - 106.9664612  deg                (0x000000E4)
    Vertical Velocity                             + 001.0950404  ft/sec             (0x000000E8)
Record Number 8610
Mission Event
            Application ID</t>
  </si>
  <si>
    <t>Mission Event
PERTINENT DATA
    Present Latitude                              N 053:25.8529                     (0x0000003C)
    Present Longitude                             E 172:31.5671                     (0x00000044)
    Present Altitude                              + 34434.00000  feet               (0x0000004C)
    Present Heading                               - 107.2848358  deg                (0x00000054)
    TAS N                                         - 0218.337936  ft/sec             (0x00000058)
    TAS E                                         - 0704.411316  ft/sec             (0x0000005C)
    Present Ground Speed                            428.6130676  knots              (0x00000060)
    Present Ground Track                          - 104.9743118  deg                (0x00000064)
    Wind Velocity N                               + 0030.857716  ft/sec             (0x00000068)
    Wind Velocity E                               + 0005.869263  ft/sec             (0x0000006C)
    ETA to Destination                              20:16:36.281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02.95703125  in Hg              (0x00000098)
    Free Air Temperature                            415.6336365  deg R              (0x0000009C)
    TAS                                           + 0738.042664  ft/sec             (0x000000A0)
    Pitch Rate                                    - 00.13245374  deg/sec            (0x000000A4)
    Roll Rate                                     + 00.11046499  deg/sec            (0x000000A8)
    Pitch Angle                                   - 000.4752001  deg                (0x000000AC)
    Roll Angle                                    + 001.3897705  deg                (0x000000B0)
    Prime INU Z Velocity                          + 000.3857465  ft/sec             (0x000000B4)
    Prime INU Yaw Angle                           - 070.8892822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+ 000.7896289  deg                (0x000000D8)
    Indicated air Speed                             0412.272919  ft/sec             (0x000000DC)
    Mach Value                                      0.738                           (0x000000E0)
    Magnetic Heading                              - 106.7139893  deg                (0x000000E4)
    Vertical Velocity                             + 000.3857465  ft/sec             (0x000000E8)
Record Number 8611
Mission Event
            Application ID</t>
  </si>
  <si>
    <t>Mission Event
PERTINENT DATA
    Present Latitude                              N 053:25.5475                     (0x0000003C)
    Present Longitude                             E 172:29.6445                     (0x00000044)
    Present Altitude                              + 34428.00000  feet               (0x0000004C)
    Present Heading                               - 107.0908432  deg                (0x00000054)
    TAS N                                         - 0217.356339  ft/sec             (0x00000058)
    TAS E                                         - 0709.401611  ft/sec             (0x0000005C)
    Present Ground Speed                            429.4259033  knots              (0x00000060)
    Present Ground Track                          - 104.9464798  deg                (0x00000064)
    Wind Velocity N                               + 0030.285526  ft/sec             (0x00000068)
    Wind Velocity E                               + 0009.209384  ft/sec             (0x0000006C)
    ETA to Destination                              20:16:34.826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03.00000000  in Hg              (0x00000098)
    Free Air Temperature                            415.1557617  deg R              (0x0000009C)
    TAS                                           + 0742.287476  ft/sec             (0x000000A0)
    Pitch Rate                                    - 00.11851697  deg/sec            (0x000000A4)
    Roll Rate                                     + 00.42866039  deg/sec            (0x000000A8)
    Pitch Angle                                   - 000.2610077  deg                (0x000000AC)
    Roll Angle                                    + 000.3708710  deg                (0x000000B0)
    Prime INU Z Velocity                          + 000.9244512  ft/sec             (0x000000B4)
    Prime INU Yaw Angle                           - 070.6695557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+ 000.7449804  deg                (0x000000D8)
    Indicated air Speed                             0415.176056  ft/sec             (0x000000DC)
    Mach Value                                      0.743                           (0x000000E0)
    Magnetic Heading                              - 106.5060272  deg                (0x000000E4)
    Vertical Velocity                             + 000.9244512  ft/sec             (0x000000E8)
Record Number 8612
Mission Event
            Application ID</t>
  </si>
  <si>
    <t>Mission Event
PERTINENT DATA
    Present Latitude                              N 053:25.2389                     (0x0000003C)
    Present Longitude                             E 172:27.7076                     (0x00000044)
    Present Altitude                              + 34438.00000  feet               (0x0000004C)
    Present Heading                               - 107.1203156  deg                (0x00000054)
    TAS N                                         - 0218.307190  ft/sec             (0x00000058)
    TAS E                                         - 0712.133850  ft/sec             (0x0000005C)
    Present Ground Speed                            430.0221558  knots              (0x00000060)
    Present Ground Track                          - 104.9439087  deg                (0x00000064)
    Wind Velocity N                               + 0030.684582  ft/sec             (0x00000068)
    Wind Velocity E                               + 0011.149272  ft/sec             (0x0000006C)
    ETA to Destination                              20:16:33.720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06.78125000  in Hg              (0x00000094)
    Differential Pressure                           03.01562500  in Hg              (0x00000098)
    Free Air Temperature                            414.7440796  deg R              (0x0000009C)
    TAS                                           + 0745.098145  ft/sec             (0x000000A0)
    Pitch Rate                                    - 00.14602546  deg/sec            (0x000000A4)
    Roll Rate                                     + 00.18424340  deg/sec            (0x000000A8)
    Pitch Angle                                   - 000.5438232  deg                (0x000000AC)
    Roll Angle                                    + 001.0417511  deg                (0x000000B0)
    Prime INU Z Velocity                          + 000.7738068  ft/sec             (0x000000B4)
    Prime INU Yaw Angle                           - 070.6731033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+ 000.7288340  deg                (0x000000D8)
    Indicated air Speed                             0416.226166  ft/sec             (0x000000DC)
    Mach Value                                      0.746                           (0x000000E0)
    Magnetic Heading                              - 106.5215073  deg                (0x000000E4)
    Vertical Velocity                             + 000.7738068  ft/sec             (0x000000E8)
Record Number 8613
Mission Event
            Application ID</t>
  </si>
  <si>
    <t>Mission Event
PERTINENT DATA
    Present Latitude                              N 053:24.9323                     (0x0000003C)
    Present Longitude                             E 172:25.7785                     (0x00000044)
    Present Altitude                              + 34422.00000  feet               (0x0000004C)
    Present Heading                               - 107.0747452  deg                (0x00000054)
    TAS N                                         - 0216.705658  ft/sec             (0x00000058)
    TAS E                                         - 0709.001099  ft/sec             (0x0000005C)
    Present Ground Speed                            431.2065735  knots              (0x00000060)
    Present Ground Track                          - 104.9553909  deg                (0x00000064)
    Wind Velocity N                               + 0028.653727  ft/sec             (0x00000068)
    Wind Velocity E                               + 0006.100769  ft/sec             (0x0000006C)
    ETA to Destination                              20:16:31.585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02.98437500  in Hg              (0x00000098)
    Free Air Temperature                            415.1836853  deg R              (0x0000009C)
    TAS                                           + 0740.434387  ft/sec             (0x000000A0)
    Pitch Rate                                    - 00.14577582  deg/sec            (0x000000A4)
    Roll Rate                                     + 00.47031370  deg/sec            (0x000000A8)
    Pitch Angle                                   - 000.5767822  deg                (0x000000AC)
    Roll Angle                                    + 000.7012024  deg                (0x000000B0)
    Prime INU Z Velocity                          - 002.3298728  ft/sec             (0x000000B4)
    Prime INU Yaw Angle                           - 070.6017151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+ 000.7226577  deg                (0x000000D8)
    Indicated air Speed                             0414.122986  ft/sec             (0x000000DC)
    Mach Value                                      0.741                           (0x000000E0)
    Magnetic Heading                              - 106.4619217  deg                (0x000000E4)
    Vertical Velocity                             - 002.3298728  ft/sec             (0x000000E8)
Record Number 8614
Mission Event
            Application ID</t>
  </si>
  <si>
    <t>Mission Event
PERTINENT DATA
    Present Latitude                              N 053:24.6224                     (0x0000003C)
    Present Longitude                             E 172:23.8326                     (0x00000044)
    Present Altitude                              + 34402.00000  feet               (0x0000004C)
    Present Heading                               - 107.1851044  deg                (0x00000054)
    TAS N                                         - 0217.283005  ft/sec             (0x00000058)
    TAS E                                         - 0707.514526  ft/sec             (0x0000005C)
    Present Ground Speed                            432.1607056  knots              (0x00000060)
    Present Ground Track                          - 104.9688873  deg                (0x00000064)
    Wind Velocity N                               + 0028.376991  ft/sec             (0x00000068)
    Wind Velocity E                               + 0003.096486  ft/sec             (0x0000006C)
    ETA to Destination                              20:16:29.971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02.98437500  in Hg              (0x00000098)
    Free Air Temperature                            415.0809021  deg R              (0x0000009C)
    TAS                                           + 0740.342773  ft/sec             (0x000000A0)
    Pitch Rate                                    - 00.19648780  deg/sec            (0x000000A4)
    Roll Rate                                     + 00.33080006  deg/sec            (0x000000A8)
    Pitch Angle                                   - 000.3613190  deg                (0x000000AC)
    Roll Angle                                    + 001.1126527  deg                (0x000000B0)
    Prime INU Z Velocity                          + 001.3344857  ft/sec             (0x000000B4)
    Prime INU Yaw Angle                           - 070.6860352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+ 000.7170678  deg                (0x000000D8)
    Indicated air Speed                             0414.122986  ft/sec             (0x000000DC)
    Mach Value                                      0.741                           (0x000000E0)
    Magnetic Heading                              - 106.5582352  deg                (0x000000E4)
    Vertical Velocity                             + 001.3344857  ft/sec             (0x000000E8)
Record Number 8615
Mission Event
            Application ID</t>
  </si>
  <si>
    <t>Mission Event
PERTINENT DATA
    Present Latitude                              N 053:24.3143                     (0x0000003C)
    Present Longitude                             E 172:21.8958                     (0x00000044)
    Present Altitude                              + 34408.00000  feet               (0x0000004C)
    Present Heading                               - 107.0724945  deg                (0x00000054)
    TAS N                                         - 0217.754456  ft/sec             (0x00000058)
    TAS E                                         - 0710.694458  ft/sec             (0x0000005C)
    Present Ground Speed                            432.5643921  knots              (0x00000060)
    Present Ground Track                          - 105.0007095  deg                (0x00000064)
    Wind Velocity N                               + 0028.801218  ft/sec             (0x00000068)
    Wind Velocity E                               + 0005.429406  ft/sec             (0x0000006C)
    ETA to Destination                              20:16:29.271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03.02343750  in Hg              (0x00000098)
    Free Air Temperature                            414.5690308  deg R              (0x0000009C)
    TAS                                           + 0744.101563  ft/sec             (0x000000A0)
    Pitch Rate                                    + 00.00406583  deg/sec            (0x000000A4)
    Roll Rate                                     + 00.60279477  deg/sec            (0x000000A8)
    Pitch Angle                                   - 000.0726196  deg                (0x000000AC)
    Roll Angle                                    + 000.0537231  deg                (0x000000B0)
    Prime INU Z Velocity                          + 002.2907093  ft/sec             (0x000000B4)
    Prime INU Yaw Angle                           - 070.5475006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+ 000.7317274  deg                (0x000000D8)
    Indicated air Speed                             0416.750092  ft/sec             (0x000000DC)
    Mach Value                                      0.745                           (0x000000E0)
    Magnetic Heading                              - 106.4315414  deg                (0x000000E4)
    Vertical Velocity                             + 002.2907093  ft/sec             (0x000000E8)
Record Number 8616
Mission Event
            Application ID</t>
  </si>
  <si>
    <t>Mission Event
PERTINENT DATA
    Present Latitude                              N 053:24.0031                     (0x0000003C)
    Present Longitude                             E 172:19.9476                     (0x00000044)
    Present Altitude                              + 34432.00000  feet               (0x0000004C)
    Present Heading                               - 107.0723038  deg                (0x00000054)
    TAS N                                         - 0217.088623  ft/sec             (0x00000058)
    TAS E                                         - 0711.068787  ft/sec             (0x0000005C)
    Present Ground Speed                            432.3875122  knots              (0x00000060)
    Present Ground Track                          - 104.9900360  deg                (0x00000064)
    Wind Velocity N                               + 0027.845690  ft/sec             (0x00000068)
    Wind Velocity E                               + 0006.225824  ft/sec             (0x0000006C)
    ETA to Destination                              20:16:29.587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03.01171875  in Hg              (0x00000098)
    Free Air Temperature                            414.6221008  deg R              (0x0000009C)
    TAS                                           + 0743.074585  ft/sec             (0x000000A0)
    Pitch Rate                                    - 00.28599039  deg/sec            (0x000000A4)
    Roll Rate                                     + 00.46256742  deg/sec            (0x000000A8)
    Pitch Angle                                   - 000.3016296  deg                (0x000000AC)
    Roll Angle                                    + 001.0207398  deg                (0x000000B0)
    Prime INU Z Velocity                          + 003.3468046  ft/sec             (0x000000B4)
    Prime INU Yaw Angle                           - 070.5212402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+ 000.7079144  deg                (0x000000D8)
    Indicated air Speed                             0415.963898  ft/sec             (0x000000DC)
    Mach Value                                      0.744                           (0x000000E0)
    Magnetic Heading                              - 106.4172897  deg                (0x000000E4)
    Vertical Velocity                             + 003.3468046  ft/sec             (0x000000E8)
Record Number 8617
Mission Event
            Application ID</t>
  </si>
  <si>
    <t>Mission Event
PERTINENT DATA
    Present Latitude                              N 053:23.6931                     (0x0000003C)
    Present Longitude                             E 172:17.9974                     (0x00000044)
    Present Altitude                              + 34422.00000  feet               (0x0000004C)
    Present Heading                               - 107.0324707  deg                (0x00000054)
    TAS N                                         - 0217.467621  ft/sec             (0x00000058)
    TAS E                                         - 0711.204956  ft/sec             (0x0000005C)
    Present Ground Speed                            433.2826843  knots              (0x00000060)
    Present Ground Track                          - 105.0007935  deg                (0x00000064)
    Wind Velocity N                               + 0028.685961  ft/sec             (0x00000068)
    Wind Velocity E                               + 0004.761869  ft/sec             (0x0000006C)
    ETA to Destination                              20:16:28.138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03.02343750  in Hg              (0x00000098)
    Free Air Temperature                            414.4663696  deg R              (0x0000009C)
    TAS                                           + 0744.009399  ft/sec             (0x000000A0)
    Pitch Rate                                    + 00.06447285  deg/sec            (0x000000A4)
    Roll Rate                                     + 00.32929763  deg/sec            (0x000000A8)
    Pitch Angle                                   - 000.3131104  deg                (0x000000AC)
    Roll Angle                                    - 000.9114258  deg                (0x000000B0)
    Prime INU Z Velocity                          - 001.1773491  ft/sec             (0x000000B4)
    Prime INU Yaw Angle                           - 070.4553223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+ 000.6975785  deg                (0x000000D8)
    Indicated air Speed                             0416.750092  ft/sec             (0x000000DC)
    Mach Value                                      0.745                           (0x000000E0)
    Magnetic Heading                              - 106.3633881  deg                (0x000000E4)
    Vertical Velocity                             - 001.1773491  ft/sec             (0x000000E8)
Record Number 8618
Mission Event
            Application ID</t>
  </si>
  <si>
    <t>Mission Event
PERTINENT DATA
    Present Latitude                              N 053:23.3819                     (0x0000003C)
    Present Longitude                             E 172:16.0588                     (0x00000044)
    Present Altitude                              + 34422.00000  feet               (0x0000004C)
    Present Heading                               - 107.1188354  deg                (0x00000054)
    TAS N                                         - 0220.277542  ft/sec             (0x00000058)
    TAS E                                         - 0713.234009  ft/sec             (0x0000005C)
    Present Ground Speed                            433.2916870  knots              (0x00000060)
    Present Ground Track                          - 105.1076736  deg                (0x00000064)
    Wind Velocity N                               + 0029.971125  ft/sec             (0x00000068)
    Wind Velocity E                               + 0006.996903  ft/sec             (0x0000006C)
    ETA to Destination                              20:16:28.172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03.05859375  in Hg              (0x00000098)
    Free Air Temperature                            414.0563965  deg R              (0x0000009C)
    TAS                                           + 0747.586182  ft/sec             (0x000000A0)
    Pitch Rate                                    + 00.06568593  deg/sec            (0x000000A4)
    Roll Rate                                     + 00.63927633  deg/sec            (0x000000A8)
    Pitch Angle                                   - 000.0878906  deg                (0x000000AC)
    Roll Angle                                    - 000.4387078  deg                (0x000000B0)
    Prime INU Z Velocity                          + 001.7157547  ft/sec             (0x000000B4)
    Prime INU Yaw Angle                           - 070.5157471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+ 000.7886362  deg                (0x000000D8)
    Indicated air Speed                             0419.098785  ft/sec             (0x000000DC)
    Mach Value                                      0.749                           (0x000000E0)
    Magnetic Heading                              - 106.4356766  deg                (0x000000E4)
    Vertical Velocity                             + 001.7157547  ft/sec             (0x000000E8)
Record Number 8619
Mission Event
            Application ID</t>
  </si>
  <si>
    <t>Mission Event
PERTINENT DATA
    Present Latitude                              N 053:23.0694                     (0x0000003C)
    Present Longitude                             E 172:14.1082                     (0x00000044)
    Present Altitude                              + 34432.00000  feet               (0x0000004C)
    Present Heading                               - 106.9911270  deg                (0x00000054)
    TAS N                                         - 0218.739609  ft/sec             (0x00000058)
    TAS E                                         - 0714.247498  ft/sec             (0x0000005C)
    Present Ground Speed                            433.4158325  knots              (0x00000060)
    Present Ground Track                          - 105.0609283  deg                (0x00000064)
    Wind Velocity N                               + 0029.233076  ft/sec             (0x00000068)
    Wind Velocity E                               + 0007.692925  ft/sec             (0x0000006C)
    ETA to Destination                              20:16:27.966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03.05468750  in Hg              (0x00000098)
    Free Air Temperature                            414.1151733  deg R              (0x0000009C)
    TAS                                           + 0747.036560  ft/sec             (0x000000A0)
    Pitch Rate                                    + 00.02575539  deg/sec            (0x000000A4)
    Roll Rate                                     + 00.52383345  deg/sec            (0x000000A8)
    Pitch Angle                                   - 000.3131104  deg                (0x000000AC)
    Roll Angle                                    - 000.9319702  deg                (0x000000B0)
    Prime INU Z Velocity                          + 000.3470598  ft/sec             (0x000000B4)
    Prime INU Yaw Angle                           - 070.3619385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+ 000.7231588  deg                (0x000000D8)
    Indicated air Speed                             0418.838562  ft/sec             (0x000000DC)
    Mach Value                                      0.749                           (0x000000E0)
    Magnetic Heading                              - 106.2938919  deg                (0x000000E4)
    Vertical Velocity                             + 000.3470598  ft/sec             (0x000000E8)
Record Number 8620
Mission Event
            Application ID</t>
  </si>
  <si>
    <t>Mission Event
PERTINENT DATA
    Present Latitude                              N 053:22.7564                     (0x0000003C)
    Present Longitude                             E 172:12.1564                     (0x00000044)
    Present Altitude                              + 34426.00000  feet               (0x0000004C)
    Present Heading                               - 107.0556793  deg                (0x00000054)
    TAS N                                         - 0219.651566  ft/sec             (0x00000058)
    TAS E                                         - 0714.843567  ft/sec             (0x0000005C)
    Present Ground Speed                            433.8786316  knots              (0x00000060)
    Present Ground Track                          - 105.0692825  deg                (0x00000064)
    Wind Velocity N                               + 0029.823286  ft/sec             (0x00000068)
    Wind Velocity E                               + 0007.611765  ft/sec             (0x0000006C)
    ETA to Destination                              20:16:27.314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03.06250000  in Hg              (0x00000098)
    Free Air Temperature                            413.9388733  deg R              (0x0000009C)
    TAS                                           + 0747.895752  ft/sec             (0x000000A0)
    Pitch Rate                                    + 00.12402871  deg/sec            (0x000000A4)
    Roll Rate                                     + 00.66793400  deg/sec            (0x000000A8)
    Pitch Angle                                   - 000.3389283  deg                (0x000000AC)
    Roll Angle                                    - 000.7492676  deg                (0x000000B0)
    Prime INU Z Velocity                          - 000.9426104  ft/sec             (0x000000B4)
    Prime INU Yaw Angle                           - 070.4003906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+ 000.7175506  deg                (0x000000D8)
    Indicated air Speed                             0419.358856  ft/sec             (0x000000DC)
    Mach Value                                      0.750                           (0x000000E0)
    Magnetic Heading                              - 106.3443756  deg                (0x000000E4)
    Vertical Velocity                             - 000.9426104  ft/sec             (0x000000E8)
Record Number 8621
Mission Event
            Application ID</t>
  </si>
  <si>
    <t>Mission Event
PERTINENT DATA
    Present Latitude                              N 053:22.4432                     (0x0000003C)
    Present Longitude                             E 172:10.2024                     (0x00000044)
    Present Altitude                              + 34414.00000  feet               (0x0000004C)
    Present Heading                               - 107.1147842  deg                (0x00000054)
    TAS N                                         - 0219.583435  ft/sec             (0x00000058)
    TAS E                                         - 0711.000183  ft/sec             (0x0000005C)
    Present Ground Speed                            434.6010132  knots              (0x00000060)
    Present Ground Track                          - 105.0884705  deg                (0x00000064)
    Wind Velocity N                               + 0029.256407  ft/sec             (0x00000068)
    Wind Velocity E                               + 0002.714434  ft/sec             (0x0000006C)
    ETA to Destination                              20:16:26.126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06.83984375  in Hg              (0x00000094)
    Differential Pressure                           03.05468750  in Hg              (0x00000098)
    Free Air Temperature                            414.1983948  deg R              (0x0000009C)
    TAS                                           + 0745.994690  ft/sec             (0x000000A0)
    Pitch Rate                                    + 00.08725134  deg/sec            (0x000000A4)
    Roll Rate                                     + 00.81161141  deg/sec            (0x000000A8)
    Pitch Angle                                   - 000.3900147  deg                (0x000000AC)
    Roll Angle                                    - 000.6552246  deg                (0x000000B0)
    Prime INU Z Velocity                          - 001.4881407  ft/sec             (0x000000B4)
    Prime INU Yaw Angle                           - 070.4333496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+ 000.7199004  deg                (0x000000D8)
    Indicated air Speed                             0418.838562  ft/sec             (0x000000DC)
    Mach Value                                      0.748                           (0x000000E0)
    Magnetic Heading                              - 106.3893814  deg                (0x000000E4)
    Vertical Velocity                             - 001.4881407  ft/sec             (0x000000E8)
Record Number 8622
Mission Event
            Application ID</t>
  </si>
  <si>
    <t>Mission Event
PERTINENT DATA
    Present Latitude                              N 053:22.1295                     (0x0000003C)
    Present Longitude                             E 172:08.2455                     (0x00000044)
    Present Altitude                              + 34412.00000  feet               (0x0000004C)
    Present Heading                               - 107.0829086  deg                (0x00000054)
    TAS N                                         - 0221.397614  ft/sec             (0x00000058)
    TAS E                                         - 0718.362488  ft/sec             (0x0000005C)
    Present Ground Speed                            434.8662415  knots              (0x00000060)
    Present Ground Track                          - 105.1040344  deg                (0x00000064)
    Wind Velocity N                               + 0030.892138  ft/sec             (0x00000068)
    Wind Velocity E                               + 0009.363543  ft/sec             (0x0000006C)
    ETA to Destination                              20:16:25.789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06.76562500  in Hg              (0x00000094)
    Differential Pressure                           03.08203125  in Hg              (0x00000098)
    Free Air Temperature                            413.5668640  deg R              (0x0000009C)
    TAS                                           + 0751.885376  ft/sec             (0x000000A0)
    Pitch Rate                                    + 00.07411084  deg/sec            (0x000000A4)
    Roll Rate                                     + 00.86540723  deg/sec            (0x000000A8)
    Pitch Angle                                   - 000.1428223  deg                (0x000000AC)
    Roll Angle                                    - 000.8695486  deg                (0x000000B0)
    Prime INU Z Velocity                          + 003.3014808  ft/sec             (0x000000B4)
    Prime INU Yaw Angle                           - 070.3752975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+ 000.7191269  deg                (0x000000D8)
    Indicated air Speed                             0420.656433  ft/sec             (0x000000DC)
    Mach Value                                      0.754                           (0x000000E0)
    Magnetic Heading                              - 106.3426895  deg                (0x000000E4)
    Vertical Velocity                             + 003.3014808  ft/sec             (0x000000E8)
Record Number 8623
Mission Event
            Application ID</t>
  </si>
  <si>
    <t>Mission Event
PERTINENT DATA
    Present Latitude                              N 053:21.8175                     (0x0000003C)
    Present Longitude                             E 172:06.3013                     (0x00000044)
    Present Altitude                              + 34436.00000  feet               (0x0000004C)
    Present Heading                               - 107.1120224  deg                (0x00000054)
    TAS N                                         - 0221.678680  ft/sec             (0x00000058)
    TAS E                                         - 0719.169312  ft/sec             (0x0000005C)
    Present Ground Speed                            434.9173279  knots              (0x00000060)
    Present Ground Track                          - 105.0729523  deg                (0x00000064)
    Wind Velocity N                               + 0031.455122  ft/sec             (0x00000068)
    Wind Velocity E                               + 0010.217930  ft/sec             (0x0000006C)
    ETA to Destination                              20:16:25.783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03.11328125  in Hg              (0x00000098)
    Free Air Temperature                            413.4207764  deg R              (0x0000009C)
    TAS                                           + 0752.980774  ft/sec             (0x000000A0)
    Pitch Rate                                    + 00.04316971  deg/sec            (0x000000A4)
    Roll Rate                                     + 00.31760004  deg/sec            (0x000000A8)
    Pitch Angle                                   - 000.5053711  deg                (0x000000AC)
    Roll Angle                                    - 001.0100281  deg                (0x000000B0)
    Prime INU Z Velocity                          + 000.4714423  ft/sec             (0x000000B4)
    Prime INU Yaw Angle                           - 070.3784180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+ 000.6715398  deg                (0x000000D8)
    Indicated air Speed                             0422.723358  ft/sec             (0x000000DC)
    Mach Value                                      0.755                           (0x000000E0)
    Magnetic Heading                              - 106.3576965  deg                (0x000000E4)
    Vertical Velocity                             + 000.4714423  ft/sec             (0x000000E8)
Record Number 8624
Mission Event
            Application ID</t>
  </si>
  <si>
    <t>Mission Event
PERTINENT DATA
    Present Latitude                              N 053:21.5043                     (0x0000003C)
    Present Longitude                             E 172:04.3563                     (0x00000044)
    Present Altitude                              + 34424.00000  feet               (0x0000004C)
    Present Heading                               - 107.1733627  deg                (0x00000054)
    TAS N                                         - 0223.362808  ft/sec             (0x00000058)
    TAS E                                         - 0719.228333  ft/sec             (0x0000005C)
    Present Ground Speed                            435.3421326  knots              (0x00000060)
    Present Ground Track                          - 105.1447067  deg                (0x00000064)
    Wind Velocity N                               + 0032.100311  ft/sec             (0x00000068)
    Wind Velocity E                               + 0009.724165  ft/sec             (0x0000006C)
    ETA to Destination                              20:16:25.165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03.12109375  in Hg              (0x00000098)
    Free Air Temperature                            413.3771057  deg R              (0x0000009C)
    TAS                                           + 0753.385742  ft/sec             (0x000000A0)
    Pitch Rate                                    + 00.07058527  deg/sec            (0x000000A4)
    Roll Rate                                     + 00.63392442  deg/sec            (0x000000A8)
    Pitch Angle                                   - 000.3327210  deg                (0x000000AC)
    Roll Angle                                    - 000.8286988  deg                (0x000000B0)
    Prime INU Z Velocity                          - 000.5731289  ft/sec             (0x000000B4)
    Prime INU Yaw Angle                           - 070.4137421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+ 000.7274465  deg                (0x000000D8)
    Indicated air Speed                             0423.238312  ft/sec             (0x000000DC)
    Mach Value                                      0.756                           (0x000000E0)
    Magnetic Heading                              - 106.4049301  deg                (0x000000E4)
    Vertical Velocity                             - 000.5731289  ft/sec             (0x000000E8)
Record Number 8625
Mission Event
            Application ID</t>
  </si>
  <si>
    <t>Mission Event
PERTINENT DATA
    Present Latitude                              N 053:21.1887                     (0x0000003C)
    Present Longitude                             E 172:02.3977                     (0x00000044)
    Present Altitude                              + 34408.00000  feet               (0x0000004C)
    Present Heading                               - 107.1916885  deg                (0x00000054)
    TAS N                                         - 0223.272705  ft/sec             (0x00000058)
    TAS E                                         - 0720.542358  ft/sec             (0x0000005C)
    Present Ground Speed                            435.6649780  knots              (0x00000060)
    Present Ground Track                          - 105.1522217  deg                (0x00000064)
    Wind Velocity N                               + 0031.836027  ft/sec             (0x00000068)
    Wind Velocity E                               + 0010.432399  ft/sec             (0x0000006C)
    ETA to Destination                              20:16:24.663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03.12500000  in Hg              (0x00000098)
    Free Air Temperature                            413.3625183  deg R              (0x0000009C)
    TAS                                           + 0753.781677  ft/sec             (0x000000A0)
    Pitch Rate                                    + 00.08685206  deg/sec            (0x000000A4)
    Roll Rate                                     + 00.76727271  deg/sec            (0x000000A8)
    Pitch Angle                                   - 000.2526855  deg                (0x000000AC)
    Roll Angle                                    - 000.8492432  deg                (0x000000B0)
    Prime INU Z Velocity                          + 000.2674042  ft/sec             (0x000000B4)
    Prime INU Yaw Angle                           - 070.4058838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+ 000.7169243  deg                (0x000000D8)
    Indicated air Speed                             0423.495514  ft/sec             (0x000000DC)
    Mach Value                                      0.756                           (0x000000E0)
    Magnetic Heading                              - 106.4091492  deg                (0x000000E4)
    Vertical Velocity                             + 000.2674042  ft/sec             (0x000000E8)
Record Number 8626
Mission Event
            Application ID</t>
  </si>
  <si>
    <t>Mission Event
PERTINENT DATA
    Present Latitude                              N 053:20.8738                     (0x0000003C)
    Present Longitude                             E 172:00.4391                     (0x00000044)
    Present Altitude                              + 34422.00000  feet               (0x0000004C)
    Present Heading                               - 107.2838058  deg                (0x00000054)
    TAS N                                         - 0226.005386  ft/sec             (0x00000058)
    TAS E                                         - 0723.127808  ft/sec             (0x0000005C)
    Present Ground Speed                            435.2509155  knots              (0x00000060)
    Present Ground Track                          - 105.0652924  deg                (0x00000064)
    Wind Velocity N                               + 0035.970814  ft/sec             (0x00000068)
    Wind Velocity E                               + 0013.280781  ft/sec             (0x0000006C)
    ETA to Destination                              20:16:25.398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03.16406250  in Hg              (0x00000098)
    Free Air Temperature                            412.8920593  deg R              (0x0000009C)
    TAS                                           + 0757.610779  ft/sec             (0x000000A0)
    Pitch Rate                                    + 00.02167719  deg/sec            (0x000000A4)
    Roll Rate                                     - 00.14986373  deg/sec            (0x000000A8)
    Pitch Angle                                   - 000.3350830  deg                (0x000000AC)
    Roll Angle                                    - 001.5975769  deg                (0x000000B0)
    Prime INU Z Velocity                          + 004.1803298  ft/sec             (0x000000B4)
    Prime INU Yaw Angle                           - 070.4718018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+ 000.6155706  deg                (0x000000D8)
    Indicated air Speed                             0426.058136  ft/sec             (0x000000DC)
    Mach Value                                      0.761                           (0x000000E0)
    Magnetic Heading                              - 106.4871368  deg                (0x000000E4)
    Vertical Velocity                             + 004.1803298  ft/sec             (0x000000E8)
Record Number 8627
Weapon Event
            Application ID</t>
  </si>
  <si>
    <t>Direct Target
PERTINENT DATA
    Device ID                                     RP 3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053:20.8287  deg                (0x00000041)
    Longitude                                     E 172:00.1593  deg                (0x00000045)
    Altitude                                      + 34428.00000  feet               (0x00000049)
    True Heading                                  - 107.2930298  deg                (0x0000004D)
    Ground Track Angle                            - 105.1487961  deg                (0x00000051)
    Pitch Angle                                   - 000.2966309  deg                (0x00000055)
    Roll Angle                                    - 001.1529906  deg                (0x00000059)
    Yaw Angle                                     - 070.4772949  deg                (0x0000005D)
    Velocity North                                  191.9127655  ft/sec             (0x00000061)
    Velocity East                                   708.8594971  ft/sec             (0x00000065)
    Velocity Vertical                               004.4170680  ft/sec             (0x00000069)
    Ground Speed                                    734.3788452  ft/sec             (0x0000006D)
    True Air Speed North                          - 0225.638382  ft/sec             (0x00000071)
    True Air Speed East                           - 0722.878357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9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8628
Mission Event
            Application ID</t>
  </si>
  <si>
    <t>Mission Event
PERTINENT DATA
    Present Latitude                              N 053:20.5599                     (0x0000003C)
    Present Longitude                             E 171:58.4948                     (0x00000044)
    Present Altitude                              + 34434.00000  feet               (0x0000004C)
    Present Heading                               - 107.3162231  deg                (0x00000054)
    TAS N                                         - 0225.799133  ft/sec             (0x00000058)
    TAS E                                         - 0719.757263  ft/sec             (0x0000005C)
    Present Ground Speed                            435.6654358  knots              (0x00000060)
    Present Ground Track                          - 105.1149139  deg                (0x00000064)
    Wind Velocity N                               + 0034.907970  ft/sec             (0x00000068)
    Wind Velocity E                               + 0009.926103  ft/sec             (0x0000006C)
    ETA to Destination                              20:16:24.863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03.13281250  in Hg              (0x00000098)
    Free Air Temperature                            413.1357422  deg R              (0x0000009C)
    TAS                                           + 0754.579773  ft/sec             (0x000000A0)
    Pitch Rate                                    + 00.12032415  deg/sec            (0x000000A4)
    Roll Rate                                     - 00.09436254  deg/sec            (0x000000A8)
    Pitch Angle                                   - 000.8074951  deg                (0x000000AC)
    Roll Angle                                    - 001.3458252  deg                (0x000000B0)
    Prime INU Z Velocity                          - 002.8284652  ft/sec             (0x000000B4)
    Prime INU Yaw Angle                           - 070.4782257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+ 000.6495411  deg                (0x000000D8)
    Indicated air Speed                             0424.009430  ft/sec             (0x000000DC)
    Mach Value                                      0.757                           (0x000000E0)
    Magnetic Heading                              - 106.5054550  deg                (0x000000E4)
    Vertical Velocity                             - 002.8284652  ft/sec             (0x000000E8)
Record Number 8629
Mission Event
            Application ID</t>
  </si>
  <si>
    <t>Mission Event
PERTINENT DATA
    Present Latitude                              N 053:20.2456                     (0x0000003C)
    Present Longitude                             E 171:56.5468                     (0x00000044)
    Present Altitude                              + 34412.00000  feet               (0x0000004C)
    Present Heading                               - 107.2745438  deg                (0x00000054)
    TAS N                                         - 0225.389038  ft/sec             (0x00000058)
    TAS E                                         - 0721.555237  ft/sec             (0x0000005C)
    Present Ground Speed                            436.6054382  knots              (0x00000060)
    Present Ground Track                          - 105.0729828  deg                (0x00000064)
    Wind Velocity N                               + 0034.452682  ft/sec             (0x00000068)
    Wind Velocity E                               + 0009.989719  ft/sec             (0x0000006C)
    ETA to Destination                              20:16:23.530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03.15625000  in Hg              (0x00000098)
    Free Air Temperature                            412.8626404  deg R              (0x0000009C)
    TAS                                           + 0756.584595  ft/sec             (0x000000A0)
    Pitch Rate                                    + 00.02165838  deg/sec            (0x000000A4)
    Roll Rate                                     - 00.20986536  deg/sec            (0x000000A8)
    Pitch Angle                                   - 000.7031250  deg                (0x000000AC)
    Roll Angle                                    - 001.1865234  deg                (0x000000B0)
    Prime INU Z Velocity                          - 001.6070534  ft/sec             (0x000000B4)
    Prime INU Yaw Angle                           - 070.4104996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+ 000.5917581  deg                (0x000000D8)
    Indicated air Speed                             0425.546997  ft/sec             (0x000000DC)
    Mach Value                                      0.760                           (0x000000E0)
    Magnetic Heading                              - 106.4496613  deg                (0x000000E4)
    Vertical Velocity                             - 001.6070534  ft/sec             (0x000000E8)
Record Number 8630
Mission Event
            Application ID</t>
  </si>
  <si>
    <t>Mission Event
PERTINENT DATA
    Present Latitude                              N 053:19.9299                     (0x0000003C)
    Present Longitude                             E 171:54.5962                     (0x00000044)
    Present Altitude                              + 34402.00000  feet               (0x0000004C)
    Present Heading                               - 107.2914200  deg                (0x00000054)
    TAS N                                         - 0226.565643  ft/sec             (0x00000058)
    TAS E                                         - 0721.935791  ft/sec             (0x0000005C)
    Present Ground Speed                            437.0780334  knots              (0x00000060)
    Present Ground Track                          - 105.1989212  deg                (0x00000064)
    Wind Velocity N                               + 0034.092915  ft/sec             (0x00000068)
    Wind Velocity E                               + 0009.884804  ft/sec             (0x0000006C)
    ETA to Destination                              20:16:22.912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03.14843750  in Hg              (0x00000098)
    Free Air Temperature                            412.7891235  deg R              (0x0000009C)
    TAS                                           + 0755.704834  ft/sec             (0x000000A0)
    Pitch Rate                                    + 00.25429538  deg/sec            (0x000000A4)
    Roll Rate                                     + 00.50582540  deg/sec            (0x000000A8)
    Pitch Angle                                   - 000.5392364  deg                (0x000000AC)
    Roll Angle                                    - 001.2368683  deg                (0x000000B0)
    Prime INU Z Velocity                          - 000.9720875  ft/sec             (0x000000B4)
    Prime INU Yaw Angle                           - 070.4012909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+ 000.7023414  deg                (0x000000D8)
    Indicated air Speed                             0425.035156  ft/sec             (0x000000DC)
    Mach Value                                      0.759                           (0x000000E0)
    Magnetic Heading                              - 106.4524002  deg                (0x000000E4)
    Vertical Velocity                             - 000.9720875  ft/sec             (0x000000E8)
Record Number 8631
Mission Event
            Application ID</t>
  </si>
  <si>
    <t>Mission Event
PERTINENT DATA
    Present Latitude                              N 053:19.6125                     (0x0000003C)
    Present Longitude                             E 171:52.6312                     (0x00000044)
    Present Altitude                              + 34398.00000  feet               (0x0000004C)
    Present Heading                               - 107.2948074  deg                (0x00000054)
    TAS N                                         - 0224.935150  ft/sec             (0x00000058)
    TAS E                                         - 0721.083008  ft/sec             (0x0000005C)
    Present Ground Speed                            437.5667419  knots              (0x00000060)
    Present Ground Track                          - 105.1531372  deg                (0x00000064)
    Wind Velocity N                               + 0032.983158  ft/sec             (0x00000068)
    Wind Velocity E                               + 0008.001328  ft/sec             (0x0000006C)
    ETA to Destination                              20:16:22.219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03.14453125  in Hg              (0x00000098)
    Free Air Temperature                            412.6499939  deg R              (0x0000009C)
    TAS                                           + 0755.170776  ft/sec             (0x000000A0)
    Pitch Rate                                    + 00.06551977  deg/sec            (0x000000A4)
    Roll Rate                                     + 00.00057657  deg/sec            (0x000000A8)
    Pitch Angle                                   - 000.5603027  deg                (0x000000AC)
    Roll Angle                                    - 001.6096351  deg                (0x000000B0)
    Prime INU Z Velocity                          - 000.6473481  ft/sec             (0x000000B4)
    Prime INU Yaw Angle                           - 070.3784180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+ 000.6369183  deg                (0x000000D8)
    Indicated air Speed                             0424.778992  ft/sec             (0x000000DC)
    Mach Value                                      0.758                           (0x000000E0)
    Magnetic Heading                              - 106.4416351  deg                (0x000000E4)
    Vertical Velocity                             - 000.6473481  ft/sec             (0x000000E8)
Record Number 8632
Mission Event
            Application ID</t>
  </si>
  <si>
    <t>Mission Event
PERTINENT DATA
    Present Latitude                              N 053:19.2953                     (0x0000003C)
    Present Longitude                             E 171:50.6778                     (0x00000044)
    Present Altitude                              + 34400.00000  feet               (0x0000004C)
    Present Heading                               - 107.4800797  deg                (0x00000054)
    TAS N                                         - 0226.322174  ft/sec             (0x00000058)
    TAS E                                         - 0719.641541  ft/sec             (0x0000005C)
    Present Ground Speed                            437.8165894  knots              (0x00000060)
    Present Ground Track                          - 105.1842422  deg                (0x00000064)
    Wind Velocity N                               + 0033.487671  ft/sec             (0x00000068)
    Wind Velocity E                               + 0006.349786  ft/sec             (0x0000006C)
    ETA to Destination                              20:16:21.931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03.14062500  in Hg              (0x00000098)
    Free Air Temperature                            412.4852600  deg R              (0x0000009C)
    TAS                                           + 0754.613037  ft/sec             (0x000000A0)
    Pitch Rate                                    + 00.02077154  deg/sec            (0x000000A4)
    Roll Rate                                     - 00.17482448  deg/sec            (0x000000A8)
    Pitch Angle                                   - 000.5108643  deg                (0x000000AC)
    Roll Angle                                    - 001.2248390  deg                (0x000000B0)
    Prime INU Z Velocity                          + 000.3388756  ft/sec             (0x000000B4)
    Prime INU Yaw Angle                           - 070.5375824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+ 000.6538945  deg                (0x000000D8)
    Indicated air Speed                             0424.522644  ft/sec             (0x000000DC)
    Mach Value                                      0.758                           (0x000000E0)
    Magnetic Heading                              - 106.6127625  deg                (0x000000E4)
    Vertical Velocity                             + 000.3388756  ft/sec             (0x000000E8)
Record Number 8633
Mission Event
            Application ID</t>
  </si>
  <si>
    <t>Mission Event
PERTINENT DATA
    Present Latitude                              N 053:18.9768                     (0x0000003C)
    Present Longitude                             E 171:48.7248                     (0x00000044)
    Present Altitude                              + 34410.00000  feet               (0x0000004C)
    Present Heading                               - 107.6711197  deg                (0x00000054)
    TAS N                                         - 0230.868195  ft/sec             (0x00000058)
    TAS E                                         - 0718.224426  ft/sec             (0x0000005C)
    Present Ground Speed                            437.6356201  knots              (0x00000060)
    Present Ground Track                          - 105.3344269  deg                (0x00000064)
    Wind Velocity N                               + 0036.534702  ft/sec             (0x00000068)
    Wind Velocity E                               + 0005.430307  ft/sec             (0x0000006C)
    ETA to Destination                              20:16:22.219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03.13281250  in Hg              (0x00000098)
    Free Air Temperature                            412.4957275  deg R              (0x0000009C)
    TAS                                           + 0753.995056  ft/sec             (0x000000A0)
    Pitch Rate                                    + 00.15342863  deg/sec            (0x000000A4)
    Roll Rate                                     + 01.07734489  deg/sec            (0x000000A8)
    Pitch Angle                                   - 000.2087402  deg                (0x000000AC)
    Roll Angle                                    - 000.8079368  deg                (0x000000B0)
    Prime INU Z Velocity                          + 001.1127779  ft/sec             (0x000000B4)
    Prime INU Yaw Angle                           - 070.7025146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+ 000.7917212  deg                (0x000000D8)
    Indicated air Speed                             0424.009430  ft/sec             (0x000000DC)
    Mach Value                                      0.757                           (0x000000E0)
    Magnetic Heading                              - 106.7896500  deg                (0x000000E4)
    Vertical Velocity                             + 001.1127779  ft/sec             (0x000000E8)
Record Number 8634
Mission Event
            Application ID</t>
  </si>
  <si>
    <t>Mission Event
PERTINENT DATA
    Present Latitude                              N 053:18.6571                     (0x0000003C)
    Present Longitude                             E 171:46.7595                     (0x00000044)
    Present Altitude                              + 34412.00000  feet               (0x0000004C)
    Present Heading                               - 107.7462463  deg                (0x00000054)
    TAS N                                         - 0229.989548  ft/sec             (0x00000058)
    TAS E                                         - 0719.290955  ft/sec             (0x0000005C)
    Present Ground Speed                            437.9135742  knots              (0x00000060)
    Present Ground Track                          - 105.2206421  deg                (0x00000064)
    Wind Velocity N                               + 0036.761711  ft/sec             (0x00000068)
    Wind Velocity E                               + 0005.888651  ft/sec             (0x0000006C)
    ETA to Destination                              20:16:21.972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03.15625000  in Hg              (0x00000098)
    Free Air Temperature                            412.2044983  deg R              (0x0000009C)
    TAS                                           + 0756.169189  ft/sec             (0x000000A0)
    Pitch Rate                                    + 00.02715464  deg/sec            (0x000000A4)
    Roll Rate                                     + 00.04185204  deg/sec            (0x000000A8)
    Pitch Angle                                   - 000.5279205  deg                (0x000000AC)
    Roll Angle                                    - 001.2084961  deg                (0x000000B0)
    Prime INU Z Velocity                          + 000.4785816  ft/sec             (0x000000B4)
    Prime INU Yaw Angle                           - 070.7513733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+ 000.6649911  deg                (0x000000D8)
    Indicated air Speed                             0425.546997  ft/sec             (0x000000DC)
    Mach Value                                      0.760                           (0x000000E0)
    Magnetic Heading                              - 106.8506393  deg                (0x000000E4)
    Vertical Velocity                             + 000.4785816  ft/sec             (0x000000E8)
Record Number 8635
Mission Event
            Application ID</t>
  </si>
  <si>
    <t>Mission Event
PERTINENT DATA
    Present Latitude                              N 053:18.3372                     (0x0000003C)
    Present Longitude                             E 171:44.7934                     (0x00000044)
    Present Altitude                              + 34422.00000  feet               (0x0000004C)
    Present Heading                               - 107.7126694  deg                (0x00000054)
    TAS N                                         - 0230.666962  ft/sec             (0x00000058)
    TAS E                                         - 0720.328735  ft/sec             (0x0000005C)
    Present Ground Speed                            438.1885376  knots              (0x00000060)
    Present Ground Track                          - 105.1297302  deg                (0x00000064)
    Wind Velocity N                               + 0037.918087  ft/sec             (0x00000068)
    Wind Velocity E                               + 0006.479429  ft/sec             (0x0000006C)
    ETA to Destination                              20:16:21.608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03.16015625  in Hg              (0x00000098)
    Free Air Temperature                            412.1645813  deg R              (0x0000009C)
    TAS                                           + 0756.537964  ft/sec             (0x000000A0)
    Pitch Rate                                    + 00.00534994  deg/sec            (0x000000A4)
    Roll Rate                                     - 00.25157541  deg/sec            (0x000000A8)
    Pitch Angle                                   - 000.6756592  deg                (0x000000AC)
    Roll Angle                                    - 000.6659912  deg                (0x000000B0)
    Prime INU Z Velocity                          - 000.2315290  ft/sec             (0x000000B4)
    Prime INU Yaw Angle                           - 070.6915283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+ 000.5583696  deg                (0x000000D8)
    Indicated air Speed                             0425.802643  ft/sec             (0x000000DC)
    Mach Value                                      0.760                           (0x000000E0)
    Magnetic Heading                              - 106.8029175  deg                (0x000000E4)
    Vertical Velocity                             - 000.2315290  ft/sec             (0x000000E8)
Record Number 8636
Mission Event
            Application ID</t>
  </si>
  <si>
    <t>Mission Event
PERTINENT DATA
    Present Latitude                              N 053:18.0158                     (0x0000003C)
    Present Longitude                             E 171:42.8261                     (0x00000044)
    Present Altitude                              + 34422.00000  feet               (0x0000004C)
    Present Heading                               - 107.9312210  deg                (0x00000054)
    TAS N                                         - 0232.970612  ft/sec             (0x00000058)
    TAS E                                         - 0718.378845  ft/sec             (0x0000005C)
    Present Ground Speed                            438.7576294  knots              (0x00000060)
    Present Ground Track                          - 105.2434616  deg                (0x00000064)
    Wind Velocity N                               + 0038.021782  ft/sec             (0x00000068)
    Wind Velocity E                               + 0004.251241  ft/sec             (0x0000006C)
    ETA to Destination                              20:16:21.004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03.15625000  in Hg              (0x00000098)
    Free Air Temperature                            412.1462402  deg R              (0x0000009C)
    TAS                                           + 0755.927917  ft/sec             (0x000000A0)
    Pitch Rate                                    - 00.04426903  deg/sec            (0x000000A4)
    Roll Rate                                     - 00.44791356  deg/sec            (0x000000A8)
    Pitch Angle                                   - 000.7855225  deg                (0x000000AC)
    Roll Angle                                    - 000.0369490  deg                (0x000000B0)
    Prime INU Z Velocity                          - 001.4249139  ft/sec             (0x000000B4)
    Prime INU Yaw Angle                           - 070.8837891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+ 000.6596050  deg                (0x000000D8)
    Indicated air Speed                             0425.546997  ft/sec             (0x000000DC)
    Mach Value                                      0.760                           (0x000000E0)
    Magnetic Heading                              - 107.0073166  deg                (0x000000E4)
    Vertical Velocity                             - 001.4249139  ft/sec             (0x000000E8)
Record Number 8637
Mission Event
            Application ID</t>
  </si>
  <si>
    <t>Mission Event
PERTINENT DATA
    Present Latitude                              N 053:17.6931                     (0x0000003C)
    Present Longitude                             E 171:40.8565                     (0x00000044)
    Present Altitude                              + 34416.00000  feet               (0x0000004C)
    Present Heading                               - 107.7982407  deg                (0x00000054)
    TAS N                                         - 0231.855576  ft/sec             (0x00000058)
    TAS E                                         - 0720.498962  ft/sec             (0x0000005C)
    Present Ground Speed                            439.3346252  knots              (0x00000060)
    Present Ground Track                          - 105.2350464  deg                (0x00000064)
    Wind Velocity N                               + 0037.032711  ft/sec             (0x00000068)
    Wind Velocity E                               + 0005.142668  ft/sec             (0x0000006C)
    ETA to Destination                              20:16:20.269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03.16796875  in Hg              (0x00000098)
    Free Air Temperature                            411.9498596  deg R              (0x0000009C)
    TAS                                           + 0756.962402  ft/sec             (0x000000A0)
    Pitch Rate                                    + 00.04446626  deg/sec            (0x000000A4)
    Roll Rate                                     - 00.50526708  deg/sec            (0x000000A8)
    Pitch Angle                                   - 000.7470703  deg                (0x000000AC)
    Roll Angle                                    - 000.2855896  deg                (0x000000B0)
    Prime INU Z Velocity                          - 000.1029803  ft/sec             (0x000000B4)
    Prime INU Yaw Angle                           - 070.7244873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+ 000.6377596  deg                (0x000000D8)
    Indicated air Speed                             0426.313446  ft/sec             (0x000000DC)
    Mach Value                                      0.761                           (0x000000E0)
    Magnetic Heading                              - 106.8601761  deg                (0x000000E4)
    Vertical Velocity                             - 000.1029803  ft/sec             (0x000000E8)
Record Number 8638
Mission Event
            Application ID</t>
  </si>
  <si>
    <t>Mission Event
PERTINENT DATA
    Present Latitude                              N 053:17.3729                     (0x0000003C)
    Present Longitude                             E 171:38.8974                     (0x00000044)
    Present Altitude                              + 34420.00000  feet               (0x0000004C)
    Present Heading                               - 107.7392883  deg                (0x00000054)
    TAS N                                         - 0230.677368  ft/sec             (0x00000058)
    TAS E                                         - 0721.269653  ft/sec             (0x0000005C)
    Present Ground Speed                            439.6117554  knots              (0x00000060)
    Present Ground Track                          - 105.1381683  deg                (0x00000064)
    Wind Velocity N                               + 0036.766312  ft/sec             (0x00000068)
    Wind Velocity E                               + 0005.161329  ft/sec             (0x0000006C)
    ETA to Destination                              20:16:19.980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03.17578125  in Hg              (0x00000098)
    Free Air Temperature                            411.8957825  deg R              (0x0000009C)
    TAS                                           + 0757.720642  ft/sec             (0x000000A0)
    Pitch Rate                                    + 00.04349798  deg/sec            (0x000000A4)
    Roll Rate                                     - 00.50510979  deg/sec            (0x000000A8)
    Pitch Angle                                   - 000.7168441  deg                (0x000000AC)
    Roll Angle                                    + 000.1593294  deg                (0x000000B0)
    Prime INU Z Velocity                          - 001.1996621  ft/sec             (0x000000B4)
    Prime INU Yaw Angle                           - 070.6393585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+ 000.5289904  deg                (0x000000D8)
    Indicated air Speed                             0426.823547  ft/sec             (0x000000DC)
    Mach Value                                      0.762                           (0x000000E0)
    Magnetic Heading                              - 106.7870483  deg                (0x000000E4)
    Vertical Velocity                             - 001.1996621  ft/sec             (0x000000E8)
Record Number 8639
Mission Event
            Application ID</t>
  </si>
  <si>
    <t>Mission Event
PERTINENT DATA
    Present Latitude                              N 053:17.0501                     (0x0000003C)
    Present Longitude                             E 171:36.9256                     (0x00000044)
    Present Altitude                              + 34424.00000  feet               (0x0000004C)
    Present Heading                               - 107.7683640  deg                (0x00000054)
    TAS N                                         - 0231.067322  ft/sec             (0x00000058)
    TAS E                                         - 0722.489075  ft/sec             (0x0000005C)
    Present Ground Speed                            439.6166382  knots              (0x00000060)
    Present Ground Track                          - 105.2663498  deg                (0x00000064)
    Wind Velocity N                               + 0035.370861  ft/sec             (0x00000068)
    Wind Velocity E                               + 0006.836843  ft/sec             (0x0000006C)
    ETA to Destination                              20:16:20.083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03.19140625  in Hg              (0x00000098)
    Free Air Temperature                            411.6344910  deg R              (0x0000009C)
    TAS                                           + 0759.091187  ft/sec             (0x000000A0)
    Pitch Rate                                    + 00.03568173  deg/sec            (0x000000A4)
    Roll Rate                                     - 00.39509299  deg/sec            (0x000000A8)
    Pitch Angle                                   - 000.6681336  deg                (0x000000AC)
    Roll Angle                                    + 000.5609070  deg                (0x000000B0)
    Prime INU Z Velocity                          + 000.8249661  ft/sec             (0x000000B4)
    Prime INU Yaw Angle                           - 070.6420898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+ 000.6428646  deg                (0x000000D8)
    Indicated air Speed                             0427.841705  ft/sec             (0x000000DC)
    Mach Value                                      0.763                           (0x000000E0)
    Magnetic Heading                              - 106.8012314  deg                (0x000000E4)
    Vertical Velocity                             + 000.8249661  ft/sec             (0x000000E8)
Record Number 8640
Mission Event
            Application ID</t>
  </si>
  <si>
    <t>Mission Event
PERTINENT DATA
    Present Latitude                              N 053:16.7268                     (0x0000003C)
    Present Longitude                             E 171:34.9544                     (0x00000044)
    Present Altitude                              + 34436.00000  feet               (0x0000004C)
    Present Heading                               - 107.6299057  deg                (0x00000054)
    TAS N                                         - 0228.628204  ft/sec             (0x00000058)
    TAS E                                         - 0721.728516  ft/sec             (0x0000005C)
    Present Ground Speed                            439.6252747  knots              (0x00000060)
    Present Ground Track                          - 105.2341309  deg                (0x00000064)
    Wind Velocity N                               + 0033.063610  ft/sec             (0x00000068)
    Wind Velocity E                               + 0006.078510  ft/sec             (0x0000006C)
    ETA to Destination                              20:16:20.077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03.16796875  in Hg              (0x00000098)
    Free Air Temperature                            411.8986816  deg R              (0x0000009C)
    TAS                                           + 0756.915405  ft/sec             (0x000000A0)
    Pitch Rate                                    - 00.00035826  deg/sec            (0x000000A4)
    Roll Rate                                     - 00.07496124  deg/sec            (0x000000A8)
    Pitch Angle                                   - 000.7360840  deg                (0x000000AC)
    Roll Angle                                    + 001.1713690  deg                (0x000000B0)
    Prime INU Z Velocity                          - 000.3404053  ft/sec             (0x000000B4)
    Prime INU Yaw Angle                           - 070.4772949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+ 000.6019229  deg                (0x000000D8)
    Indicated air Speed                             0426.313446  ft/sec             (0x000000DC)
    Mach Value                                      0.761                           (0x000000E0)
    Magnetic Heading                              - 106.6485977  deg                (0x000000E4)
    Vertical Velocity                             - 000.3404053  ft/sec             (0x000000E8)
Record Number 8641
Mission Event
            Application ID</t>
  </si>
  <si>
    <t>Mission Event
PERTINENT DATA
    Present Latitude                              N 053:16.4074                     (0x0000003C)
    Present Longitude                             E 171:32.9927                     (0x00000044)
    Present Altitude                              + 34418.00000  feet               (0x0000004C)
    Present Heading                               - 107.6451263  deg                (0x00000054)
    TAS N                                         - 0228.840363  ft/sec             (0x00000058)
    TAS E                                         - 0720.539307  ft/sec             (0x0000005C)
    Present Ground Speed                            440.3350220  knots              (0x00000060)
    Present Ground Track                          - 105.3441849  deg                (0x00000064)
    Wind Velocity N                               + 0032.546352  ft/sec             (0x00000068)
    Wind Velocity E                               + 0003.764199  ft/sec             (0x0000006C)
    ETA to Destination                              20:16:19.301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03.15234375  in Hg              (0x00000098)
    Free Air Temperature                            412.1349792  deg R              (0x0000009C)
    TAS                                           + 0755.511902  ft/sec             (0x000000A0)
    Pitch Rate                                    + 00.03051807  deg/sec            (0x000000A4)
    Roll Rate                                     + 00.44841522  deg/sec            (0x000000A8)
    Pitch Angle                                   - 000.6262207  deg                (0x000000AC)
    Roll Angle                                    - 000.7111999  deg                (0x000000B0)
    Prime INU Z Velocity                          - 001.3902769  ft/sec             (0x000000B4)
    Prime INU Yaw Angle                           - 070.4663086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+ 000.6918094  deg                (0x000000D8)
    Indicated air Speed                             0425.291168  ft/sec             (0x000000DC)
    Mach Value                                      0.759                           (0x000000E0)
    Magnetic Heading                              - 106.6496201  deg                (0x000000E4)
    Vertical Velocity                             - 001.3902769  ft/sec             (0x000000E8)
Record Number 8642
Weapon Event
            Application ID</t>
  </si>
  <si>
    <t>Direct Target
PERTINENT DATA
    Device ID                                     LP 6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053:16.2804  deg                (0x00000041)
    Longitude                                     E 171:32.2202  deg                (0x00000045)
    Altitude                                      + 34412.00000  feet               (0x00000049)
    True Heading                                  - 107.7762985  deg                (0x0000004D)
    Ground Track Angle                            - 105.2870941  deg                (0x00000051)
    Pitch Angle                                   - 000.6427002  deg                (0x00000055)
    Roll Angle                                    + 000.7965088  deg                (0x00000059)
    Yaw Angle                                     - 070.5871582  deg                (0x0000005D)
    Velocity North                                  196.0017548  ft/sec             (0x00000061)
    Velocity East                                   717.0963135  ft/sec             (0x00000065)
    Velocity Vertical                               000.6281937  ft/sec             (0x00000069)
    Ground Speed                                    743.4001465  ft/sec             (0x0000006D)
    True Air Speed North                          - 0230.004623  ft/sec             (0x00000071)
    True Air Speed East                           - 0720.557373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3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-2147483648:-2147483648.1448    (0x00000094)
    Primary Target Altitude                       + 00000.00000  feet               (0x00000098)
    Target Cruise Altitude                          00000.00  meters                (0x0000009C)
    Target Impact Angle                           + 0.361115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False                      
    Waypoint 5 Latitude                           N 000:00.0000  deg                (0x000000D5)
    Waypoint 5 Longitude                          E 000:00.0000  deg                (0x000000D9)
    Waypoint 5 Altitude                           + 00000.00  feet                  (0x000000DD)
Record Number 8643
Mission Event
            Application ID</t>
  </si>
  <si>
    <t>Mission Event
PERTINENT DATA
    Present Latitude                              N 053:16.0838                     (0x0000003C)
    Present Longitude                             E 171:31.0175                     (0x00000044)
    Present Altitude                              + 34408.00000  feet               (0x0000004C)
    Present Heading                               - 107.5506592  deg                (0x00000054)
    TAS N                                         - 0228.982971  ft/sec             (0x00000058)
    TAS E                                         - 0720.876221  ft/sec             (0x0000005C)
    Present Ground Speed                            440.7843018  knots              (0x00000060)
    Present Ground Track                          - 105.3299789  deg                (0x00000064)
    Wind Velocity N                               + 0032.869213  ft/sec             (0x00000068)
    Wind Velocity E                               + 0003.268625  ft/sec             (0x0000006C)
    ETA to Destination                              20:16:18.902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06.76562500  in Hg              (0x00000094)
    Differential Pressure                           03.14062500  in Hg              (0x00000098)
    Free Air Temperature                            411.9883118  deg R              (0x0000009C)
    TAS                                           + 0756.607239  ft/sec             (0x000000A0)
    Pitch Rate                                    + 00.08797462  deg/sec            (0x000000A4)
    Roll Rate                                     + 00.30599159  deg/sec            (0x000000A8)
    Pitch Angle                                   - 000.6097412  deg                (0x000000AC)
    Roll Angle                                    - 001.1926484  deg                (0x000000B0)
    Prime INU Z Velocity                          - 000.3666378  ft/sec             (0x000000B4)
    Prime INU Yaw Angle                           - 070.3454590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+ 000.6659037  deg                (0x000000D8)
    Indicated air Speed                             0424.522644  ft/sec             (0x000000DC)
    Mach Value                                      0.760                           (0x000000E0)
    Magnetic Heading                              - 106.5409622  deg                (0x000000E4)
    Vertical Velocity                             - 000.3666378  ft/sec             (0x000000E8)
Record Number 8644
Mission Event
            Application ID</t>
  </si>
  <si>
    <t>Mission Event
PERTINENT DATA
    Present Latitude                              N 053:15.7600                     (0x0000003C)
    Present Longitude                             E 171:29.0409                     (0x00000044)
    Present Altitude                              + 34404.00000  feet               (0x0000004C)
    Present Heading                               - 107.6265030  deg                (0x00000054)
    TAS N                                         - 0229.475616  ft/sec             (0x00000058)
    TAS E                                         - 0720.127930  ft/sec             (0x0000005C)
    Present Ground Speed                            441.1044617  knots              (0x00000060)
    Present Ground Track                          - 105.3173752  deg                (0x00000064)
    Wind Velocity N                               + 0033.457157  ft/sec             (0x00000068)
    Wind Velocity E                               + 0001.924300  ft/sec             (0x0000006C)
    ETA to Destination                              20:16:18.539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03.15234375  in Hg              (0x00000098)
    Free Air Temperature                            412.1094055  deg R              (0x0000009C)
    TAS                                           + 0755.488464  ft/sec             (0x000000A0)
    Pitch Rate                                    + 00.06519985  deg/sec            (0x000000A4)
    Roll Rate                                     - 00.17090623  deg/sec            (0x000000A8)
    Pitch Angle                                   - 000.5767822  deg                (0x000000AC)
    Roll Angle                                    - 001.4503052  deg                (0x000000B0)
    Prime INU Z Velocity                          - 000.8500544  ft/sec             (0x000000B4)
    Prime INU Yaw Angle                           - 070.3949051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+ 000.6369901  deg                (0x000000D8)
    Indicated air Speed                             0425.291168  ft/sec             (0x000000DC)
    Mach Value                                      0.759                           (0x000000E0)
    Magnetic Heading                              - 106.6025772  deg                (0x000000E4)
    Vertical Velocity                             - 000.8500544  ft/sec             (0x000000E8)
Record Number 8645
Mission Event
            Application ID</t>
  </si>
  <si>
    <t>Mission Event
PERTINENT DATA
    Present Latitude                              N 053:15.4353                     (0x0000003C)
    Present Longitude                             E 171:27.0644                     (0x00000044)
    Present Altitude                              + 34412.00000  feet               (0x0000004C)
    Present Heading                               - 107.6803665  deg                (0x00000054)
    TAS N                                         - 0230.742737  ft/sec             (0x00000058)
    TAS E                                         - 0720.611145  ft/sec             (0x0000005C)
    Present Ground Speed                            441.0232239  knots              (0x00000060)
    Present Ground Track                          - 105.3586502  deg                (0x00000064)
    Wind Velocity N                               + 0034.231243  ft/sec             (0x00000068)
    Wind Velocity E                               + 0002.573317  ft/sec             (0x0000006C)
    ETA to Destination                              20:16:18.738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03.16796875  in Hg              (0x00000098)
    Free Air Temperature                            411.9498596  deg R              (0x0000009C)
    TAS                                           + 0756.962402  ft/sec             (0x000000A0)
    Pitch Rate                                    + 00.07272006  deg/sec            (0x000000A4)
    Roll Rate                                     + 00.24604788  deg/sec            (0x000000A8)
    Pitch Angle                                   - 000.4943848  deg                (0x000000AC)
    Roll Angle                                    - 001.2516448  deg                (0x000000B0)
    Prime INU Z Velocity                          + 000.8231380  ft/sec             (0x000000B4)
    Prime INU Yaw Angle                           - 070.4223633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+ 000.6689894  deg                (0x000000D8)
    Indicated air Speed                             0426.313446  ft/sec             (0x000000DC)
    Mach Value                                      0.761                           (0x000000E0)
    Magnetic Heading                              - 106.6422577  deg                (0x000000E4)
    Vertical Velocity                             + 000.8231380  ft/sec             (0x000000E8)
Record Number 8646
Mission Event
            Application ID</t>
  </si>
  <si>
    <t>Mission Event
PERTINENT DATA
    Present Latitude                              N 053:15.1127                     (0x0000003C)
    Present Longitude                             E 171:25.1026                     (0x00000044)
    Present Altitude                              + 34412.00000  feet               (0x0000004C)
    Present Heading                               - 107.8219223  deg                (0x00000054)
    TAS N                                         - 0232.001785  ft/sec             (0x00000058)
    TAS E                                         - 0719.882263  ft/sec             (0x0000005C)
    Present Ground Speed                            440.0825195  knots              (0x00000060)
    Present Ground Track                          - 105.3847504  deg                (0x00000064)
    Wind Velocity N                               + 0035.511372  ft/sec             (0x00000068)
    Wind Velocity E                               + 0003.304676  ft/sec             (0x0000006C)
    ETA to Destination                              20:16:19.788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03.15234375  in Hg              (0x00000098)
    Free Air Temperature                            412.1349792  deg R              (0x0000009C)
    TAS                                           + 0755.511902  ft/sec             (0x000000A0)
    Pitch Rate                                    + 00.06521587  deg/sec            (0x000000A4)
    Roll Rate                                     - 00.00616428  deg/sec            (0x000000A8)
    Pitch Angle                                   - 000.4010010  deg                (0x000000AC)
    Roll Angle                                    - 001.3065450  deg                (0x000000B0)
    Prime INU Z Velocity                          + 000.4532373  ft/sec             (0x000000B4)
    Prime INU Yaw Angle                           - 070.5377197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+ 000.6831947  deg                (0x000000D8)
    Indicated air Speed                             0425.291168  ft/sec             (0x000000DC)
    Mach Value                                      0.759                           (0x000000E0)
    Magnetic Heading                              - 106.7696381  deg                (0x000000E4)
    Vertical Velocity                             + 000.4532373  ft/sec             (0x000000E8)
Record Number 8647
Mission Event
            Application ID</t>
  </si>
  <si>
    <t>Mission Event
PERTINENT DATA
    Present Latitude                              N 053:14.7881                     (0x0000003C)
    Present Longitude                             E 171:23.1339                     (0x00000044)
    Present Altitude                              + 34422.00000  feet               (0x0000004C)
    Present Heading                               - 107.9141312  deg                (0x00000054)
    TAS N                                         - 0232.471039  ft/sec             (0x00000058)
    TAS E                                         - 0714.187012  ft/sec             (0x0000005C)
    Present Ground Speed                            439.1576233  knots              (0x00000060)
    Present Ground Track                          - 105.4122620  deg                (0x00000064)
    Wind Velocity N                               + 0036.292461  ft/sec             (0x00000068)
    Wind Velocity E                               - 0000.742321  ft/sec             (0x0000006C)
    ETA to Destination                              20:16:20.756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03.11328125  in Hg              (0x00000098)
    Free Air Temperature                            412.5867004  deg R              (0x0000009C)
    TAS                                           + 0751.846252  ft/sec             (0x000000A0)
    Pitch Rate                                    + 00.13367371  deg/sec            (0x000000A4)
    Roll Rate                                     + 00.09221011  deg/sec            (0x000000A8)
    Pitch Angle                                   - 000.5587646  deg                (0x000000AC)
    Roll Angle                                    - 001.5835693  deg                (0x000000B0)
    Prime INU Z Velocity                          - 000.8518413  ft/sec             (0x000000B4)
    Prime INU Yaw Angle                           - 070.6036377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+ 000.6951255  deg                (0x000000D8)
    Indicated air Speed                             0422.723358  ft/sec             (0x000000DC)
    Mach Value                                      0.755                           (0x000000E0)
    Magnetic Heading                              - 106.8477173  deg                (0x000000E4)
    Vertical Velocity                             - 000.8518413  ft/sec             (0x000000E8)
Record Number 8648
Mission Event
            Application ID</t>
  </si>
  <si>
    <t>Mission Event
PERTINENT DATA
    Present Latitude                              N 053:14.4647                     (0x0000003C)
    Present Longitude                             E 171:21.1686                     (0x00000044)
    Present Altitude                              + 34426.00000  feet               (0x0000004C)
    Present Heading                               - 107.7700882  deg                (0x00000054)
    TAS N                                         - 0229.479568  ft/sec             (0x00000058)
    TAS E                                         - 0715.159729  ft/sec             (0x0000005C)
    Present Ground Speed                            438.6620483  knots              (0x00000060)
    Present Ground Track                          - 105.2677155  deg                (0x00000064)
    Wind Velocity N                               + 0034.943920  ft/sec             (0x00000068)
    Wind Velocity E                               + 0000.766170  ft/sec             (0x0000006C)
    ETA to Destination                              20:16:21.402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03.09375000  in Hg              (0x00000098)
    Free Air Temperature                            412.7695313  deg R              (0x0000009C)
    TAS                                           + 0750.145569  ft/sec             (0x000000A0)
    Pitch Rate                                    - 00.04508502  deg/sec            (0x000000A4)
    Roll Rate                                     - 00.25287312  deg/sec            (0x000000A8)
    Pitch Angle                                   - 000.7493500  deg                (0x000000AC)
    Roll Angle                                    - 001.0217285  deg                (0x000000B0)
    Prime INU Z Velocity                          - 000.7736218  ft/sec             (0x000000B4)
    Prime INU Yaw Angle                           - 070.4333496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+ 000.5432764  deg                (0x000000D8)
    Indicated air Speed                             0421.432861  ft/sec             (0x000000DC)
    Mach Value                                      0.753                           (0x000000E0)
    Magnetic Heading                              - 106.6895523  deg                (0x000000E4)
    Vertical Velocity                             - 000.7736218  ft/sec             (0x000000E8)
Record Number 8649
Mission Event
            Application ID</t>
  </si>
  <si>
    <t>Mission Event
PERTINENT DATA
    Present Latitude                              N 053:14.1410                     (0x0000003C)
    Present Longitude                             E 171:19.2046                     (0x00000044)
    Present Altitude                              + 34410.00000  feet               (0x0000004C)
    Present Heading                               - 108.0050430  deg                (0x00000054)
    TAS N                                         - 0232.084488  ft/sec             (0x00000058)
    TAS E                                         - 0713.091003  ft/sec             (0x0000005C)
    Present Ground Speed                            438.3560486  knots              (0x00000060)
    Present Ground Track                          - 105.3691483  deg                (0x00000064)
    Wind Velocity N                               + 0036.210613  ft/sec             (0x00000068)
    Wind Velocity E                               - 0000.539116  ft/sec             (0x0000006C)
    ETA to Destination                              20:16:21.697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06.82031250  in Hg              (0x00000094)
    Differential Pressure                           03.09765625  in Hg              (0x00000098)
    Free Air Temperature                            412.7914734  deg R              (0x0000009C)
    TAS                                           + 0750.203186  ft/sec             (0x000000A0)
    Pitch Rate                                    + 00.12194180  deg/sec            (0x000000A4)
    Roll Rate                                     - 00.43897566  deg/sec            (0x000000A8)
    Pitch Angle                                   - 000.6507477  deg                (0x000000AC)
    Roll Angle                                    - 000.7500092  deg                (0x000000B0)
    Prime INU Z Velocity                          - 001.5288733  ft/sec             (0x000000B4)
    Prime INU Yaw Angle                           - 070.6420898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+ 000.6318237  deg                (0x000000D8)
    Indicated air Speed                             0421.691315  ft/sec             (0x000000DC)
    Mach Value                                      0.753                           (0x000000E0)
    Magnetic Heading                              - 106.9104156  deg                (0x000000E4)
    Vertical Velocity                             - 001.5288733  ft/sec             (0x000000E8)
Record Number 8650
Mission Event
            Application ID</t>
  </si>
  <si>
    <t>Mission Event
PERTINENT DATA
    Present Latitude                              N 053:13.8196                     (0x0000003C)
    Present Longitude                             E 171:17.2585                     (0x00000044)
    Present Altitude                              + 34406.00000  feet               (0x0000004C)
    Present Heading                               - 107.9785843  deg                (0x00000054)
    TAS N                                         - 0231.348495  ft/sec             (0x00000058)
    TAS E                                         - 0710.538391  ft/sec             (0x0000005C)
    Present Ground Speed                            436.3884888  knots              (0x00000060)
    Present Ground Track                          - 105.2842560  deg                (0x00000064)
    Wind Velocity N                               + 0037.118980  ft/sec             (0x00000068)
    Wind Velocity E                               - 0000.465313  ft/sec             (0x0000006C)
    ETA to Destination                              20:16:23.688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06.76562500  in Hg              (0x00000094)
    Differential Pressure                           03.03515625  in Hg              (0x00000098)
    Free Air Temperature                            413.1324158  deg R              (0x0000009C)
    TAS                                           + 0746.495361  ft/sec             (0x000000A0)
    Pitch Rate                                    + 00.15668471  deg/sec            (0x000000A4)
    Roll Rate                                     - 00.41399518  deg/sec            (0x000000A8)
    Pitch Angle                                   - 000.2771452  deg                (0x000000AC)
    Roll Angle                                    - 000.5523226  deg                (0x000000B0)
    Prime INU Z Velocity                          + 000.5827732  ft/sec             (0x000000B4)
    Prime INU Yaw Angle                           - 070.5896454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+ 000.5376414  deg                (0x000000D8)
    Indicated air Speed                             0417.534637  ft/sec             (0x000000DC)
    Mach Value                                      0.749                           (0x000000E0)
    Magnetic Heading                              - 106.8698883  deg                (0x000000E4)
    Vertical Velocity                             + 000.5827732  ft/sec             (0x000000E8)
Record Number 8651
Mission Event
            Application ID</t>
  </si>
  <si>
    <t>Mission Event
PERTINENT DATA
    Present Latitude                              N 053:13.4981                     (0x0000003C)
    Present Longitude                             E 171:15.3118                     (0x00000044)
    Present Altitude                              + 34428.00000  feet               (0x0000004C)
    Present Heading                               - 108.1778717  deg                (0x00000054)
    TAS N                                         - 0232.624283  ft/sec             (0x00000058)
    TAS E                                         - 0707.077332  ft/sec             (0x0000005C)
    Present Ground Speed                            433.6211243  knots              (0x00000060)
    Present Ground Track                          - 105.3243332  deg                (0x00000064)
    Wind Velocity N                               + 0038.618656  ft/sec             (0x00000068)
    Wind Velocity E                               + 0000.941042  ft/sec             (0x0000006C)
    ETA to Destination                              20:16:26.524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03.02343750  in Hg              (0x00000098)
    Free Air Temperature                            413.4290466  deg R              (0x0000009C)
    TAS                                           + 0743.449768  ft/sec             (0x000000A0)
    Pitch Rate                                    + 00.02811641  deg/sec            (0x000000A4)
    Roll Rate                                     - 00.45296583  deg/sec            (0x000000A8)
    Pitch Angle                                   - 000.5529968  deg                (0x000000AC)
    Roll Angle                                    + 000.2764710  deg                (0x000000B0)
    Prime INU Z Velocity                          + 000.0277066  ft/sec             (0x000000B4)
    Prime INU Yaw Angle                           - 070.7629395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+ 000.5682617  deg                (0x000000D8)
    Indicated air Speed                             0416.750092  ft/sec             (0x000000DC)
    Mach Value                                      0.746                           (0x000000E0)
    Magnetic Heading                              - 107.0544891  deg                (0x000000E4)
    Vertical Velocity                             + 000.0277066  ft/sec             (0x000000E8)
Record Number 8652
Mission Event
            Application ID</t>
  </si>
  <si>
    <t>Mission Event
PERTINENT DATA
    Present Latitude                              N 053:13.1782                     (0x0000003C)
    Present Longitude                             E 171:13.3761                     (0x00000044)
    Present Altitude                              + 34428.00000  feet               (0x0000004C)
    Present Heading                               - 108.1872253  deg                (0x00000054)
    TAS N                                         - 0230.233749  ft/sec             (0x00000058)
    TAS E                                         - 0702.344238  ft/sec             (0x0000005C)
    Present Ground Speed                            431.3755188  knots              (0x00000060)
    Present Ground Track                          - 105.3375473  deg                (0x00000064)
    Wind Velocity N                               + 0036.808109  ft/sec             (0x00000068)
    Wind Velocity E                               + 0000.023104  ft/sec             (0x0000006C)
    ETA to Destination                              20:16:28.701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02.97656250  in Hg              (0x00000098)
    Free Air Temperature                            413.8499146  deg R              (0x0000009C)
    TAS                                           + 0738.953064  ft/sec             (0x000000A0)
    Pitch Rate                                    - 00.01925203  deg/sec            (0x000000A4)
    Roll Rate                                     - 00.40309611  deg/sec            (0x000000A8)
    Pitch Angle                                   - 000.5383301  deg                (0x000000AC)
    Roll Angle                                    + 000.6767303  deg                (0x000000B0)
    Prime INU Z Velocity                          - 000.6673481  ft/sec             (0x000000B4)
    Prime INU Yaw Angle                           - 070.7464600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+ 000.5743272  deg                (0x000000D8)
    Indicated air Speed                             0413.595337  ft/sec             (0x000000DC)
    Mach Value                                      0.741                           (0x000000E0)
    Magnetic Heading                              - 107.0499496  deg                (0x000000E4)
    Vertical Velocity                             - 000.6673481  ft/sec             (0x000000E8)
Record Number 8653
Mission Event
            Application ID</t>
  </si>
  <si>
    <t>Mission Event
PERTINENT DATA
    Present Latitude                              N 053:12.8597                     (0x0000003C)
    Present Longitude                             E 171:11.4500                     (0x00000044)
    Present Altitude                              + 34418.00000  feet               (0x0000004C)
    Present Heading                               - 108.1250534  deg                (0x00000054)
    TAS N                                         - 0228.787125  ft/sec             (0x00000058)
    TAS E                                         - 0700.064758  ft/sec             (0x0000005C)
    Present Ground Speed                            429.3676453  knots              (0x00000060)
    Present Ground Track                          - 105.3632584  deg                (0x00000064)
    Wind Velocity N                               + 0035.961102  ft/sec             (0x00000068)
    Wind Velocity E                               + 0001.098446  ft/sec             (0x0000006C)
    ETA to Destination                              20:16:30.733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02.96484375  in Hg              (0x00000098)
    Free Air Temperature                            414.0344543  deg R              (0x0000009C)
    TAS                                           + 0737.472778  ft/sec             (0x000000A0)
    Pitch Rate                                    + 00.06388909  deg/sec            (0x000000A4)
    Roll Rate                                     - 00.30734873  deg/sec            (0x000000A8)
    Pitch Angle                                   - 000.5328369  deg                (0x000000AC)
    Roll Angle                                    + 000.6815369  deg                (0x000000B0)
    Prime INU Z Velocity                          - 002.3861570  ft/sec             (0x000000B4)
    Prime INU Yaw Angle                           - 070.6585693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+ 000.5879152  deg                (0x000000D8)
    Indicated air Speed                             0412.802460  ft/sec             (0x000000DC)
    Mach Value                                      0.739                           (0x000000E0)
    Magnetic Heading                              - 106.9739532  deg                (0x000000E4)
    Vertical Velocity                             - 002.3861570  ft/sec             (0x000000E8)
Record Number 8654
Mission Event
            Application ID</t>
  </si>
  <si>
    <t>Mission Event
PERTINENT DATA
    Present Latitude                              N 053:12.5428                     (0x0000003C)
    Present Longitude                             E 171:09.5332                     (0x00000044)
    Present Altitude                              + 34400.00000  feet               (0x0000004C)
    Present Heading                               - 108.2220459  deg                (0x00000054)
    TAS N                                         - 0227.903656  ft/sec             (0x00000058)
    TAS E                                         - 0698.672058  ft/sec             (0x0000005C)
    Present Ground Speed                            427.2517700  knots              (0x00000060)
    Present Ground Track                          - 105.3686295  deg                (0x00000064)
    Wind Velocity N                               + 0035.666489  ft/sec             (0x00000068)
    Wind Velocity E                               + 0003.129595  ft/sec             (0x0000006C)
    ETA to Destination                              20:16:32.711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02.92578125  in Hg              (0x00000098)
    Free Air Temperature                            414.3945007  deg R              (0x0000009C)
    TAS                                           + 0733.518494  ft/sec             (0x000000A0)
    Pitch Rate                                    - 00.08791951  deg/sec            (0x000000A4)
    Roll Rate                                     - 00.15671259  deg/sec            (0x000000A8)
    Pitch Angle                                   - 000.3350830  deg                (0x000000AC)
    Roll Angle                                    + 001.0488391  deg                (0x000000B0)
    Prime INU Z Velocity                          - 000.2428396  ft/sec             (0x000000B4)
    Prime INU Yaw Angle                           - 070.7299805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+ 000.5872990  deg                (0x000000D8)
    Indicated air Speed                             0410.147156  ft/sec             (0x000000DC)
    Mach Value                                      0.735                           (0x000000E0)
    Magnetic Heading                              - 107.0571823  deg                (0x000000E4)
    Vertical Velocity                             - 000.2428396  ft/sec             (0x000000E8)
Record Number 8655
Mission Event
            Application ID</t>
  </si>
  <si>
    <t>Mission Event
PERTINENT DATA
    Present Latitude                              N 053:12.2280                     (0x0000003C)
    Present Longitude                             E 171:07.6260                     (0x00000044)
    Present Altitude                              + 34386.00000  feet               (0x0000004C)
    Present Heading                               - 108.1705933  deg                (0x00000054)
    TAS N                                         - 0227.071655  ft/sec             (0x00000058)
    TAS E                                         - 0694.586731  ft/sec             (0x0000005C)
    Present Ground Speed                            425.0447388  knots              (0x00000060)
    Present Ground Track                          - 105.4577332  deg                (0x00000064)
    Wind Velocity N                               + 0035.743912  ft/sec             (0x00000068)
    Wind Velocity E                               + 0002.464516  ft/sec             (0x0000006C)
    ETA to Destination                              20:16:34.867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02.89843750  in Hg              (0x00000098)
    Free Air Temperature                            414.6757813  deg R              (0x0000009C)
    TAS                                           + 0730.565796  ft/sec             (0x000000A0)
    Pitch Rate                                    - 00.06639694  deg/sec            (0x000000A4)
    Roll Rate                                     + 00.15450595  deg/sec            (0x000000A8)
    Pitch Angle                                   - 000.0219727  deg                (0x000000AC)
    Roll Angle                                    - 000.1472769  deg                (0x000000B0)
    Prime INU Z Velocity                          - 000.3254279  ft/sec             (0x000000B4)
    Prime INU Yaw Angle                           - 070.6530762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+ 000.6633264  deg                (0x000000D8)
    Indicated air Speed                             0408.277008  ft/sec             (0x000000DC)
    Mach Value                                      0.732                           (0x000000E0)
    Magnetic Heading                              - 106.9920425  deg                (0x000000E4)
    Vertical Velocity                             - 000.3254279  ft/sec             (0x000000E8)
Record Number 8657
Weapon Event
            Application ID</t>
  </si>
  <si>
    <t>Direct Target
PERTINENT DATA
    Device ID                                     LP 2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053:07.2475  deg                (0x00000041)
    Longitude                                     E 170:37.9257  deg                (0x00000045)
    Altitude                                      + 34344.00000  feet               (0x00000049)
    True Heading                                  - 108.3415375  deg                (0x0000004D)
    Ground Track Angle                            - 105.6167908  deg                (0x00000051)
    Pitch Angle                                   + 000.6976318  deg                (0x00000055)
    Roll Angle                                    + 001.0594155  deg                (0x00000059)
    Yaw Angle                                     - 070.4278564  deg                (0x0000005D)
    Velocity North                                  179.8661652  ft/sec             (0x00000061)
    Velocity East                                   643.4801025  ft/sec             (0x00000065)
    Velocity Vertical                               000.7939916  ft/sec             (0x00000069)
    Ground Speed                                    668.1455078  ft/sec             (0x0000006D)
    True Air Speed North                          - 0212.965637  ft/sec             (0x00000071)
    True Air Speed East                           - 0648.035278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4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8715
Mission Event
            Application ID</t>
  </si>
  <si>
    <t>Mission Event
PERTINENT DATA
    Present Latitude                              N 053:07.0470                     (0x0000003C)
    Present Longitude                             E 170:36.7314                     (0x00000044)
    Present Altitude                              + 34340.00000  feet               (0x0000004C)
    Present Heading                               - 108.0430450  deg                (0x00000054)
    TAS N                                         - 0212.361786  ft/sec             (0x00000058)
    TAS E                                         - 0648.382385  ft/sec             (0x0000005C)
    Present Ground Speed                            395.2628174  knots              (0x00000060)
    Present Ground Track                          - 105.7008820  deg                (0x00000064)
    Wind Velocity N                               + 0032.327374  ft/sec             (0x00000068)
    Wind Velocity E                               + 0005.640105  ft/sec             (0x0000006C)
    ETA to Destination                              20:16:59.971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02.48437500  in Hg              (0x00000098)
    Free Air Temperature                            417.0638123  deg R              (0x0000009C)
    TAS                                           + 0684.206177  ft/sec             (0x000000A0)
    Pitch Rate                                    + 00.06018355  deg/sec            (0x000000A4)
    Roll Rate                                     + 00.92004967  deg/sec            (0x000000A8)
    Pitch Angle                                   + 001.1151123  deg                (0x000000AC)
    Roll Angle                                    - 000.5216047  deg                (0x000000B0)
    Prime INU Z Velocity                          + 001.1685538  ft/sec             (0x000000B4)
    Prime INU Yaw Angle                           - 070.1134338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+ 000.9423617  deg                (0x000000D8)
    Indicated air Speed                             0378.705139  ft/sec             (0x000000DC)
    Mach Value                                      0.683                           (0x000000E0)
    Magnetic Heading                              - 106.6414948  deg                (0x000000E4)
    Vertical Velocity                             + 001.1685538  ft/sec             (0x000000E8)
Record Number 8716
Mission Event
            Application ID</t>
  </si>
  <si>
    <t>Mission Event
PERTINENT DATA
    Present Latitude                              N 053:06.7529                     (0x0000003C)
    Present Longitude                             E 170:34.9816                     (0x00000044)
    Present Altitude                              + 34360.00000  feet               (0x0000004C)
    Present Heading                               - 108.0017700  deg                (0x00000054)
    TAS N                                         - 0210.351334  ft/sec             (0x00000058)
    TAS E                                         - 0647.314270  ft/sec             (0x0000005C)
    Present Ground Speed                            394.2337646  knots              (0x00000060)
    Present Ground Track                          - 105.6794510  deg                (0x00000064)
    Wind Velocity N                               + 0030.681393  ft/sec             (0x00000068)
    Wind Velocity E                               + 0006.362788  ft/sec             (0x0000006C)
    ETA to Destination                              20:17:00.664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06.82031250  in Hg              (0x00000094)
    Differential Pressure                           02.46875000  in Hg              (0x00000098)
    Free Air Temperature                            417.0203552  deg R              (0x0000009C)
    TAS                                           + 0682.061829  ft/sec             (0x000000A0)
    Pitch Rate                                    - 00.11037860  deg/sec            (0x000000A4)
    Roll Rate                                     + 00.89134842  deg/sec            (0x000000A8)
    Pitch Angle                                   + 000.9942628  deg                (0x000000AC)
    Roll Angle                                    + 000.0553711  deg                (0x000000B0)
    Prime INU Z Velocity                          + 002.8378434  ft/sec             (0x000000B4)
    Prime INU Yaw Angle                           - 070.0488281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+ 000.9344545  deg                (0x000000D8)
    Indicated air Speed                             0377.539246  ft/sec             (0x000000DC)
    Mach Value                                      0.681                           (0x000000E0)
    Magnetic Heading                              - 106.5876160  deg                (0x000000E4)
    Vertical Velocity                             + 002.8378434  ft/sec             (0x000000E8)
Record Number 8717
Weapon Event
            Application ID</t>
  </si>
  <si>
    <t>Direct Target
PERTINENT DATA
    Device ID                                     RP 2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053:06.5426  deg                (0x00000041)
    Longitude                                     E 170:33.7253  deg                (0x00000045)
    Altitude                                      + 34374.00000  feet               (0x00000049)
    True Heading                                  - 108.0789337  deg                (0x0000004D)
    Ground Track Angle                            - 105.5666275  deg                (0x00000051)
    Pitch Angle                                   + 000.5979543  deg                (0x00000055)
    Roll Angle                                    - 001.1598581  deg                (0x00000059)
    Yaw Angle                                     - 070.1092529  deg                (0x0000005D)
    Velocity North                                  178.4981079  ft/sec             (0x00000061)
    Velocity East                                   640.7490845  ft/sec             (0x00000065)
    Velocity Vertical                               000.9915999  ft/sec             (0x00000069)
    Ground Speed                                    665.1473389  ft/sec             (0x0000006D)
    True Air Speed North                          - 0211.871857  ft/sec             (0x00000071)
    True Air Speed East                           - 0648.115967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5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8718
Mission Event
            Application ID</t>
  </si>
  <si>
    <t>Mission Event
PERTINENT DATA
    Present Latitude                              N 053:06.4580                     (0x0000003C)
    Present Longitude                             E 170:33.2238                     (0x00000044)
    Present Altitude                              + 34376.00000  feet               (0x0000004C)
    Present Heading                               - 108.2663193  deg                (0x00000054)
    TAS N                                         - 0212.233932  ft/sec             (0x00000058)
    TAS E                                         - 0646.626038  ft/sec             (0x0000005C)
    Present Ground Speed                            394.0509949  knots              (0x00000060)
    Present Ground Track                          - 105.6454926  deg                (0x00000064)
    Wind Velocity N                               + 0033.040146  ft/sec             (0x00000068)
    Wind Velocity E                               + 0006.113288  ft/sec             (0x0000006C)
    ETA to Destination                              20:17:00.774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02.44921875  in Hg              (0x00000098)
    Free Air Temperature                            417.0256348  deg R              (0x0000009C)
    TAS                                           + 0679.988220  ft/sec             (0x000000A0)
    Pitch Rate                                    - 00.13059340  deg/sec            (0x000000A4)
    Roll Rate                                     + 00.53066540  deg/sec            (0x000000A8)
    Pitch Angle                                   + 000.5932617  deg                (0x000000AC)
    Roll Angle                                    - 000.0341183  deg                (0x000000B0)
    Prime INU Z Velocity                          + 000.3857050  ft/sec             (0x000000B4)
    Prime INU Yaw Angle                           - 070.2899475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+ 000.9157400  deg                (0x000000D8)
    Indicated air Speed                             0376.076294  ft/sec             (0x000000DC)
    Mach Value                                      0.679                           (0x000000E0)
    Magnetic Heading                              - 106.8395996  deg                (0x000000E4)
    Vertical Velocity                             + 000.3857050  ft/sec             (0x000000E8)
Record Number 8719
Mission Event
            Application ID</t>
  </si>
  <si>
    <t>Mission Event
PERTINENT DATA
    Present Latitude                              N 053:06.1619                     (0x0000003C)
    Present Longitude                             E 170:31.4660                     (0x00000044)
    Present Altitude                              + 34360.00000  feet               (0x0000004C)
    Present Heading                               - 108.3727264  deg                (0x00000054)
    TAS N                                         - 0213.238327  ft/sec             (0x00000058)
    TAS E                                         - 0646.192505  ft/sec             (0x0000005C)
    Present Ground Speed                            394.3110657  knots              (0x00000060)
    Present Ground Track                          - 105.6106873  deg                (0x00000064)
    Wind Velocity N                               + 0033.285603  ft/sec             (0x00000068)
    Wind Velocity E                               + 0005.575935  ft/sec             (0x0000006C)
    ETA to Destination                              20:17:00.760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02.46484375  in Hg              (0x00000098)
    Free Air Temperature                            416.7618103  deg R              (0x0000009C)
    TAS                                           + 0681.541199  ft/sec             (0x000000A0)
    Pitch Rate                                    + 00.06581052  deg/sec            (0x000000A4)
    Roll Rate                                     + 00.06752732  deg/sec            (0x000000A8)
    Pitch Angle                                   + 000.5108643  deg                (0x000000AC)
    Roll Angle                                    + 001.1757020  deg                (0x000000B0)
    Prime INU Z Velocity                          - 002.3695409  ft/sec             (0x000000B4)
    Prime INU Yaw Angle                           - 070.3729324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+ 000.9002576  deg                (0x000000D8)
    Indicated air Speed                             0377.247131  ft/sec             (0x000000DC)
    Mach Value                                      0.681                           (0x000000E0)
    Magnetic Heading                              - 106.9334259  deg                (0x000000E4)
    Vertical Velocity                             - 002.3695409  ft/sec             (0x000000E8)
Record Number 8720
Mission Event
            Application ID</t>
  </si>
  <si>
    <t>Mission Event
PERTINENT DATA
    Present Latitude                              N 053:05.8693                     (0x0000003C)
    Present Longitude                             E 170:29.7181                     (0x00000044)
    Present Altitude                              + 34348.00000  feet               (0x0000004C)
    Present Heading                               - 108.2641907  deg                (0x00000054)
    TAS N                                         - 0212.300720  ft/sec             (0x00000058)
    TAS E                                         - 0646.250061  ft/sec             (0x0000005C)
    Present Ground Speed                            394.1625671  knots              (0x00000060)
    Present Ground Track                          - 105.5787277  deg                (0x00000064)
    Wind Velocity N                               + 0033.206837  ft/sec             (0x00000068)
    Wind Velocity E                               + 0005.412278  ft/sec             (0x0000006C)
    ETA to Destination                              20:17:00.898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02.46093750  in Hg              (0x00000098)
    Free Air Temperature                            416.6753540  deg R              (0x0000009C)
    TAS                                           + 0680.985596  ft/sec             (0x000000A0)
    Pitch Rate                                    - 00.10876107  deg/sec            (0x000000A4)
    Roll Rate                                     + 00.26254195  deg/sec            (0x000000A8)
    Pitch Angle                                   + 000.7800294  deg                (0x000000AC)
    Roll Angle                                    + 000.5879599  deg                (0x000000B0)
    Prime INU Z Velocity                          + 001.1987236  ft/sec             (0x000000B4)
    Prime INU Yaw Angle                           - 070.2410889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+ 000.8865507  deg                (0x000000D8)
    Indicated air Speed                             0376.954803  ft/sec             (0x000000DC)
    Mach Value                                      0.681                           (0x000000E0)
    Magnetic Heading                              - 106.8123093  deg                (0x000000E4)
    Vertical Velocity                             + 001.1987236  ft/sec             (0x000000E8)
Record Number 8721
Weapon Event
            Application ID</t>
  </si>
  <si>
    <t>Direct Target
PERTINENT DATA
    Device ID                                     LP 7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053:05.7836  deg                (0x00000041)
    Longitude                                     E 170:29.2053  deg                (0x00000045)
    Altitude                                      + 34350.00000  feet               (0x00000049)
    True Heading                                  - 108.2160873  deg                (0x0000004D)
    Ground Track Angle                            - 105.4927902  deg                (0x00000051)
    Pitch Angle                                   + 000.8953857  deg                (0x00000055)
    Roll Angle                                    - 000.0483895  deg                (0x00000059)
    Yaw Angle                                     - 070.1861572  deg                (0x0000005D)
    Velocity North                                  177.6498108  ft/sec             (0x00000061)
    Velocity East                                   640.8977661  ft/sec             (0x00000065)
    Velocity Vertical                               001.5945879  ft/sec             (0x00000069)
    Ground Speed                                    665.0634766  ft/sec             (0x0000006D)
    True Air Speed North                          - 0213.307480  ft/sec             (0x00000071)
    True Air Speed East                           - 0646.341675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6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8722
Mission Event
            Application ID</t>
  </si>
  <si>
    <t>Mission Event
PERTINENT DATA
    Present Latitude                              N 053:05.5749                     (0x0000003C)
    Present Longitude                             E 170:27.9617                     (0x00000044)
    Present Altitude                              + 34362.00000  feet               (0x0000004C)
    Present Heading                               - 108.3361511  deg                (0x00000054)
    TAS N                                         - 0212.087631  ft/sec             (0x00000058)
    TAS E                                         - 0644.731140  ft/sec             (0x0000005C)
    Present Ground Speed                            393.5137329  knots              (0x00000060)
    Present Ground Track                          - 105.5937881  deg                (0x00000064)
    Wind Velocity N                               + 0033.054127  ft/sec             (0x00000068)
    Wind Velocity E                               + 0004.985153  ft/sec             (0x0000006C)
    ETA to Destination                              20:17:01.227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02.45312500  in Hg              (0x00000098)
    Free Air Temperature                            416.6951294  deg R              (0x0000009C)
    TAS                                           + 0680.205322  ft/sec             (0x000000A0)
    Pitch Rate                                    - 00.07366883  deg/sec            (0x000000A4)
    Roll Rate                                     + 00.25151718  deg/sec            (0x000000A8)
    Pitch Angle                                   + 000.8011187  deg                (0x000000AC)
    Roll Angle                                    + 000.6655561  deg                (0x000000B0)
    Prime INU Z Velocity                          + 001.7878891  ft/sec             (0x000000B4)
    Prime INU Yaw Angle                           - 070.2896423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+ 000.9267311  deg                (0x000000D8)
    Indicated air Speed                             0376.369385  ft/sec             (0x000000DC)
    Mach Value                                      0.680                           (0x000000E0)
    Magnetic Heading                              - 106.8717117  deg                (0x000000E4)
    Vertical Velocity                             + 001.7878891  ft/sec             (0x000000E8)
Record Number 8723
Mission Event
            Application ID</t>
  </si>
  <si>
    <t>Mission Event
PERTINENT DATA
    Present Latitude                              N 053:05.2824                     (0x0000003C)
    Present Longitude                             E 170:26.2186                     (0x00000044)
    Present Altitude                              + 34368.00000  feet               (0x0000004C)
    Present Heading                               - 108.3767471  deg                (0x00000054)
    TAS N                                         - 0212.755951  ft/sec             (0x00000058)
    TAS E                                         - 0645.178101  ft/sec             (0x0000005C)
    Present Ground Speed                            393.3331299  knots              (0x00000060)
    Present Ground Track                          - 105.5375748  deg                (0x00000064)
    Wind Velocity N                               + 0033.939835  ft/sec             (0x00000068)
    Wind Velocity E                               + 0005.930771  ft/sec             (0x0000006C)
    ETA to Destination                              20:17:01.385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02.46093750  in Hg              (0x00000098)
    Free Air Temperature                            416.5292969  deg R              (0x0000009C)
    TAS                                           + 0681.041382  ft/sec             (0x000000A0)
    Pitch Rate                                    - 00.02649824  deg/sec            (0x000000A4)
    Roll Rate                                     - 00.10111316  deg/sec            (0x000000A8)
    Pitch Angle                                   + 000.5218506  deg                (0x000000AC)
    Roll Angle                                    + 001.2130874  deg                (0x000000B0)
    Prime INU Z Velocity                          + 000.1840766  ft/sec             (0x000000B4)
    Prime INU Yaw Angle                           - 070.3070145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+ 000.8981479  deg                (0x000000D8)
    Indicated air Speed                             0376.954803  ft/sec             (0x000000DC)
    Mach Value                                      0.681                           (0x000000E0)
    Magnetic Heading                              - 106.8997650  deg                (0x000000E4)
    Vertical Velocity                             + 000.1840766  ft/sec             (0x000000E8)
Record Number 8724
Weapon Event
            Application ID</t>
  </si>
  <si>
    <t>Direct Target
PERTINENT DATA
    Device ID                                     LP 1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053:05.0189  deg                (0x00000041)
    Longitude                                     E 170:24.6387  deg                (0x00000045)
    Altitude                                      + 34362.00000  feet               (0x00000049)
    True Heading                                  - 108.0956726  deg                (0x0000004D)
    Ground Track Angle                            - 105.4355164  deg                (0x00000051)
    Pitch Angle                                   + 000.6207275  deg                (0x00000055)
    Roll Angle                                    + 001.2540619  deg                (0x00000059)
    Yaw Angle                                     - 070.0048828  deg                (0x0000005D)
    Velocity North                                  176.6902771  ft/sec             (0x00000061)
    Velocity East                                   639.9204102  ft/sec             (0x00000065)
    Velocity Vertical                               001.7081845  ft/sec             (0x00000069)
    Ground Speed                                    663.8656616  ft/sec             (0x0000006D)
    True Air Speed North                          - 0209.386841  ft/sec             (0x00000071)
    True Air Speed East                           - 0646.737366  ft/sec             (0x00000075)
    Nav Mode Information                                                            (0x00000079)
        Prime INU Mode                            INU1                      
        Prime Nav System                          INU1                      
    Weapon Target Status Word                                                       (0x0000007A)
        TDS 1 Valid                               False                      
        TDS 2 Valid                               True                      
        Waypoint Data 1 Valid                     False                      
        Waypoint Data 2 Valid                     True                      
        PF Data Set 1 Valid                       False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8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8725
Mission Event
            Application ID</t>
  </si>
  <si>
    <t>Mission Event
PERTINENT DATA
    Present Latitude                              N 053:04.9899                     (0x0000003C)
    Present Longitude                             E 170:24.4642                     (0x00000044)
    Present Altitude                              + 34360.00000  feet               (0x0000004C)
    Present Heading                               - 108.1364517  deg                (0x00000054)
    TAS N                                         - 0210.416382  ft/sec             (0x00000058)
    TAS E                                         - 0647.481262  ft/sec             (0x0000005C)
    Present Ground Speed                            393.3468323  knots              (0x00000060)
    Present Ground Track                          - 105.3656311  deg                (0x00000064)
    Wind Velocity N                               + 0033.312134  ft/sec             (0x00000068)
    Wind Velocity E                               + 0007.703373  ft/sec             (0x0000006C)
    ETA to Destination                              20:17:01.509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02.46093750  in Hg              (0x00000098)
    Free Air Temperature                            416.4511414  deg R              (0x0000009C)
    TAS                                           + 0680.977539  ft/sec             (0x000000A0)
    Pitch Rate                                    - 00.02952779  deg/sec            (0x000000A4)
    Roll Rate                                     - 00.14681418  deg/sec            (0x000000A8)
    Pitch Angle                                   + 000.6756592  deg                (0x000000AC)
    Roll Angle                                    + 001.2579347  deg                (0x000000B0)
    Prime INU Z Velocity                          - 001.8829464  ft/sec             (0x000000B4)
    Prime INU Yaw Angle                           - 070.0433350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+ 000.7475361  deg                (0x000000D8)
    Indicated air Speed                             0376.954803  ft/sec             (0x000000DC)
    Mach Value                                      0.681                           (0x000000E0)
    Magnetic Heading                              - 106.6469269  deg                (0x000000E4)
    Vertical Velocity                             - 001.8829464  ft/sec             (0x000000E8)
Record Number 8726
Mission Event
            Application ID</t>
  </si>
  <si>
    <t>Mission Event
PERTINENT DATA
    Present Latitude                              N 053:04.7015                     (0x0000003C)
    Present Longitude                             E 170:22.7198                     (0x00000044)
    Present Altitude                              + 34354.00000  feet               (0x0000004C)
    Present Heading                               - 108.0992661  deg                (0x00000054)
    TAS N                                         - 0210.460785  ft/sec             (0x00000058)
    TAS E                                         - 0645.575623  ft/sec             (0x0000005C)
    Present Ground Speed                            393.2321472  knots              (0x00000060)
    Present Ground Track                          - 105.5258636  deg                (0x00000064)
    Wind Velocity N                               + 0033.078503  ft/sec             (0x00000068)
    Wind Velocity E                               + 0005.853809  ft/sec             (0x0000006C)
    ETA to Destination                              20:17:01.619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06.76171875  in Hg              (0x00000094)
    Differential Pressure                           02.43359375  in Hg              (0x00000098)
    Free Air Temperature                            416.4747314  deg R              (0x0000009C)
    TAS                                           + 0679.869202  ft/sec             (0x000000A0)
    Pitch Rate                                    - 00.05140008  deg/sec            (0x000000A4)
    Roll Rate                                     + 00.72504067  deg/sec            (0x000000A8)
    Pitch Angle                                   + 000.8514404  deg                (0x000000AC)
    Roll Angle                                    + 000.0488068  deg                (0x000000B0)
    Prime INU Z Velocity                          + 002.1514101  ft/sec             (0x000000B4)
    Prime INU Yaw Angle                           - 069.9829102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+ 000.9300832  deg                (0x000000D8)
    Indicated air Speed                             0374.901428  ft/sec             (0x000000DC)
    Mach Value                                      0.680                           (0x000000E0)
    Magnetic Heading                              - 106.5971832  deg                (0x000000E4)
    Vertical Velocity                             + 002.1514101  ft/sec             (0x000000E8)
Record Number 8727
Weapon Event
            Application ID</t>
  </si>
  <si>
    <t>Direct Target
PERTINENT DATA
    Device ID                                     LP 3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053:04.5545  deg                (0x00000041)
    Longitude                                     E 170:21.8381  deg                (0x00000045)
    Altitude                                      + 34360.00000  feet               (0x00000049)
    True Heading                                  - 108.0537567  deg                (0x0000004D)
    Ground Track Angle                            - 105.4647446  deg                (0x00000051)
    Pitch Angle                                   + 000.5877686  deg                (0x00000055)
    Roll Angle                                    - 000.8890686  deg                (0x00000059)
    Yaw Angle                                     - 069.9256439  deg                (0x0000005D)
    Velocity North                                  177.0187988  ft/sec             (0x00000061)
    Velocity East                                   639.8375854  ft/sec             (0x00000065)
    Velocity Vertical                               000.3062527  ft/sec             (0x00000069)
    Ground Speed                                    663.8732910  ft/sec             (0x0000006D)
    True Air Speed North                          - 0210.685501  ft/sec             (0x00000071)
    True Air Speed East                           - 0642.327759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9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8728
Mission Event
            Application ID</t>
  </si>
  <si>
    <t>Mission Event
PERTINENT DATA
    Present Latitude                              N 053:04.4103                     (0x0000003C)
    Present Longitude                             E 170:20.9767                     (0x00000044)
    Present Altitude                              + 34358.00000  feet               (0x0000004C)
    Present Heading                               - 107.9412155  deg                (0x00000054)
    TAS N                                         - 0207.270477  ft/sec             (0x00000058)
    TAS E                                         - 0642.797241  ft/sec             (0x0000005C)
    Present Ground Speed                            393.8282776  knots              (0x00000060)
    Present Ground Track                          - 105.5018921  deg                (0x00000064)
    Wind Velocity N                               + 0028.893766  ft/sec             (0x00000068)
    Wind Velocity E                               + 0002.900673  ft/sec             (0x0000006C)
    ETA to Destination                              20:17:01.454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02.42578125  in Hg              (0x00000098)
    Free Air Temperature                            416.8202820  deg R              (0x0000009C)
    TAS                                           + 0676.889832  ft/sec             (0x000000A0)
    Pitch Rate                                    - 00.08712365  deg/sec            (0x000000A4)
    Roll Rate                                     + 00.32202625  deg/sec            (0x000000A8)
    Pitch Angle                                   + 000.4707450  deg                (0x000000AC)
    Roll Angle                                    + 001.2870675  deg                (0x000000B0)
    Prime INU Z Velocity                          - 000.8301722  ft/sec             (0x000000B4)
    Prime INU Yaw Angle                           - 069.8016357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+ 000.9422784  deg                (0x000000D8)
    Indicated air Speed                             0374.312500  ft/sec             (0x000000DC)
    Mach Value                                      0.676                           (0x000000E0)
    Magnetic Heading                              - 106.4265976  deg                (0x000000E4)
    Vertical Velocity                             - 000.8301722  ft/sec             (0x000000E8)
Record Number 8729
Mission Event
            Application ID</t>
  </si>
  <si>
    <t>Mission Event
PERTINENT DATA
    Present Latitude                              N 053:04.1188                     (0x0000003C)
    Present Longitude                             E 170:19.2166                     (0x00000044)
    Present Altitude                              + 34338.00000  feet               (0x0000004C)
    Present Heading                               - 107.7449341  deg                (0x00000054)
    TAS N                                         - 0205.458618  ft/sec             (0x00000058)
    TAS E                                         - 0644.713074  ft/sec             (0x0000005C)
    Present Ground Speed                            395.1349182  knots              (0x00000060)
    Present Ground Track                          - 105.4183578  deg                (0x00000064)
    Wind Velocity N                               + 0028.111712  ft/sec             (0x00000068)
    Wind Velocity E                               + 0002.065487  ft/sec             (0x0000006C)
    ETA to Destination                              20:17:00.959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02.43359375  in Hg              (0x00000098)
    Free Air Temperature                            416.7740479  deg R              (0x0000009C)
    TAS                                           + 0677.656738  ft/sec             (0x000000A0)
    Pitch Rate                                    - 00.04194427  deg/sec            (0x000000A4)
    Roll Rate                                     + 00.34939578  deg/sec            (0x000000A8)
    Pitch Angle                                   + 000.7007787  deg                (0x000000AC)
    Roll Angle                                    + 000.3319362  deg                (0x000000B0)
    Prime INU Z Velocity                          - 001.0587146  ft/sec             (0x000000B4)
    Prime INU Yaw Angle                           - 069.5819092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+ 000.8944874  deg                (0x000000D8)
    Indicated air Speed                             0374.901428  ft/sec             (0x000000DC)
    Mach Value                                      0.677                           (0x000000E0)
    Magnetic Heading                              - 106.2177429  deg                (0x000000E4)
    Vertical Velocity                             - 001.0587146  ft/sec             (0x000000E8)
Record Number 8730
Mission Event
            Application ID</t>
  </si>
  <si>
    <t>Mission Event
PERTINENT DATA
    Present Latitude                              N 053:03.8261                     (0x0000003C)
    Present Longitude                             E 170:17.4527                     (0x00000044)
    Present Altitude                              + 34334.00000  feet               (0x0000004C)
    Present Heading                               - 107.8563309  deg                (0x00000054)
    TAS N                                         - 0207.266434  ft/sec             (0x00000058)
    TAS E                                         - 0648.016663  ft/sec             (0x0000005C)
    Present Ground Speed                            395.6015320  knots              (0x00000060)
    Present Ground Track                          - 105.4102707  deg                (0x00000064)
    Wind Velocity N                               + 0029.193995  ft/sec             (0x00000068)
    Wind Velocity E                               + 0004.485200  ft/sec             (0x0000006C)
    ETA to Destination                              20:17:00.925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02.47265625  in Hg              (0x00000098)
    Free Air Temperature                            416.3617554  deg R              (0x0000009C)
    TAS                                           + 0682.182007  ft/sec             (0x000000A0)
    Pitch Rate                                    - 00.07462890  deg/sec            (0x000000A4)
    Roll Rate                                     + 00.21931979  deg/sec            (0x000000A8)
    Pitch Angle                                   + 000.8922976  deg                (0x000000AC)
    Roll Angle                                    + 000.8514404  deg                (0x000000B0)
    Prime INU Z Velocity                          + 001.8395422  ft/sec             (0x000000B4)
    Prime INU Yaw Angle                           - 069.6697998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+ 000.9283053  deg                (0x000000D8)
    Indicated air Speed                             0377.831085  ft/sec             (0x000000DC)
    Mach Value                                      0.682                           (0x000000E0)
    Magnetic Heading                              - 106.3165207  deg                (0x000000E4)
    Vertical Velocity                             + 001.8395422  ft/sec             (0x000000E8)
Record Number 8731
Weapon Event
            Application ID</t>
  </si>
  <si>
    <t>Direct Target
PERTINENT DATA
    Device ID                                     RP 3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053:03.6507  deg                (0x00000041)
    Longitude                                     E 170:16.3898  deg                (0x00000045)
    Altitude                                      + 34348.00000  feet               (0x00000049)
    True Heading                                  - 107.7716141  deg                (0x0000004D)
    Ground Track Angle                            - 105.3671722  deg                (0x00000051)
    Pitch Angle                                   + 000.8843994  deg                (0x00000055)
    Roll Angle                                    - 001.2067933  deg                (0x00000059)
    Yaw Angle                                     - 069.5709229  deg                (0x0000005D)
    Velocity North                                  176.9471741  ft/sec             (0x00000061)
    Velocity East                                   643.8433228  ft/sec             (0x00000065)
    Velocity Vertical                               002.7522843  ft/sec             (0x00000069)
    Ground Speed                                    667.7158813  ft/sec             (0x0000006D)
    True Air Speed North                          - 0209.171677  ft/sec             (0x00000071)
    True Air Speed East                           - 0650.285095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1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8732
Mission Event
            Application ID</t>
  </si>
  <si>
    <t>Mission Event
PERTINENT DATA
    Present Latitude                              N 053:03.5342                     (0x0000003C)
    Present Longitude                             E 170:15.6884                     (0x00000044)
    Present Altitude                              + 34362.00000  feet               (0x0000004C)
    Present Heading                               - 107.9237823  deg                (0x00000054)
    TAS N                                         - 0209.489120  ft/sec             (0x00000058)
    TAS E                                         - 0650.848267  ft/sec             (0x0000005C)
    Present Ground Speed                            395.4754944  knots              (0x00000060)
    Present Ground Track                          - 105.3712082  deg                (0x00000064)
    Wind Velocity N                               + 0032.138969  ft/sec             (0x00000068)
    Wind Velocity E                               + 0007.374135  ft/sec             (0x0000006C)
    ETA to Destination                              20:17:00.911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02.49218750  in Hg              (0x00000098)
    Free Air Temperature                            416.1636353  deg R              (0x0000009C)
    TAS                                           + 0684.781921  ft/sec             (0x000000A0)
    Pitch Rate                                    - 00.18478860  deg/sec            (0x000000A4)
    Roll Rate                                     + 00.29501334  deg/sec            (0x000000A8)
    Pitch Angle                                   + 000.7580566  deg                (0x000000AC)
    Roll Angle                                    + 001.0458267  deg                (0x000000B0)
    Prime INU Z Velocity                          + 004.0440373  ft/sec             (0x000000B4)
    Prime INU Yaw Angle                           - 069.7137451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+ 000.9409656  deg                (0x000000D8)
    Indicated air Speed                             0379.286652  ft/sec             (0x000000DC)
    Mach Value                                      0.685                           (0x000000E0)
    Magnetic Heading                              - 106.3713531  deg                (0x000000E4)
    Vertical Velocity                             + 004.0440373  ft/sec             (0x000000E8)
Record Number 8733
Mission Event
            Application ID</t>
  </si>
  <si>
    <t>Mission Event
PERTINENT DATA
    Present Latitude                              N 053:03.2432                     (0x0000003C)
    Present Longitude                             E 170:13.9224                     (0x00000044)
    Present Altitude                              + 34372.00000  feet               (0x0000004C)
    Present Heading                               - 107.7989883  deg                (0x00000054)
    TAS N                                         - 0208.102798  ft/sec             (0x00000058)
    TAS E                                         - 0652.554626  ft/sec             (0x0000005C)
    Present Ground Speed                            396.3772888  knots              (0x00000060)
    Present Ground Track                          - 105.2552643  deg                (0x00000064)
    Wind Velocity N                               + 0031.554916  ft/sec             (0x00000068)
    Wind Velocity E                               + 0007.471498  ft/sec             (0x0000006C)
    ETA to Destination                              20:17:00.843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06.79687500  in Hg              (0x00000094)
    Differential Pressure                           02.50390625  in Hg              (0x00000098)
    Free Air Temperature                            415.9847412  deg R              (0x0000009C)
    TAS                                           + 0686.604553  ft/sec             (0x000000A0)
    Pitch Rate                                    - 00.08399262  deg/sec            (0x000000A4)
    Roll Rate                                     + 00.11365969  deg/sec            (0x000000A8)
    Pitch Angle                                   + 000.3460693  deg                (0x000000AC)
    Roll Angle                                    + 001.2579347  deg                (0x000000B0)
    Prime INU Z Velocity                          - 001.2412913  ft/sec             (0x000000B4)
    Prime INU Yaw Angle                           - 069.5654297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+ 000.8752670  deg                (0x000000D8)
    Indicated air Speed                             0380.157043  ft/sec             (0x000000DC)
    Mach Value                                      0.687                           (0x000000E0)
    Magnetic Heading                              - 106.2332993  deg                (0x000000E4)
    Vertical Velocity                             - 001.2412913  ft/sec             (0x000000E8)
Record Number 8734
Weapon Event
            Application ID</t>
  </si>
  <si>
    <t>Direct Target
PERTINENT DATA
    Device ID                                     RP 1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053:03.1284  deg                (0x00000041)
    Longitude                                     E 170:13.2184  deg                (0x00000045)
    Altitude                                      + 34364.00000  feet               (0x00000049)
    True Heading                                  - 107.6500549  deg                (0x0000004D)
    Ground Track Angle                            - 105.1053772  deg                (0x00000051)
    Pitch Angle                                   + 000.3955078  deg                (0x00000055)
    Roll Angle                                    - 000.3121216  deg                (0x00000059)
    Yaw Angle                                     - 069.4071198  deg                (0x0000005D)
    Velocity North                                  174.6558380  ft/sec             (0x00000061)
    Velocity East                                   647.0618896  ft/sec             (0x00000065)
    Velocity Vertical                               001.9116747  ft/sec             (0x00000069)
    Ground Speed                                    670.2191772  ft/sec             (0x0000006D)
    True Air Speed North                          - 0209.284149  ft/sec             (0x00000071)
    True Air Speed East                           - 0655.201294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2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8735
Mission Event
            Application ID</t>
  </si>
  <si>
    <t>Mission Event
PERTINENT DATA
    Present Latitude                              N 053:02.9552                     (0x0000003C)
    Present Longitude                             E 170:12.1608                     (0x00000044)
    Present Altitude                              + 34356.00000  feet               (0x0000004C)
    Present Heading                               - 107.4224396  deg                (0x00000054)
    TAS N                                         - 0206.127686  ft/sec             (0x00000058)
    TAS E                                         - 0657.647583  ft/sec             (0x0000005C)
    Present Ground Speed                            397.7793274  knots              (0x00000060)
    Present Ground Track                          - 105.2117081  deg                (0x00000064)
    Wind Velocity N                               + 0029.595901  ft/sec             (0x00000068)
    Wind Velocity E                               + 0010.041280  ft/sec             (0x0000006C)
    ETA to Destination                              20:17:00.527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02.53906250  in Hg              (0x00000098)
    Free Air Temperature                            415.6060181  deg R              (0x0000009C)
    TAS                                           + 0689.877747  ft/sec             (0x000000A0)
    Pitch Rate                                    - 00.10652632  deg/sec            (0x000000A4)
    Roll Rate                                     + 00.67460757  deg/sec            (0x000000A8)
    Pitch Angle                                   + 000.4724121  deg                (0x000000AC)
    Roll Angle                                    + 000.9703125  deg                (0x000000B0)
    Prime INU Z Velocity                          - 000.6124355  ft/sec             (0x000000B4)
    Prime INU Yaw Angle                           - 069.1654205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+ 000.8863266  deg                (0x000000D8)
    Indicated air Speed                             0382.755249  ft/sec             (0x000000DC)
    Mach Value                                      0.690                           (0x000000E0)
    Magnetic Heading                              - 105.8440781  deg                (0x000000E4)
    Vertical Velocity                             - 000.6124355  ft/sec             (0x000000E8)
Record Number 8736
Mission Event
            Application ID</t>
  </si>
  <si>
    <t>Mission Event
PERTINENT DATA
    Present Latitude                              N 053:02.6706                     (0x0000003C)
    Present Longitude                             E 170:10.3798                     (0x00000044)
    Present Altitude                              + 34344.00000  feet               (0x0000004C)
    Present Heading                               - 106.6871109  deg                (0x00000054)
    TAS N                                         - 0198.386597  ft/sec             (0x00000058)
    TAS E                                         - 0660.618530  ft/sec             (0x0000005C)
    Present Ground Speed                            399.1784973  knots              (0x00000060)
    Present Ground Track                          - 104.5972977  deg                (0x00000064)
    Wind Velocity N                               + 0028.229506  ft/sec             (0x00000068)
    Wind Velocity E                               + 0008.918112  ft/sec             (0x0000006C)
    ETA to Destination                              20:17:00.184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02.54296875  in Hg              (0x00000098)
    Free Air Temperature                            415.6147156  deg R              (0x0000009C)
    TAS                                           + 0690.359253  ft/sec             (0x000000A0)
    Pitch Rate                                    + 00.04267760  deg/sec            (0x000000A4)
    Roll Rate                                     + 00.11114601  deg/sec            (0x000000A8)
    Pitch Angle                                   + 000.4559326  deg                (0x000000AC)
    Roll Angle                                    + 000.6372070  deg                (0x000000B0)
    Prime INU Z Velocity                          - 000.7203737  ft/sec             (0x000000B4)
    Prime INU Yaw Angle                           - 068.4063721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+ 000.3089647  deg                (0x000000D8)
    Indicated air Speed                             0383.042755  ft/sec             (0x000000DC)
    Mach Value                                      0.691                           (0x000000E0)
    Magnetic Heading                              - 105.0960083  deg                (0x000000E4)
    Vertical Velocity                             - 000.7203737  ft/sec             (0x000000E8)
Record Number 8737
Mission Event
            Application ID</t>
  </si>
  <si>
    <t>Mission Event
PERTINENT DATA
    Present Latitude                              N 053:02.3950                     (0x0000003C)
    Present Longitude                             E 170:08.5892                     (0x00000044)
    Present Altitude                              + 34348.00000  feet               (0x0000004C)
    Present Heading                               - 106.2490692  deg                (0x00000054)
    TAS N                                         - 0193.805771  ft/sec             (0x00000058)
    TAS E                                         - 0663.253357  ft/sec             (0x0000005C)
    Present Ground Speed                            400.1445313  knots              (0x00000060)
    Present Ground Track                          - 104.1181183  deg                (0x00000064)
    Wind Velocity N                               + 0029.005787  ft/sec             (0x00000068)
    Wind Velocity E                               + 0008.388558  ft/sec             (0x0000006C)
    ETA to Destination                              20:17:00.081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02.55859375  in Hg              (0x00000098)
    Free Air Temperature                            415.4417419  deg R              (0x0000009C)
    TAS                                           + 0692.107544  ft/sec             (0x000000A0)
    Pitch Rate                                    - 00.04440810  deg/sec            (0x000000A4)
    Roll Rate                                     - 00.15522915  deg/sec            (0x000000A8)
    Pitch Angle                                   + 000.5877686  deg                (0x000000AC)
    Roll Angle                                    - 000.2531525  deg                (0x000000B0)
    Prime INU Z Velocity                          + 001.2179276  ft/sec             (0x000000B4)
    Prime INU Yaw Angle                           - 067.9444809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- 000.1896883  deg                (0x000000D8)
    Indicated air Speed                             0384.190399  ft/sec             (0x000000DC)
    Mach Value                                      0.693                           (0x000000E0)
    Magnetic Heading                              - 104.6451187  deg                (0x000000E4)
    Vertical Velocity                             + 001.2179276  ft/sec             (0x000000E8)
Record Number 8738
Mission Event
            Application ID</t>
  </si>
  <si>
    <t>Mission Event
PERTINENT DATA
    Present Latitude                              N 053:02.1226                     (0x0000003C)
    Present Longitude                             E 170:06.7934                     (0x00000044)
    Present Altitude                              + 34358.00000  feet               (0x0000004C)
    Present Heading                               - 106.3778229  deg                (0x00000054)
    TAS N                                         - 0196.436996  ft/sec             (0x00000058)
    TAS E                                         - 0665.196838  ft/sec             (0x0000005C)
    Present Ground Speed                            401.0970154  knots              (0x00000060)
    Present Ground Track                          - 104.3525162  deg                (0x00000064)
    Wind Velocity N                               + 0029.735603  ft/sec             (0x00000068)
    Wind Velocity E                               + 0009.276192  ft/sec             (0x0000006C)
    ETA to Destination                              20:16:59.875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06.79687500  in Hg              (0x00000094)
    Differential Pressure                           02.57812500  in Hg              (0x00000098)
    Free Air Temperature                            415.0828247  deg R              (0x0000009C)
    TAS                                           + 0694.873047  ft/sec             (0x000000A0)
    Pitch Rate                                    + 00.05391462  deg/sec            (0x000000A4)
    Roll Rate                                     + 00.01594611  deg/sec            (0x000000A8)
    Pitch Angle                                   + 000.3692230  deg                (0x000000AC)
    Roll Angle                                    - 002.2565095  deg                (0x000000B0)
    Prime INU Z Velocity                          - 000.1005029  ft/sec             (0x000000B4)
    Prime INU Yaw Angle                           - 068.0493164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- 000.0064449  deg                (0x000000D8)
    Indicated air Speed                             0385.619659  ft/sec             (0x000000DC)
    Mach Value                                      0.696                           (0x000000E0)
    Magnetic Heading                              - 104.7609863  deg                (0x000000E4)
    Vertical Velocity                             - 000.1005029  ft/sec             (0x000000E8)
Record Number 8739
Mission Event
            Application ID</t>
  </si>
  <si>
    <t>Mission Event
PERTINENT DATA
    Present Latitude                              N 053:01.8382                     (0x0000003C)
    Present Longitude                             E 170:04.9972                     (0x00000044)
    Present Altitude                              + 34350.00000  feet               (0x0000004C)
    Present Heading                               - 106.8796387  deg                (0x00000054)
    TAS N                                         - 0202.185043  ft/sec             (0x00000058)
    TAS E                                         - 0665.923523  ft/sec             (0x0000005C)
    Present Ground Speed                            402.5296936  knots              (0x00000060)
    Present Ground Track                          - 105.0192337  deg                (0x00000064)
    Wind Velocity N                               + 0026.842484  ft/sec             (0x00000068)
    Wind Velocity E                               + 0009.822019  ft/sec             (0x0000006C)
    ETA to Destination                              20:16:59.758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02.59765625  in Hg              (0x00000098)
    Free Air Temperature                            414.8743591  deg R              (0x0000009C)
    TAS                                           + 0696.683655  ft/sec             (0x000000A0)
    Pitch Rate                                    - 00.00124600  deg/sec            (0x000000A4)
    Roll Rate                                     + 00.14032921  deg/sec            (0x000000A8)
    Pitch Angle                                   + 000.2435763  deg                (0x000000AC)
    Roll Angle                                    - 001.3293457  deg                (0x000000B0)
    Prime INU Z Velocity                          - 001.2279392  ft/sec             (0x000000B4)
    Prime INU Yaw Angle                           - 068.5272217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+ 000.7025192  deg                (0x000000D8)
    Indicated air Speed                             0387.043152  ft/sec             (0x000000DC)
    Mach Value                                      0.698                           (0x000000E0)
    Magnetic Heading                              - 105.2499466  deg                (0x000000E4)
    Vertical Velocity                             - 001.2279392  ft/sec             (0x000000E8)
Record Number 8740
Mission Event
            Application ID</t>
  </si>
  <si>
    <t>Mission Event
PERTINENT DATA
    Present Latitude                              N 053:01.5470                     (0x0000003C)
    Present Longitude                             E 170:03.1974                     (0x00000044)
    Present Altitude                              + 34338.00000  feet               (0x0000004C)
    Present Heading                               - 106.8157196  deg                (0x00000054)
    TAS N                                         - 0202.154724  ft/sec             (0x00000058)
    TAS E                                         - 0666.677063  ft/sec             (0x0000005C)
    Present Ground Speed                            403.8176575  knots              (0x00000060)
    Present Ground Track                          - 104.8559723  deg                (0x00000064)
    Wind Velocity N                               + 0027.002253  ft/sec             (0x00000068)
    Wind Velocity E                               + 0008.201552  ft/sec             (0x0000006C)
    ETA to Destination                              20:16:59.600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06.78515625  in Hg              (0x00000094)
    Differential Pressure                           02.59375000  in Hg              (0x00000098)
    Free Air Temperature                            414.8092651  deg R              (0x0000009C)
    TAS                                           + 0697.054382  ft/sec             (0x000000A0)
    Pitch Rate                                    + 00.03161006  deg/sec            (0x000000A4)
    Roll Rate                                     - 00.09720676  deg/sec            (0x000000A8)
    Pitch Angle                                   + 000.4394531  deg                (0x000000AC)
    Roll Angle                                    + 000.4504395  deg                (0x000000B0)
    Prime INU Z Velocity                          - 000.5998629  ft/sec             (0x000000B4)
    Prime INU Yaw Angle                           - 068.4393311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+ 000.6546368  deg                (0x000000D8)
    Indicated air Speed                             0386.758911  ft/sec             (0x000000DC)
    Mach Value                                      0.698                           (0x000000E0)
    Magnetic Heading                              - 105.1731491  deg                (0x000000E4)
    Vertical Velocity                             - 000.5998629  ft/sec             (0x000000E8)
Record Number 8741
Mission Event
            Application ID</t>
  </si>
  <si>
    <t>Mission Event
PERTINENT DATA
    Present Latitude                              N 053:01.2613                     (0x0000003C)
    Present Longitude                             E 170:01.3907                     (0x00000044)
    Present Altitude                              + 34346.00000  feet               (0x0000004C)
    Present Heading                               - 106.4222946  deg                (0x00000054)
    TAS N                                         - 0197.202438  ft/sec             (0x00000058)
    TAS E                                         - 0670.068726  ft/sec             (0x0000005C)
    Present Ground Speed                            404.5154114  knots              (0x00000060)
    Present Ground Track                          - 104.4955292  deg                (0x00000064)
    Wind Velocity N                               + 0025.576939  ft/sec             (0x00000068)
    Wind Velocity E                               + 0009.391107  ft/sec             (0x0000006C)
    ETA to Destination                              20:16:59.675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02.61718750  in Hg              (0x00000098)
    Free Air Temperature                            414.5984497  deg R              (0x0000009C)
    TAS                                           + 0698.601685  ft/sec             (0x000000A0)
    Pitch Rate                                    + 00.00008914  deg/sec            (0x000000A4)
    Roll Rate                                     + 00.19809677  deg/sec            (0x000000A8)
    Pitch Angle                                   + 000.4943848  deg                (0x000000AC)
    Roll Angle                                    + 001.0304900  deg                (0x000000B0)
    Prime INU Z Velocity                          + 001.2776130  ft/sec             (0x000000B4)
    Prime INU Yaw Angle                           - 068.0218582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+ 000.3861600  deg                (0x000000D8)
    Indicated air Speed                             0388.460907  ft/sec             (0x000000DC)
    Mach Value                                      0.700                           (0x000000E0)
    Magnetic Heading                              - 104.7667847  deg                (0x000000E4)
    Vertical Velocity                             + 001.2776130  ft/sec             (0x000000E8)
Record Number 8742
Mission Event
            Application ID</t>
  </si>
  <si>
    <t>Mission Event
PERTINENT DATA
    Present Latitude                              N 053:00.9851                     (0x0000003C)
    Present Longitude                             E 169:59.5763                     (0x00000044)
    Present Altitude                              + 34354.00000  feet               (0x0000004C)
    Present Heading                               - 105.9700317  deg                (0x00000054)
    TAS N                                         - 0192.747437  ft/sec             (0x00000058)
    TAS E                                         - 0672.217041  ft/sec             (0x0000005C)
    Present Ground Speed                            405.4833069  knots              (0x00000060)
    Present Ground Track                          - 103.8928757  deg                (0x00000064)
    Wind Velocity N                               + 0027.955530  ft/sec             (0x00000068)
    Wind Velocity E                               + 0008.202482  ft/sec             (0x0000006C)
    ETA to Destination                              20:16:59.579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02.62890625  in Hg              (0x00000098)
    Free Air Temperature                            414.4111023  deg R              (0x0000009C)
    TAS                                           + 0700.192261  ft/sec             (0x000000A0)
    Pitch Rate                                    - 00.02824547  deg/sec            (0x000000A4)
    Roll Rate                                     - 00.31226519  deg/sec            (0x000000A8)
    Pitch Angle                                   + 000.3295898  deg                (0x000000AC)
    Roll Angle                                    + 000.3420593  deg                (0x000000B0)
    Prime INU Z Velocity                          + 000.1782643  ft/sec             (0x000000B4)
    Prime INU Yaw Angle                           - 067.5454254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- 000.2149929  deg                (0x000000D8)
    Indicated air Speed                             0389.308838  ft/sec             (0x000000DC)
    Mach Value                                      0.702                           (0x000000E0)
    Magnetic Heading                              - 104.3015289  deg                (0x000000E4)
    Vertical Velocity                             + 000.1782643  ft/sec             (0x000000E8)
Record Number 8743
Mission Event
            Application ID</t>
  </si>
  <si>
    <t>Mission Event
PERTINENT DATA
    Present Latitude                              N 053:00.7146                     (0x0000003C)
    Present Longitude                             E 169:57.7662                     (0x00000044)
    Present Altitude                              + 34350.00000  feet               (0x0000004C)
    Present Heading                               - 106.0365906  deg                (0x00000054)
    TAS N                                         - 0193.640549  ft/sec             (0x00000058)
    TAS E                                         - 0674.626099  ft/sec             (0x0000005C)
    Present Ground Speed                            406.9719849  knots              (0x00000060)
    Present Ground Track                          - 103.9593201  deg                (0x00000064)
    Wind Velocity N                               + 0028.026739  ft/sec             (0x00000068)
    Wind Velocity E                               + 0008.377437  ft/sec             (0x0000006C)
    ETA to Destination                              20:16:59.504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02.64453125  in Hg              (0x00000098)
    Free Air Temperature                            414.2048950  deg R              (0x0000009C)
    TAS                                           + 0701.686768  ft/sec             (0x000000A0)
    Pitch Rate                                    - 00.00060680  deg/sec            (0x000000A4)
    Roll Rate                                     - 00.01601427  deg/sec            (0x000000A8)
    Pitch Angle                                   + 000.1812744  deg                (0x000000AC)
    Roll Angle                                    - 000.2197266  deg                (0x000000B0)
    Prime INU Z Velocity                          - 000.8863155  ft/sec             (0x000000B4)
    Prime INU Yaw Angle                           - 067.5878906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- 000.2482635  deg                (0x000000D8)
    Indicated air Speed                             0390.436249  ft/sec             (0x000000DC)
    Mach Value                                      0.703                           (0x000000E0)
    Magnetic Heading                              - 104.3552246  deg                (0x000000E4)
    Vertical Velocity                             - 000.8863155  ft/sec             (0x000000E8)
Record Number 8744
Mission Event
            Application ID</t>
  </si>
  <si>
    <t>Mission Event
PERTINENT DATA
    Present Latitude                              N 053:00.4400                     (0x0000003C)
    Present Longitude                             E 169:55.9503                     (0x00000044)
    Present Altitude                              + 34346.00000  feet               (0x0000004C)
    Present Heading                               - 105.9248886  deg                (0x00000054)
    TAS N                                         - 0194.506592  ft/sec             (0x00000058)
    TAS E                                         - 0680.180542  ft/sec             (0x0000005C)
    Present Ground Speed                            408.5263062  knots              (0x00000060)
    Present Ground Track                          - 104.2802658  deg                (0x00000064)
    Wind Velocity N                               + 0025.119043  ft/sec             (0x00000068)
    Wind Velocity E                               + 0012.130819  ft/sec             (0x0000006C)
    ETA to Destination                              20:16:59.456                    (0x00000070)
    Destination Type                                1                               (0x00000074)
    Destination Number                             18                               (0x00000076)
    Destination Latitude                          N 053:00.0733                     (0x00000078)
    Destination Longitude                         E 169:53.5650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02.71093750  in Hg              (0x00000098)
    Free Air Temperature                            413.4920044  deg R              (0x0000009C)
    TAS                                           + 0709.026001  ft/sec             (0x000000A0)
    Pitch Rate                                    + 00.01604902  deg/sec            (0x000000A4)
    Roll Rate                                     + 00.07193754  deg/sec            (0x000000A8)
    Pitch Angle                                   + 000.1098633  deg                (0x000000AC)
    Roll Angle                                    - 001.1206055  deg                (0x000000B0)
    Prime INU Z Velocity                          - 000.5028867  ft/sec             (0x000000B4)
    Prime INU Yaw Angle                           - 067.4520187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- 000.0382353  deg                (0x000000D8)
    Indicated air Speed                             0395.188293  ft/sec             (0x000000DC)
    Mach Value                                      0.711                           (0x000000E0)
    Magnetic Heading                              - 104.2306061  deg                (0x000000E4)
    Vertical Velocity                             - 000.5028867  ft/sec             (0x000000E8)
Record Number 8745
Mission Event
            Application ID</t>
  </si>
  <si>
    <t>Mission Event
PERTINENT DATA
    Present Latitude                              N 053:00.3542                     (0x0000003C)
    Present Longitude                             E 169:55.3936                     (0x00000044)
    Present Altitude                              + 34346.00000  feet               (0x0000004C)
    Present Heading                               - 105.9143677  deg                (0x00000054)
    TAS N                                         - 0194.860001  ft/sec             (0x00000058)
    TAS E                                         - 0681.504028  ft/sec             (0x0000005C)
    Present Ground Speed                            408.9392090  knots              (0x00000060)
    Present Ground Track                          - 104.3891907  deg                (0x00000064)
    Wind Velocity N                               + 0023.912756  ft/sec             (0x00000068)
    Wind Velocity E                               + 0013.093273  ft/sec             (0x0000006C)
    ETA to Destination                              20:16:59.524                    (0x00000070)
    Destination Type                               14                               (0x00000074)
    Destination Number                             38                               (0x00000076)
    Destination Latitude                          N 052:50.1260                     (0x00000078)
    Destination Longitude                         E 168:46.8980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02.71484375  in Hg              (0x00000098)
    Free Air Temperature                            413.5183411  deg R              (0x0000009C)
    TAS                                           + 0709.320679  ft/sec             (0x000000A0)
    Pitch Rate                                    - 00.04189392  deg/sec            (0x000000A4)
    Roll Rate                                     + 00.04459307  deg/sec            (0x000000A8)
    Pitch Angle                                   + 000.1318359  deg                (0x000000AC)
    Roll Angle                                    - 000.9393311  deg                (0x000000B0)
    Prime INU Z Velocity                          + 000.3828402  ft/sec             (0x000000B4)
    Prime INU Yaw Angle                           - 067.4340820  deg                (0x000000B8)
    Radar Altitude                                   5000  feet                     (0x000000BC)
    ALTN Heading Reference                        Slaved                            (0x000000C0)
    Steering Mode                                 Direct                            (0x000000C1)
    Type of Request                               Destination Change Request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+ 000.0763611  deg                (0x000000D8)
    Indicated air Speed                             0395.465881  ft/sec             (0x000000DC)
    Mach Value                                      0.712                           (0x000000E0)
    Magnetic Heading                              - 104.2155609  deg                (0x000000E4)
    Vertical Velocity                             + 000.3828402  ft/sec             (0x000000E8)
Record Number 8746
Mission Event
            Application ID</t>
  </si>
  <si>
    <t>Mission Event
PERTINENT DATA
    Present Latitude                              N 053:00.2978                     (0x0000003C)
    Present Longitude                             E 169:55.0298                     (0x00000044)
    Present Altitude                              + 34348.00000  feet               (0x0000004C)
    Present Heading                               - 105.9144592  deg                (0x00000054)
    TAS N                                         - 0195.004913  ft/sec             (0x00000058)
    TAS E                                         - 0682.240051  ft/sec             (0x0000005C)
    Present Ground Speed                            409.2041931  knots              (0x00000060)
    Present Ground Track                          - 104.4310532  deg                (0x00000064)
    Wind Velocity N                               + 0023.214321  ft/sec             (0x00000068)
    Wind Velocity E                               + 0013.587485  ft/sec             (0x0000006C)
    ETA to Destination                              20:23:07.985                    (0x00000070)
    Destination Type                               14                               (0x00000074)
    Destination Number                             38                               (0x00000076)
    Destination Latitude                          N 052:50.1260                     (0x00000078)
    Destination Longitude                         E 168:46.8980                     (0x00000080)
    Destination Altitude                          +     0  feet                     (0x00000088)
    Prime INU Aiding Mode                         GPS Inertial                      (0x00000090)
    Last Kalman Cycle Mode                        GPS                               (0x00000091)
    ALTN Velocity Reference                       GPS                               (0x00000092)
    ALTN Attitude Reference                       AHRS                              (0x00000093)
    Static Pressure                                 06.79687500  in Hg              (0x00000094)
    Differential Pressure                           02.72656250  in Hg              (0x00000098)
    Free Air Temperature                            413.3837280  deg R              (0x0000009C)
    TAS                                           + 0710.921570  ft/sec             (0x000000A0)
    Pitch Rate                                    + 00.39247280  deg/sec            (0x000000A4)
    Roll Rate                                     + 01.23630798  deg/sec            (0x000000A8)
    Pitch Angle                                   + 000.2841539  deg                (0x000000AC)
    Roll Angle                                    - 000.0916171  deg                (0x000000B0)
    Prime INU Z Velocity                          + 000.3607514  ft/sec             (0x000000B4)
    Prime INU Yaw Angle                           - 067.4293365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+ 000.9767817  deg                (0x000000D8)
    Indicated air Speed                             0396.297302  ft/sec             (0x000000DC)
    Mach Value                                      0.713                           (0x000000E0)
    Magnetic Heading                              - 104.2130661  deg                (0x000000E4)
    Vertical Velocity                             + 000.3607514  ft/sec             (0x000000E8)
Record Number 8747
Mission Event
            Application ID</t>
  </si>
  <si>
    <t>Mission Event
PERTINENT DATA
    Present Latitude                              N 053:00.1568                     (0x0000003C)
    Present Longitude                             E 169:54.1073                     (0x00000044)
    Present Altitude                              + 34354.00000  feet               (0x0000004C)
    Present Heading                               - 105.7996521  deg                (0x00000054)
    TAS N                                         - 0194.807556  ft/sec             (0x00000058)
    TAS E                                         - 0683.076294  ft/sec             (0x0000005C)
    Present Ground Speed                            409.9799194  knots              (0x00000060)
    Present Ground Track                          - 103.9448471  deg                (0x00000064)
    Wind Velocity N                               + 0026.457838  ft/sec             (0x00000068)
    Wind Velocity E                               + 0012.400295  ft/sec             (0x0000006C)
    ETA to Destination                              20:23:07.257                    (0x00000070)
    Destination Type                               14                               (0x00000074)
    Destination Number                             38                               (0x00000076)
    Destination Latitude                          N 052:50.1260                     (0x00000078)
    Destination Longitude                         E 168:46.8980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02.71875000  in Hg              (0x00000098)
    Free Air Temperature                            413.4850769  deg R              (0x0000009C)
    TAS                                           + 0709.924866  ft/sec             (0x000000A0)
    Pitch Rate                                    - 00.00605007  deg/sec            (0x000000A4)
    Roll Rate                                     - 00.54917306  deg/sec            (0x000000A8)
    Pitch Angle                                   - 000.0494385  deg                (0x000000AC)
    Roll Angle                                    + 001.9061829  deg                (0x000000B0)
    Prime INU Z Velocity                          + 000.5065249  ft/sec             (0x000000B4)
    Prime INU Yaw Angle                           - 067.3022461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+ 000.4948870  deg                (0x000000D8)
    Indicated air Speed                             0395.743225  ft/sec             (0x000000DC)
    Mach Value                                      0.712                           (0x000000E0)
    Magnetic Heading                              - 104.0917816  deg                (0x000000E4)
    Vertical Velocity                             + 000.5065249  ft/sec             (0x000000E8)
Record Number 8748
Mission Event
            Application ID</t>
  </si>
  <si>
    <t>Mission Event
PERTINENT DATA
    Present Latitude                              N 053:00.0193                     (0x0000003C)
    Present Longitude                             E 169:53.1809                     (0x00000044)
    Present Altitude                              + 34354.00000  feet               (0x0000004C)
    Present Heading                               - 105.1534424  deg                (0x00000054)
    TAS N                                         - 0186.028976  ft/sec             (0x00000058)
    TAS E                                         - 0683.278687  ft/sec             (0x0000005C)
    Present Ground Speed                            411.1021118  knots              (0x00000060)
    Present Ground Track                          - 103.7482071  deg                (0x00000064)
    Wind Velocity N                               + 0020.980856  ft/sec             (0x00000068)
    Wind Velocity E                               + 0009.919051  ft/sec             (0x0000006C)
    ETA to Destination                              20:23:06.351                    (0x00000070)
    Destination Type                               14                               (0x00000074)
    Destination Number                             38                               (0x00000076)
    Destination Latitude                          N 052:50.1260                     (0x00000078)
    Destination Longitude                         E 168:46.8980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02.70703125  in Hg              (0x00000098)
    Free Air Temperature                            413.6636658  deg R              (0x0000009C)
    TAS                                           + 0708.720032  ft/sec             (0x000000A0)
    Pitch Rate                                    - 00.02253461  deg/sec            (0x000000A4)
    Roll Rate                                     + 00.00649885  deg/sec            (0x000000A8)
    Pitch Angle                                   - 000.1971190  deg                (0x000000AC)
    Roll Angle                                    + 000.0714111  deg                (0x000000B0)
    Prime INU Z Velocity                          - 001.9792454  ft/sec             (0x000000B4)
    Prime INU Yaw Angle                           - 066.6436996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+ 000.2855356  deg                (0x000000D8)
    Indicated air Speed                             0394.910522  ft/sec             (0x000000DC)
    Mach Value                                      0.711                           (0x000000E0)
    Magnetic Heading                              - 103.4390640  deg                (0x000000E4)
    Vertical Velocity                             - 001.9792454  ft/sec             (0x000000E8)
Record Number 8749
Mission Event
            Application ID</t>
  </si>
  <si>
    <t>Mission Event
PERTINENT DATA
    Present Latitude                              N 052:59.8827                     (0x0000003C)
    Present Longitude                             E 169:52.2514                     (0x00000044)
    Present Altitude                              + 34340.00000  feet               (0x0000004C)
    Present Heading                               - 105.1583328  deg                (0x00000054)
    TAS N                                         - 0185.442932  ft/sec             (0x00000058)
    TAS E                                         - 0684.279724  ft/sec             (0x0000005C)
    Present Ground Speed                            412.2911377  knots              (0x00000060)
    Present Ground Track                          - 103.6424637  deg                (0x00000064)
    Wind Velocity N                               + 0021.083145  ft/sec             (0x00000068)
    Wind Velocity E                               + 0008.668292  ft/sec             (0x0000006C)
    ETA to Destination                              20:23:05.287                    (0x00000070)
    Destination Type                               14                               (0x00000074)
    Destination Number                             38                               (0x00000076)
    Destination Latitude                          N 052:50.1260                     (0x00000078)
    Destination Longitude                         E 168:46.8980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02.72656250  in Hg              (0x00000098)
    Free Air Temperature                            413.5379028  deg R              (0x0000009C)
    TAS                                           + 0710.511841  ft/sec             (0x000000A0)
    Pitch Rate                                    + 00.04925745  deg/sec            (0x000000A4)
    Roll Rate                                     - 00.10484400  deg/sec            (0x000000A8)
    Pitch Angle                                   - 000.0549316  deg                (0x000000AC)
    Roll Angle                                    + 000.1030175  deg                (0x000000B0)
    Prime INU Z Velocity                          - 002.5734661  ft/sec             (0x000000B4)
    Prime INU Yaw Angle                           - 066.6362228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+ 000.1718206  deg                (0x000000D8)
    Indicated air Speed                             0396.297302  ft/sec             (0x000000DC)
    Mach Value                                      0.713                           (0x000000E0)
    Magnetic Heading                              - 103.4374237  deg                (0x000000E4)
    Vertical Velocity                             - 002.5734661  ft/sec             (0x000000E8)
Record Number 8750
Mission Event
            Application ID</t>
  </si>
  <si>
    <t>Mission Event
PERTINENT DATA
    Present Latitude                              N 052:59.7481                     (0x0000003C)
    Present Longitude                             E 169:51.3309                     (0x00000044)
    Present Altitude                              + 34332.00000  feet               (0x0000004C)
    Present Heading                               - 105.1595993  deg                (0x00000054)
    TAS N                                         - 0185.806854  ft/sec             (0x00000058)
    TAS E                                         - 0687.109314  ft/sec             (0x0000005C)
    Present Ground Speed                            413.1634521  knots              (0x00000060)
    Present Ground Track                          - 103.6152191  deg                (0x00000064)
    Wind Velocity N                               + 0021.755140  ft/sec             (0x00000068)
    Wind Velocity E                               + 0009.754059  ft/sec             (0x0000006C)
    ETA to Destination                              20:23:04.573                    (0x00000070)
    Destination Type                               14                               (0x00000074)
    Destination Number                             38                               (0x00000076)
    Destination Latitude                          N 052:50.1260                     (0x00000078)
    Destination Longitude                         E 168:46.8980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02.74609375  in Hg              (0x00000098)
    Free Air Temperature                            413.3273315  deg R              (0x0000009C)
    TAS                                           + 0712.579285  ft/sec             (0x000000A0)
    Pitch Rate                                    + 00.05953532  deg/sec            (0x000000A4)
    Roll Rate                                     - 00.07564305  deg/sec            (0x000000A8)
    Pitch Angle                                   + 000.0494385  deg                (0x000000AC)
    Roll Angle                                    - 000.3295898  deg                (0x000000B0)
    Prime INU Z Velocity                          - 001.2690461  ft/sec             (0x000000B4)
    Prime INU Yaw Angle                           - 066.6252441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+ 000.1348298  deg                (0x000000D8)
    Indicated air Speed                             0397.678772  ft/sec             (0x000000DC)
    Mach Value                                      0.715                           (0x000000E0)
    Magnetic Heading                              - 103.4321365  deg                (0x000000E4)
    Vertical Velocity                             - 001.2690461  ft/sec             (0x000000E8)
Record Number 8751
Mission Event
            Application ID</t>
  </si>
  <si>
    <t>Mission Event
PERTINENT DATA
    Present Latitude                              N 052:59.6115                     (0x0000003C)
    Present Longitude                             E 169:50.3973                     (0x00000044)
    Present Altitude                              + 34332.00000  feet               (0x0000004C)
    Present Heading                               - 105.2283096  deg                (0x00000054)
    TAS N                                         - 0187.379150  ft/sec             (0x00000058)
    TAS E                                         - 0688.277283  ft/sec             (0x0000005C)
    Present Ground Speed                            413.7104187  knots              (0x00000060)
    Present Ground Track                          - 103.6579666  deg                (0x00000064)
    Wind Velocity N                               + 0022.766855  ft/sec             (0x00000068)
    Wind Velocity E                               + 0009.950122  ft/sec             (0x0000006C)
    ETA to Destination                              20:23:04.202                    (0x00000070)
    Destination Type                               14                               (0x00000074)
    Destination Number                             38                               (0x00000076)
    Destination Latitude                          N 052:50.1260                     (0x00000078)
    Destination Longitude                         E 168:46.8980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02.76562500  in Hg              (0x00000098)
    Free Air Temperature                            413.1948547  deg R              (0x0000009C)
    TAS                                           + 0714.702026  ft/sec             (0x000000A0)
    Pitch Rate                                    - 00.06664374  deg/sec            (0x000000A4)
    Roll Rate                                     - 00.04337198  deg/sec            (0x000000A8)
    Pitch Angle                                   + 000.0968170  deg                (0x000000AC)
    Roll Angle                                    - 000.5383301  deg                (0x000000B0)
    Prime INU Z Velocity                          + 000.5571971  ft/sec             (0x000000B4)
    Prime INU Yaw Angle                           - 066.6815186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+ 000.1670385  deg                (0x000000D8)
    Indicated air Speed                             0399.054932  ft/sec             (0x000000DC)
    Mach Value                                      0.717                           (0x000000E0)
    Magnetic Heading                              - 103.4942703  deg                (0x000000E4)
    Vertical Velocity                             + 000.5571971  ft/sec             (0x000000E8)
Record Number 8753
Weapon Event
            Application ID</t>
  </si>
  <si>
    <t>Direct Target
PERTINENT DATA
    Device ID                                     RP 3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052:55.4379  deg                (0x00000041)
    Longitude                                     E 169:22.9770  deg                (0x00000045)
    Altitude                                      + 34330.00000  feet               (0x00000049)
    True Heading                                  - 106.0050735  deg                (0x0000004D)
    Ground Track Angle                            - 104.1730652  deg                (0x00000051)
    Pitch Angle                                   - 000.4339600  deg                (0x00000055)
    Roll Angle                                    + 000.5915314  deg                (0x00000059)
    Yaw Angle                                     - 067.0935059  deg                (0x0000005D)
    Velocity North                                  174.1962891  ft/sec             (0x00000061)
    Velocity East                                   689.7806396  ft/sec             (0x00000065)
    Velocity Vertical                               001.4499898  ft/sec             (0x00000069)
    Ground Speed                                    711.4363403  ft/sec             (0x0000006D)
    True Air Speed North                          - 0201.306488  ft/sec             (0x00000071)
    True Air Speed East                           - 0702.526001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1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8785
Fault
            Application ID</t>
  </si>
  <si>
    <t>LRU Number 1973 - RP3
STATUS INDICATORS
   STORE BLOCKED ADVISORY
PERTINENT DATA
    WIU 1553 Status                                                                 (0x0000003E)
        RT Address                                26                      
        Message Error                             False                      
        MSL Data Channel Busy                     False                      
        Service Request                           False                      
        Subsystem Busy                            False                      
        WIU Terminal Failure                      False                      
    Weapon Mode Switches 1                                                          (0x00000040)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(0x00000042)
        Operational Test Launch                   False                      
        Timeline Integration Mission              False                      
        Joint Test Unit                           False                      
        Captive Carry Mission                     False                      
        WD Shutdown In Progress                   False                      
        WD Shutdown Complete                      False                      
    AIU Last 1553 Status Word                                                       (0x00000044)
        Remote Terminal Address                   11                      
        Message Error                             False                      
        Instrumentation                           False                      
        Service Request                           False                      
        Broadcast Received                        False                      
        Busy                                      False                      
        Subsystem Failure                         False                      
        Dynamic Control                           False                      
        Remote Terminal Failure                   False                      
    AIU WCD System Status                                                           (0x00000046)
        IDC Power Enable Status                   False                      
        Bay WPN DC Power Status                   False                      
        RP WPN DC Power Status                    False                      
        LP WPN DC Power Status                    False                      
        ECU Power Status                          False                      
        Environmental No Go Monitor               True                      
        Bay Door Close Monitor                    False                      
        Bay Door Open Monitor                     True                      
    AIU WCD Expected Status                                                         (0x00000048)
        IDC Power Enable Status                   False                      
        Bay WPN DC Power Status                   False                      
        RP WPN DC Power Status                    False                      
        LP WPN DC Power Status                    False                      
        ECU Power Status                          False                      
        Environmental No Go Monitor               False                      
        Bay Door Close Monitor                    False                      
        Bay Door Open Monitor                     False                      
    AIU Fault Word                                                                  (0x0000004A)
        AIU Terminal Failure                      False                      
        AIU 01T Communication Failure             False                      
        AIU 01R Communication Failure             False                      
        AIU 02R Communication Failure             False                      
        IDC PWR Enable UNCMD High                 False                      
        IDC PWR Enable UNCMD Low                  False                      
        WPN DC PWR UNCMD High Array(0)            False                      
        WPN DC PWR UNCMD High Array(1)            False                      
        WPN DC PWR UNCMD High Array(2)            False                      
        WPN DC PWR UNCMD Low Array(0)             False                      
        WPN DC PWR UNCMD Low Array(1)             False                      
        WPN DC PWR UNCMD Low Array(2)             False                      
        ECU AC Power Uncommanded High             False                      
        ECU AC Power Uncommanded Low              False                      
        ECU Environmental NoGo                    False                      
    WIU Fault Word 1                                                                (0x0000004C)
        DBL WIU COMM Failure                      False                      
        DBL CRIT CMD REG Status Fault             False                      
        DBL CRIT Verify Failure                   False                      
        DBL Squib Fire DRVR UNCMD High            False                      
        DBL RLSE CON DRVR UNCMD High              False                      
        DBL CRIT FUN EJCT SLCT Fail               False                      
        DBL EJCTR UNLK DRVR UNCMD Low             False                      
        PWR 38 VDC EED UNCMD High                 False                      
        WIU Reset Monitor Active Fail             False                      
        WIU Not Reset                             False                      
        WIU End Around Test Failure               False                      
        DBL PWR 28 VDC ESS UNCMD Low              False                      
        Release Consent DRVR UNCMD Low            False                      
        DBL PWR 38 VDC EED UNCMD Low              False                      
        Power 28 VDC ESS UNCMD High               False                      
        Unlock Enable UNCMD High                  False                      
    WIU Fault Word 2                                                                (0x0000004E)
        Unlock Enable UNCMD Low                   False                      
        WIU MSN Discrepancy Fault                 False                      
        Single WIU COM Failure                    False                      
        WIU BIT Error                             False                      
        SNGL CRIT CMD REG STAT Fault              False                      
        SNGL CRIT Verify Failure                  False                      
        SNGL SQB Fire DRVR UNCMD High             False                      
        SNGL RLSE CON DRVR UNCMD High             False                      
        SNGL CRIT FUN EJCT SLCT Fail              False                      
        SNGL EJCT UNLK Driver UNCMD Low           False                      
        SNGL PWR 38 VDC EED UNCMD High            False                      
        SNGL PWR 38 VDC EED UNCMD Low             False                      
        Ejector UNLK Driver UNCMD High            False                      
        SNGLE PWR 28 VDC ESS UNCMD Low            False                      
    WIU State 1                                                                     (0x00000050)
        WIU State                                 On                      
        WIU Communication Good                    True                      
        End Around Test Active                    False                      
        Self Test Active                          False                      
        JASSM Pylon                               True                      
        JSOW Pylon                                False                      
        LCD In Progress                           False                      
        JETT In Progress                          False                      
        WIU Reset Requested                       False                      
        Stores Table shows WIU Present            True                      
    WIU Status                                                                      (0x00000052)
        WIU Has Reset                             False                      
        EED 38 VDC Power                          Off                      
        ESS 28 VDC Power                          On                      
        Preset Commanded                          False                      
        Verify Commanded                          False                      
        Execute Commanded                         False                      
        BC Timed Out                              False                      
    Station Fault Word 1                                                            (0x00000054)
        DBL UNCMD Low EJCTR Arm Solenoid Fault    False                      
        DBL EJCTR Unlock Failure                  False                      
        Power 28 VDC 2 UNCMD High                 False                      
        Ejector STAT Discrepancy Fault            False                      
        Uncommanded Ejector Lock Fault            False                      
        Uncommanded Ejector Unlock Fault          False                      
        Weapon Present Status Fault               False                      
        Power 28 VDC 1 UNCMD High                 False                      
        Power 28 VDC 1 UNCMD Low                  False                      
        Power 28 VDC 2 UNCMD Low                  False                      
        PWR 3Phase 115V AC UNCMD High             False                      
        Ejector Failed to Unlock                  False                      
        Power 3Phase 115V AC UNCMD Low            False                      
        Single Ejector Unlock Failure             False                      
        PWR Discrepancy After LCD PCO             False                      
        SNGL UNCMD Low EJCTR Arm Solenoid Fault   False                      
    Station Fault Word 2                                                            (0x00000056)
        Ejector Arm Solenoid Fault                False                      
    Weapon Fault Word 1                                                             (0x00000058)
        Hung Store Fault                          False                      
        CTSS Fault                                False                      
        Release Abort After CTS Fault             False                      
        Uncommanded CTSS Fault                    False                      
        Squibs Good Fault                         False                      
        Double Weapon COM Fault                   False                      
        Store Description Fault                   False                      
        Aircraft ID Fault                         False                      
        Release Consent UNCMD High                False                      
        Surface Delay Fault                       False                      
        Timeline Abort Fault                      False                      
        Activate IBIT Fault                       False                      
        Uncommanded IBIT Fault                    False                      
        Uncommanded Data Erase Fault              False                      
        Reset Power Dropout Fault                 False                      
        Critical Hardware Passed Fault            False                      
    Weapon Fault Word 2                                                             (0x0000005A)
        CS Good Fault                             False                      
        Engine Controls Good Fault                False                      
        GPS Good Fault                            False                      
        IMU Good Fault                            False                      
        PF Good Fault                             False                      
        Processor Good Fault                      False                      
        PS Good Fault                             False                      
        Double Targeting Fault                    False                      
        Min TXA Received Fault                    False                      
        MDT Protocol Fault                        False                      
        Double Almanac Received Fault             False                      
        Double GPS Keys Transfer Fault            False                      
        Uncommanded Weapon Test Fault             False                      
        Timeline Integration Fault                False                      
        WPN Mission Data Fault After TGT          False                      
        Simulated Launch Fault                    False                      
    Weapon Fault Word 3                                                             (0x0000005C)
        Over Temperature Warning Fault            False                      
        Over Temperature Caution Fault            False                      
        Terminal Guidance Good Fault              False                      
        Activate FTS Fault                        False                      
        Telemetry Fault                           False                      
        Release Abort Before CTS Fault            False                      
        Warm up Complete Fault                    False                      
        Weapon Mission Data Fault                 False                      
        Data Erase Fault                          False                      
        Time Received Fault                       False                      
        Double AS SV CONFIG Fault                 False                      
        Ephemeris Received Fault                  False                      
        BIA Good Fault                            False                      
        TDS Mismatch Fault                        False                      
        Weapons BusA Test Fault                   False                      
        Weapons BusB Test Fault                   False                      
    Weapon Fault Word 4                                                             (0x0000005E)
        Single Weapon COM Fault                   False                      
        Store Blocked Advisory                    True                      
        Store LCD Entry Advisory                  False                      
        Forward Store Inhibit Advisory            False                      
        Single Targeting Fault                    False                      
        Single GPS Keys Transfer Fault            False                      
        Single Almanac Received Fault             False                      
        Single AS SV CONFIG Fault                 False                      
        Release Consent Fault                     False                      
        CTS Command Fault                         False                      
    Weapon State Word 1                                                             (0x00000060)
        Weapon Power State                        Operational                      
        IBIT In Progress                          False                      
        Keys Loaded                               True                      
        Warm Up Complete                          True                      
        MIN GPS Data                              True                      
        Weapon Present                            True                      
        Targeted                                  True                      
        Targeting In Progress                     False                      
        Direct Target                             True                      
        Mission Planned TGT                       False                      
        TM On                                     False                      
        Jettison In Progress                      False                      
    Weapon State Word 2                                                             (0x00000062)
        Captive Carry Launch                      False                      
        CTS Battery Activated                     False                      
        Manual Launch Required                    False                      
        WPN Launch in Progress                    False                      
        IR Status                                 Achievable                      
        IZ Status                                 Achievable                      
    Weapon State Word 3                                                             (0x00000063)
        Target Data Type                          False                      
        Aircraft Store Station ID Received        True                      
        Surface Delays Received                   False                      
        Over TEMP Caution                         False                      
        Over TEMP Warning                         False                      
        IZ IR Status                              0                      
        File 12 Received                          True                      
        File 3 Received                           True                      
    Weapon Status 22T02                                                             (0x00000065)
        Safe To Launch                            True                      
        Crit HW Passed                            True                      
        MIN TXA Received                          True                      
        MIN TDS Received                          True                      
        AUR Ready                                 True                      
        TXA Good                                  True                      
        MIN GPS Data                              True                      
        Last Bit Passed                           False                      
        Warm Up Complete                          True                      
        Release Consent                           False                      
        CTSS                                      False                      
        Power Interruption                        False                      
        Timeline Aborted                          False                      
    Weapon Status 22T03                                                             (0x00000067)
        Almanac Received                          True                      
        Ephemeris Received                        True                      
        AS SV Received                            True                      
        GPS Keys Received                         True                      
        Time Received                             True                      
        GPS Key Failed Checksum                   False                      
    Weapon Target Status Word                                                       (0x00000069)
        TDS 1 Valid                               True                      
        TDS 2 Valid                               True                      
        Waypoint Data 1 Valid                     True                      
        Waypoint Data 2 Valid                     True                      
        PF Data Set 1 Valid                       True                      
        PF Data Set 2 Valid                       True                      
        Primary Target Location                   2                      
        Modify Target Location                    0                      
    Weapon Bit 22T09                                                                (0x0000006B)
        Processor Good                            True                      
        GPS Good                                  True                      
        CS Good                                   True                      
        IMU Good                                  True                      
        PS Good                                   True                      
        TIK Good                                  False                      
        Squibs Good                               True                      
        PF Good                                   True                      
        FTS Good                                  False                      
        BIA Good                                  True                      
        Engine Controls Good                      True                      
        Terminal Guidance Good                    False                      
        Subsystem A Good                          False                      
        Subsystem B Good                          False                      
        Subsystem C Good                          False                      
        Subsystem D Good                          False                      
    Weapon Test 22T10                                                               (0x0000006D)
        TXA Reinitiated                           False                      
        TM On                                     False                      
        TXA Halted                                False                      
        GPS Nav Halted                            False                      
        FTS Power On                              False                      
        In Immediate Simulate                     False                      
        GPS Acq Restarted                         False                      
        In Timeline Intg                          False                      
        In Simulated Launch                       False                      
        FTS Battery On                            False                      
        TM Onboard                                False                      
        SIM TA Enable                             False                      
        Auto Power Off                            False                      
    Surface Delays 11T23                                                            (0x0000006F)
        Surface Deployment Delay                  5                      
        Control Surface Unlock Delay              178                      
    Weapon Status Word 22T19                                                        (0x00000071)
        Target Data Type                          False                      
        Aircraft Store Station ID Received        True                      
        Surface Delays Received                   False                      
        Over Temperature Caution                  False                      
        Over Temperature Warning                  False                      
        A C Environmental Data Received           False                      
        WDT Inhibit Echo                          False                      
        WDT Transmitter On                        False                      
        IZ IR Status                              0                      
    Transfer MDT 14T03                                                              (0x00000073)
        In Download Mode                          False                      
        In Upload Mode                            False                      
        Ready for Block                           False                      
        Erase In Progress                         False                      
        Erase Completed                           False                      
        Echo Mode Selected                        False                      
        Checksum Calculation in Progress          False                      
        Checksum Calculation Completed            False                      
        Checksum Failed                           False                      
        Execution Started                         False                      
        Exit in Progress                          False                      
    LAR State 15T02                                                                 (0x00000075)
        Time Invalid                              True                      
        IZ LAR Invalid                            True                      
        IR Invalid                                False                      
        TOT Required                              True                      
        Seeker Retained                           True                      
        IR IZ Status                              0                      
    1553B Status Word                                                               (0x00000077)
        Remote Terminal Address                   None                      
        Message Error                             False                      
        Instrumentation Present                   False                      
        Service Request                           False                      
        Retry                                     True                      
        Last Bus                                  Bus A                      
        PLMS Present                              True                      
        Broadcast Command Received                False                      
        RT Subsystem Busy                         True                      
        Subsystem Fault                           False                      
        Terminal Failed                           False                      
Record Number 8787
Mission Event
            Application ID</t>
  </si>
  <si>
    <t>Mission Event
PERTINENT DATA
    Present Latitude                              N 052:55.3915                     (0x0000003C)
    Present Longitude                             E 169:22.6731                     (0x00000044)
    Present Altitude                              + 34328.00000  feet               (0x0000004C)
    Present Heading                               - 105.8772736  deg                (0x00000054)
    TAS N                                         - 0201.282791  ft/sec             (0x00000058)
    TAS E                                         - 0703.397644  ft/sec             (0x0000005C)
    Present Ground Speed                            421.5715332  knots              (0x00000060)
    Present Ground Track                          - 104.1623077  deg                (0x00000064)
    Wind Velocity N                               + 0027.194788  ft/sec             (0x00000068)
    Wind Velocity E                               + 0013.547543  ft/sec             (0x0000006C)
    ETA to Destination                              20:22:59.258                    (0x00000070)
    Destination Type                               14                               (0x00000074)
    Destination Number                             38                               (0x00000076)
    Destination Latitude                          N 052:50.1260                     (0x00000078)
    Destination Longitude                         E 168:46.8980                     (0x00000080)
    Destination Altitude                          +     0  feet                     (0x00000088)
    Prime INU Aiding Mode                         GPS Inertial                      (0x00000090)
    Last Kalman Cycle Mode                        GPS                               (0x00000091)
    ALTN Velocity Reference                       GPS                               (0x00000092)
    ALTN Attitude Reference                       AHRS                              (0x00000093)
    Static Pressure                                 06.75781250  in Hg              (0x00000094)
    Differential Pressure                           02.90625000  in Hg              (0x00000098)
    Free Air Temperature                            412.7056274  deg R              (0x0000009C)
    TAS                                           + 0732.459534  ft/sec             (0x000000A0)
    Pitch Rate                                    + 00.08785046  deg/sec            (0x000000A4)
    Roll Rate                                     - 00.59307247  deg/sec            (0x000000A8)
    Pitch Angle                                   - 000.3405762  deg                (0x000000AC)
    Roll Angle                                    - 000.3389007  deg                (0x000000B0)
    Prime INU Z Velocity                          - 002.0960948  ft/sec             (0x000000B4)
    Prime INU Yaw Angle                           - 066.9616699  deg                (0x000000B8)
    Radar Altitude                                   5000  feet                     (0x000000BC)
    ALTN Heading Reference                        Slaved                            (0x000000C0)
    Steering Mode                                 Direct                            (0x000000C1)
    Type of Request                               SMO Request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+ 000.6929978  deg                (0x000000D8)
    Indicated air Speed                             0408.812317  ft/sec             (0x000000DC)
    Mach Value                                      0.735                           (0x000000E0)
    Magnetic Heading                              - 103.9464035  deg                (0x000000E4)
    Vertical Velocity                             - 002.0960948  ft/sec             (0x000000E8)
Record Number 8788
Weapon Event
            Application ID</t>
  </si>
  <si>
    <t>Direct Target
PERTINENT DATA
    Device ID                                     RP 3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052:53.8612  deg                (0x00000041)
    Longitude                                     E 169:12.5446  deg                (0x00000045)
    Altitude                                      + 34312.00000  feet               (0x00000049)
    True Heading                                  - 105.5779800  deg                (0x0000004D)
    Ground Track Angle                            - 103.9387589  deg                (0x00000051)
    Pitch Angle                                   - 000.1004150  deg                (0x00000055)
    Roll Angle                                    - 000.8169433  deg                (0x00000059)
    Yaw Angle                                     - 066.5277100  deg                (0x0000005D)
    Velocity North                                  171.3065796  ft/sec             (0x00000061)
    Velocity East                                   690.2152100  ft/sec             (0x00000065)
    Velocity Vertical                               001.0662649  ft/sec             (0x00000069)
    Ground Speed                                    711.1560669  ft/sec             (0x0000006D)
    True Air Speed North                          - 0194.799774  ft/sec             (0x00000071)
    True Air Speed East                           - 0697.889648  ft/sec             (0x00000075)
    Nav Mode Information                                                            (0x00000079)
        Prime INU Mode                            INU1                      
        Prime Nav System                          INU1                      
    Weapon Target Status Word                                                       (0x0000007A)
        TDS 1 Valid                               False                      
        TDS 2 Valid                               True                      
        Waypoint Data 1 Valid                     False                      
        Waypoint Data 2 Valid                     True                      
        PF Data Set 1 Valid                       False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1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8801
Fault
            Application ID</t>
  </si>
  <si>
    <t>LRU Number 1973 - RP3
STATUS INDICATORS
   STORE BLOCKED ADVISORY
PERTINENT DATA
    WIU 1553 Status                                                                 (0x0000003E)
        RT Address                                26                      
        Message Error                             False                      
        MSL Data Channel Busy                     False                      
        Service Request                           False                      
        Subsystem Busy                            False                      
        WIU Terminal Failure                      False                      
    Weapon Mode Switches 1                                                          (0x00000040)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(0x00000042)
        Operational Test Launch                   False                      
        Timeline Integration Mission              False                      
        Joint Test Unit                           False                      
        Captive Carry Mission                     False                      
        WD Shutdown In Progress                   False                      
        WD Shutdown Complete                      False                      
    AIU Last 1553 Status Word                                                       (0x00000044)
        Remote Terminal Address                   11                      
        Message Error                             False                      
        Instrumentation                           False                      
        Service Request                           False                      
        Broadcast Received                        False                      
        Busy                                      False                      
        Subsystem Failure                         False                      
        Dynamic Control                           False                      
        Remote Terminal Failure                   False                      
    AIU WCD System Status                                                           (0x00000046)
        IDC Power Enable Status                   False                      
        Bay WPN DC Power Status                   False                      
        RP WPN DC Power Status                    False                      
        LP WPN DC Power Status                    False                      
        ECU Power Status                          False                      
        Environmental No Go Monitor               True                      
        Bay Door Close Monitor                    False                      
        Bay Door Open Monitor                     True                      
    AIU WCD Expected Status                                                         (0x00000048)
        IDC Power Enable Status                   False                      
        Bay WPN DC Power Status                   False                      
        RP WPN DC Power Status                    False                      
        LP WPN DC Power Status                    False                      
        ECU Power Status                          False                      
        Environmental No Go Monitor               False                      
        Bay Door Close Monitor                    False                      
        Bay Door Open Monitor                     False                      
    AIU Fault Word                                                                  (0x0000004A)
        AIU Terminal Failure                      False                      
        AIU 01T Communication Failure             False                      
        AIU 01R Communication Failure             False                      
        AIU 02R Communication Failure             False                      
        IDC PWR Enable UNCMD High                 False                      
        IDC PWR Enable UNCMD Low                  False                      
        WPN DC PWR UNCMD High Array(0)            False                      
        WPN DC PWR UNCMD High Array(1)            False                      
        WPN DC PWR UNCMD High Array(2)            False                      
        WPN DC PWR UNCMD Low Array(0)             False                      
        WPN DC PWR UNCMD Low Array(1)             False                      
        WPN DC PWR UNCMD Low Array(2)             False                      
        ECU AC Power Uncommanded High             False                      
        ECU AC Power Uncommanded Low              False                      
        ECU Environmental NoGo                    False                      
    WIU Fault Word 1                                                                (0x0000004C)
        DBL WIU COMM Failure                      False                      
        DBL CRIT CMD REG Status Fault             False                      
        DBL CRIT Verify Failure                   False                      
        DBL Squib Fire DRVR UNCMD High            False                      
        DBL RLSE CON DRVR UNCMD High              False                      
        DBL CRIT FUN EJCT SLCT Fail               False                      
        DBL EJCTR UNLK DRVR UNCMD Low             False                      
        PWR 38 VDC EED UNCMD High                 False                      
        WIU Reset Monitor Active Fail             False                      
        WIU Not Reset                             False                      
        WIU End Around Test Failure               False                      
        DBL PWR 28 VDC ESS UNCMD Low              False                      
        Release Consent DRVR UNCMD Low            False                      
        DBL PWR 38 VDC EED UNCMD Low              False                      
        Power 28 VDC ESS UNCMD High               False                      
        Unlock Enable UNCMD High                  False                      
    WIU Fault Word 2                                                                (0x0000004E)
        Unlock Enable UNCMD Low                   False                      
        WIU MSN Discrepancy Fault                 False                      
        Single WIU COM Failure                    False                      
        WIU BIT Error                             False                      
        SNGL CRIT CMD REG STAT Fault              False                      
        SNGL CRIT Verify Failure                  False                      
        SNGL SQB Fire DRVR UNCMD High             False                      
        SNGL RLSE CON DRVR UNCMD High             False                      
        SNGL CRIT FUN EJCT SLCT Fail              False                      
        SNGL EJCT UNLK Driver UNCMD Low           False                      
        SNGL PWR 38 VDC EED UNCMD High            False                      
        SNGL PWR 38 VDC EED UNCMD Low             False                      
        Ejector UNLK Driver UNCMD High            False                      
        SNGLE PWR 28 VDC ESS UNCMD Low            False                      
    WIU State 1                                                                     (0x00000050)
        WIU State                                 On                      
        WIU Communication Good                    True                      
        End Around Test Active                    False                      
        Self Test Active                          False                      
        JASSM Pylon                               True                      
        JSOW Pylon                                False                      
        LCD In Progress                           False                      
        JETT In Progress                          False                      
        WIU Reset Requested                       False                      
        Stores Table shows WIU Present            True                      
    WIU Status                                                                      (0x00000052)
        WIU Has Reset                             False                      
        EED 38 VDC Power                          Off                      
        ESS 28 VDC Power                          On                      
        Preset Commanded                          False                      
        Verify Commanded                          False                      
        Execute Commanded                         False                      
        BC Timed Out                              False                      
    Station Fault Word 1                                                            (0x00000054)
        DBL UNCMD Low EJCTR Arm Solenoid Fault    False                      
        DBL EJCTR Unlock Failure                  False                      
        Power 28 VDC 2 UNCMD High                 False                      
        Ejector STAT Discrepancy Fault            False                      
        Uncommanded Ejector Lock Fault            False                      
        Uncommanded Ejector Unlock Fault          False                      
        Weapon Present Status Fault               False                      
        Power 28 VDC 1 UNCMD High                 False                      
        Power 28 VDC 1 UNCMD Low                  False                      
        Power 28 VDC 2 UNCMD Low                  False                      
        PWR 3Phase 115V AC UNCMD High             False                      
        Ejector Failed to Unlock                  False                      
        Power 3Phase 115V AC UNCMD Low            False                      
        Single Ejector Unlock Failure             False                      
        PWR Discrepancy After LCD PCO             False                      
        SNGL UNCMD Low EJCTR Arm Solenoid Fault   False                      
    Station Fault Word 2                                                            (0x00000056)
        Ejector Arm Solenoid Fault                False                      
    Weapon Fault Word 1                                                             (0x00000058)
        Hung Store Fault                          False                      
        CTSS Fault                                False                      
        Release Abort After CTS Fault             False                      
        Uncommanded CTSS Fault                    False                      
        Squibs Good Fault                         False                      
        Double Weapon COM Fault                   False                      
        Store Description Fault                   False                      
        Aircraft ID Fault                         False                      
        Release Consent UNCMD High                False                      
        Surface Delay Fault                       False                      
        Timeline Abort Fault                      False                      
        Activate IBIT Fault                       False                      
        Uncommanded IBIT Fault                    False                      
        Uncommanded Data Erase Fault              False                      
        Reset Power Dropout Fault                 False                      
        Critical Hardware Passed Fault            False                      
    Weapon Fault Word 2                                                             (0x0000005A)
        CS Good Fault                             False                      
        Engine Controls Good Fault                False                      
        GPS Good Fault                            False                      
        IMU Good Fault                            False                      
        PF Good Fault                             False                      
        Processor Good Fault                      False                      
        PS Good Fault                             False                      
        Double Targeting Fault                    False                      
        Min TXA Received Fault                    False                      
        MDT Protocol Fault                        False                      
        Double Almanac Received Fault             False                      
        Double GPS Keys Transfer Fault            False                      
        Uncommanded Weapon Test Fault             False                      
        Timeline Integration Fault                False                      
        WPN Mission Data Fault After TGT          False                      
        Simulated Launch Fault                    False                      
    Weapon Fault Word 3                                                             (0x0000005C)
        Over Temperature Warning Fault            False                      
        Over Temperature Caution Fault            False                      
        Terminal Guidance Good Fault              False                      
        Activate FTS Fault                        False                      
        Telemetry Fault                           False                      
        Release Abort Before CTS Fault            False                      
        Warm up Complete Fault                    False                      
        Weapon Mission Data Fault                 False                      
        Data Erase Fault                          False                      
        Time Received Fault                       False                      
        Double AS SV CONFIG Fault                 False                      
        Ephemeris Received Fault                  False                      
        BIA Good Fault                            False                      
        TDS Mismatch Fault                        False                      
        Weapons BusA Test Fault                   False                      
        Weapons BusB Test Fault                   False                      
    Weapon Fault Word 4                                                             (0x0000005E)
        Single Weapon COM Fault                   False                      
        Store Blocked Advisory                    True                      
        Store LCD Entry Advisory                  False                      
        Forward Store Inhibit Advisory            False                      
        Single Targeting Fault                    False                      
        Single GPS Keys Transfer Fault            False                      
        Single Almanac Received Fault             False                      
        Single AS SV CONFIG Fault                 False                      
        Release Consent Fault                     False                      
        CTS Command Fault                         False                      
    Weapon State Word 1                                                             (0x00000060)
        Weapon Power State                        Operational                      
        IBIT In Progress                          False                      
        Keys Loaded                               True                      
        Warm Up Complete                          True                      
        MIN GPS Data                              True                      
        Weapon Present                            True                      
        Targeted                                  True                      
        Targeting In Progress                     False                      
        Direct Target                             True                      
        Mission Planned TGT                       False                      
        TM On                                     False                      
        Jettison In Progress                      False                      
    Weapon State Word 2                                                             (0x00000062)
        Captive Carry Launch                      False                      
        CTS Battery Activated                     False                      
        Manual Launch Required                    False                      
        WPN Launch in Progress                    False                      
        IR Status                                 None                      
        IZ Status                                 None                      
    Weapon State Word 3                                                             (0x00000063)
        Target Data Type                          False                      
        Aircraft Store Station ID Received        True                      
        Surface Delays Received                   False                      
        Over TEMP Caution                         False                      
        Over TEMP Warning                         False                      
        IZ IR Status                              0                      
        File 12 Received                          True                      
        File 3 Received                           True                      
    Weapon Status 22T02                                                             (0x00000065)
        Safe To Launch                            True                      
        Crit HW Passed                            True                      
        MIN TXA Received                          True                      
        MIN TDS Received                          True                      
        AUR Ready                                 True                      
        TXA Good                                  True                      
        MIN GPS Data                              True                      
        Last Bit Passed                           False                      
        Warm Up Complete                          True                      
        Release Consent                           False                      
        CTSS                                      False                      
        Power Interruption                        False                      
        Timeline Aborted                          False                      
    Weapon Status 22T03                                                             (0x00000067)
        Almanac Received                          True                      
        Ephemeris Received                        True                      
        AS SV Received                            True                      
        GPS Keys Received                         True                      
        Time Received                             True                      
        GPS Key Failed Checksum                   False                      
    Weapon Target Status Word                                                       (0x00000069)
        TDS 1 Valid                               False                      
        TDS 2 Valid                               True                      
        Waypoint Data 1 Valid                     False                      
        Waypoint Data 2 Valid                     True                      
        PF Data Set 1 Valid                       False                      
        PF Data Set 2 Valid                       True                      
        Primary Target Location                   2                      
        Modify Target Location                    0                      
    Weapon Bit 22T09                                                                (0x0000006B)
        Processor Good                            True                      
        GPS Good                                  True                      
        CS Good                                   True                      
        IMU Good                                  True                      
        PS Good                                   True                      
        TIK Good                                  False                      
        Squibs Good                               True                      
        PF Good                                   True                      
        FTS Good                                  False                      
        BIA Good                                  True                      
        Engine Controls Good                      True                      
        Terminal Guidance Good                    False                      
        Subsystem A Good                          False                      
        Subsystem B Good                          False                      
        Subsystem C Good                          False                      
        Subsystem D Good                          False                      
    Weapon Test 22T10                                                               (0x0000006D)
        TXA Reinitiated                           False                      
        TM On                                     False                      
        TXA Halted                                False                      
        GPS Nav Halted                            False                      
        FTS Power On                              False                      
        In Immediate Simulate                     False                      
        GPS Acq Restarted                         False                      
        In Timeline Intg                          False                      
        In Simulated Launch                       False                      
        FTS Battery On                            False                      
        TM Onboard                                False                      
        SIM TA Enable                             False                      
        Auto Power Off                            False                      
    Surface Delays 11T23                                                            (0x0000006F)
        Surface Deployment Delay                  5                      
        Control Surface Unlock Delay              178                      
    Weapon Status Word 22T19                                                        (0x00000071)
        Target Data Type                          False                      
        Aircraft Store Station ID Received        True                      
        Surface Delays Received                   False                      
        Over Temperature Caution                  False                      
        Over Temperature Warning                  False                      
        A C Environmental Data Received           False                      
        WDT Inhibit Echo                          False                      
        WDT Transmitter On                        False                      
        IZ IR Status                              0                      
    Transfer MDT 14T03                                                              (0x00000073)
        In Download Mode                          False                      
        In Upload Mode                            False                      
        Ready for Block                           False                      
        Erase In Progress                         False                      
        Erase Completed                           False                      
        Echo Mode Selected                        False                      
        Checksum Calculation in Progress          False                      
        Checksum Calculation Completed            False                      
        Checksum Failed                           False                      
        Execution Started                         False                      
        Exit in Progress                          False                      
    LAR State 15T02                                                                 (0x00000075)
        Time Invalid                              True                      
        IZ LAR Invalid                            True                      
        IR Invalid                                False                      
        TOT Required                              True                      
        Seeker Retained                           True                      
        IR IZ Status                              0                      
    1553B Status Word                                                               (0x00000077)
        Remote Terminal Address                   None                      
        Message Error                             False                      
        Instrumentation Present                   False                      
        Service Request                           False                      
        Retry                                     True                      
        Last Bus                                  Bus B                      
        PLMS Present                              True                      
        Broadcast Command Received                True                      
        RT Subsystem Busy                         False                      
        Subsystem Fault                           False                      
        Terminal Failed                           False                      
Record Number 8802
Weapon Event
            Application ID</t>
  </si>
  <si>
    <t>Direct Target
PERTINENT DATA
    Device ID                                     RP 3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052:51.5240  deg                (0x00000041)
    Longitude                                     E 168:56.9165  deg                (0x00000045)
    Altitude                                      + 34314.00000  feet               (0x00000049)
    True Heading                                  - 105.0715561  deg                (0x0000004D)
    Ground Track Angle                            - 103.5480499  deg                (0x00000051)
    Pitch Angle                                   + 000.0000000  deg                (0x00000055)
    Roll Angle                                    - 000.8219147  deg                (0x00000059)
    Yaw Angle                                     - 065.8135986  deg                (0x0000005D)
    Velocity North                                  166.7124939  ft/sec             (0x00000061)
    Velocity East                                   691.8507690  ft/sec             (0x00000065)
    Velocity Vertical                               000.4641829  ft/sec             (0x00000069)
    Ground Speed                                    711.6533813  ft/sec             (0x0000006D)
    True Air Speed North                          - 0189.503098  ft/sec             (0x00000071)
    True Air Speed East                           - 0696.608765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1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8822
Fault
            Application ID</t>
  </si>
  <si>
    <t>LRU Number 1973 - RP3
STATUS INDICATORS
   STORE BLOCKED ADVISORY
PERTINENT DATA
    WIU 1553 Status                                                                 (0x0000003E)
        RT Address                                26                      
        Message Error                             False                      
        MSL Data Channel Busy                     False                      
        Service Request                           False                      
        Subsystem Busy                            False                      
        WIU Terminal Failure                      False                      
    Weapon Mode Switches 1                                                          (0x00000040)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(0x00000042)
        Operational Test Launch                   False                      
        Timeline Integration Mission              False                      
        Joint Test Unit                           False                      
        Captive Carry Mission                     False                      
        WD Shutdown In Progress                   False                      
        WD Shutdown Complete                      False                      
    AIU Last 1553 Status Word                                                       (0x00000044)
        Remote Terminal Address                   11                      
        Message Error                             False                      
        Instrumentation                           False                      
        Service Request                           False                      
        Broadcast Received                        False                      
        Busy                                      False                      
        Subsystem Failure                         False                      
        Dynamic Control                           False                      
        Remote Terminal Failure                   False                      
    AIU WCD System Status                                                           (0x00000046)
        IDC Power Enable Status                   False                      
        Bay WPN DC Power Status                   False                      
        RP WPN DC Power Status                    False                      
        LP WPN DC Power Status                    False                      
        ECU Power Status                          False                      
        Environmental No Go Monitor               True                      
        Bay Door Close Monitor                    False                      
        Bay Door Open Monitor                     True                      
    AIU WCD Expected Status                                                         (0x00000048)
        IDC Power Enable Status                   False                      
        Bay WPN DC Power Status                   False                      
        RP WPN DC Power Status                    False                      
        LP WPN DC Power Status                    False                      
        ECU Power Status                          False                      
        Environmental No Go Monitor               False                      
        Bay Door Close Monitor                    False                      
        Bay Door Open Monitor                     False                      
    AIU Fault Word                                                                  (0x0000004A)
        AIU Terminal Failure                      False                      
        AIU 01T Communication Failure             False                      
        AIU 01R Communication Failure             False                      
        AIU 02R Communication Failure             False                      
        IDC PWR Enable UNCMD High                 False                      
        IDC PWR Enable UNCMD Low                  False                      
        WPN DC PWR UNCMD High Array(0)            False                      
        WPN DC PWR UNCMD High Array(1)            False                      
        WPN DC PWR UNCMD High Array(2)            False                      
        WPN DC PWR UNCMD Low Array(0)             False                      
        WPN DC PWR UNCMD Low Array(1)             False                      
        WPN DC PWR UNCMD Low Array(2)             False                      
        ECU AC Power Uncommanded High             False                      
        ECU AC Power Uncommanded Low              False                      
        ECU Environmental NoGo                    False                      
    WIU Fault Word 1                                                                (0x0000004C)
        DBL WIU COMM Failure                      False                      
        DBL CRIT CMD REG Status Fault             False                      
        DBL CRIT Verify Failure                   False                      
        DBL Squib Fire DRVR UNCMD High            False                      
        DBL RLSE CON DRVR UNCMD High              False                      
        DBL CRIT FUN EJCT SLCT Fail               False                      
        DBL EJCTR UNLK DRVR UNCMD Low             False                      
        PWR 38 VDC EED UNCMD High                 False                      
        WIU Reset Monitor Active Fail             False                      
        WIU Not Reset                             False                      
        WIU End Around Test Failure               False                      
        DBL PWR 28 VDC ESS UNCMD Low              False                      
        Release Consent DRVR UNCMD Low            False                      
        DBL PWR 38 VDC EED UNCMD Low              False                      
        Power 28 VDC ESS UNCMD High               False                      
        Unlock Enable UNCMD High                  False                      
    WIU Fault Word 2                                                                (0x0000004E)
        Unlock Enable UNCMD Low                   False                      
        WIU MSN Discrepancy Fault                 False                      
        Single WIU COM Failure                    False                      
        WIU BIT Error                             False                      
        SNGL CRIT CMD REG STAT Fault              False                      
        SNGL CRIT Verify Failure                  False                      
        SNGL SQB Fire DRVR UNCMD High             False                      
        SNGL RLSE CON DRVR UNCMD High             False                      
        SNGL CRIT FUN EJCT SLCT Fail              False                      
        SNGL EJCT UNLK Driver UNCMD Low           False                      
        SNGL PWR 38 VDC EED UNCMD High            False                      
        SNGL PWR 38 VDC EED UNCMD Low             False                      
        Ejector UNLK Driver UNCMD High            False                      
        SNGLE PWR 28 VDC ESS UNCMD Low            False                      
    WIU State 1                                                                     (0x00000050)
        WIU State                                 On                      
        WIU Communication Good                    True                      
        End Around Test Active                    False                      
        Self Test Active                          False                      
        JASSM Pylon                               True                      
        JSOW Pylon                                False                      
        LCD In Progress                           False                      
        JETT In Progress                          False                      
        WIU Reset Requested                       False                      
        Stores Table shows WIU Present            True                      
    WIU Status                                                                      (0x00000052)
        WIU Has Reset                             False                      
        EED 38 VDC Power                          Off                      
        ESS 28 VDC Power                          On                      
        Preset Commanded                          False                      
        Verify Commanded                          False                      
        Execute Commanded                         False                      
        BC Timed Out                              False                      
    Station Fault Word 1                                                            (0x00000054)
        DBL UNCMD Low EJCTR Arm Solenoid Fault    False                      
        DBL EJCTR Unlock Failure                  False                      
        Power 28 VDC 2 UNCMD High                 False                      
        Ejector STAT Discrepancy Fault            False                      
        Uncommanded Ejector Lock Fault            False                      
        Uncommanded Ejector Unlock Fault          False                      
        Weapon Present Status Fault               False                      
        Power 28 VDC 1 UNCMD High                 False                      
        Power 28 VDC 1 UNCMD Low                  False                      
        Power 28 VDC 2 UNCMD Low                  False                      
        PWR 3Phase 115V AC UNCMD High             False                      
        Ejector Failed to Unlock                  False                      
        Power 3Phase 115V AC UNCMD Low            False                      
        Single Ejector Unlock Failure             False                      
        PWR Discrepancy After LCD PCO             False                      
        SNGL UNCMD Low EJCTR Arm Solenoid Fault   False                      
    Station Fault Word 2                                                            (0x00000056)
        Ejector Arm Solenoid Fault                False                      
    Weapon Fault Word 1                                                             (0x00000058)
        Hung Store Fault                          False                      
        CTSS Fault                                False                      
        Release Abort After CTS Fault             False                      
        Uncommanded CTSS Fault                    False                      
        Squibs Good Fault                         False                      
        Double Weapon COM Fault                   False                      
        Store Description Fault                   False                      
        Aircraft ID Fault                         False                      
        Release Consent UNCMD High                False                      
        Surface Delay Fault                       False                      
        Timeline Abort Fault                      False                      
        Activate IBIT Fault                       False                      
        Uncommanded IBIT Fault                    False                      
        Uncommanded Data Erase Fault              False                      
        Reset Power Dropout Fault                 False                      
        Critical Hardware Passed Fault            False                      
    Weapon Fault Word 2                                                             (0x0000005A)
        CS Good Fault                             False                      
        Engine Controls Good Fault                False                      
        GPS Good Fault                            False                      
        IMU Good Fault                            False                      
        PF Good Fault                             False                      
        Processor Good Fault                      False                      
        PS Good Fault                             False                      
        Double Targeting Fault                    False                      
        Min TXA Received Fault                    False                      
        MDT Protocol Fault                        False                      
        Double Almanac Received Fault             False                      
        Double GPS Keys Transfer Fault            False                      
        Uncommanded Weapon Test Fault             False                      
        Timeline Integration Fault                False                      
        WPN Mission Data Fault After TGT          False                      
        Simulated Launch Fault                    False                      
    Weapon Fault Word 3                                                             (0x0000005C)
        Over Temperature Warning Fault            False                      
        Over Temperature Caution Fault            False                      
        Terminal Guidance Good Fault              False                      
        Activate FTS Fault                        False                      
        Telemetry Fault                           False                      
        Release Abort Before CTS Fault            False                      
        Warm up Complete Fault                    False                      
        Weapon Mission Data Fault                 False                      
        Data Erase Fault                          False                      
        Time Received Fault                       False                      
        Double AS SV CONFIG Fault                 False                      
        Ephemeris Received Fault                  False                      
        BIA Good Fault                            False                      
        TDS Mismatch Fault                        False                      
        Weapons BusA Test Fault                   False                      
        Weapons BusB Test Fault                   False                      
    Weapon Fault Word 4                                                             (0x0000005E)
        Single Weapon COM Fault                   False                      
        Store Blocked Advisory                    True                      
        Store LCD Entry Advisory                  False                      
        Forward Store Inhibit Advisory            False                      
        Single Targeting Fault                    False                      
        Single GPS Keys Transfer Fault            False                      
        Single Almanac Received Fault             False                      
        Single AS SV CONFIG Fault                 False                      
        Release Consent Fault                     False                      
        CTS Command Fault                         False                      
    Weapon State Word 1                                                             (0x00000060)
        Weapon Power State                        Operational                      
        IBIT In Progress                          False                      
        Keys Loaded                               True                      
        Warm Up Complete                          True                      
        MIN GPS Data                              True                      
        Weapon Present                            True                      
        Targeted                                  True                      
        Targeting In Progress                     False                      
        Direct Target                             True                      
        Mission Planned TGT                       False                      
        TM On                                     False                      
        Jettison In Progress                      False                      
    Weapon State Word 2                                                             (0x00000062)
        Captive Carry Launch                      False                      
        CTS Battery Activated                     False                      
        Manual Launch Required                    False                      
        WPN Launch in Progress                    False                      
        IR Status                                 None                      
        IZ Status                                 None                      
    Weapon State Word 3                                                             (0x00000063)
        Target Data Type                          False                      
        Aircraft Store Station ID Received        True                      
        Surface Delays Received                   False                      
        Over TEMP Caution                         False                      
        Over TEMP Warning                         False                      
        IZ IR Status                              0                      
        File 12 Received                          True                      
        File 3 Received                           True                      
    Weapon Status 22T02                                                             (0x00000065)
        Safe To Launch                            True                      
        Crit HW Passed                            True                      
        MIN TXA Received                          True                      
        MIN TDS Received                          True                      
        AUR Ready                                 True                      
        TXA Good                                  True                      
        MIN GPS Data                              True                      
        Last Bit Passed                           False                      
        Warm Up Complete                          True                      
        Release Consent                           False                      
        CTSS                                      False                      
        Power Interruption                        False                      
        Timeline Aborted                          False                      
    Weapon Status 22T03                                                             (0x00000067)
        Almanac Received                          True                      
        Ephemeris Received                        True                      
        AS SV Received                            True                      
        GPS Keys Received                         True                      
        Time Received                             True                      
        GPS Key Failed Checksum                   False                      
    Weapon Target Status Word                                                       (0x00000069)
        TDS 1 Valid                               True                      
        TDS 2 Valid                               True                      
        Waypoint Data 1 Valid                     True                      
        Waypoint Data 2 Valid                     True                      
        PF Data Set 1 Valid                       True                      
        PF Data Set 2 Valid                       True                      
        Primary Target Location                   2                      
        Modify Target Location                    0                      
    Weapon Bit 22T09                                                                (0x0000006B)
        Processor Good                            True                      
        GPS Good                                  True                      
        CS Good                                   True                      
        IMU Good                                  True                      
        PS Good                                   True                      
        TIK Good                                  False                      
        Squibs Good                               True                      
        PF Good                                   True                      
        FTS Good                                  False                      
        BIA Good                                  True                      
        Engine Controls Good                      True                      
        Terminal Guidance Good                    False                      
        Subsystem A Good                          False                      
        Subsystem B Good                          False                      
        Subsystem C Good                          False                      
        Subsystem D Good                          False                      
    Weapon Test 22T10                                                               (0x0000006D)
        TXA Reinitiated                           False                      
        TM On                                     False                      
        TXA Halted                                False                      
        GPS Nav Halted                            False                      
        FTS Power On                              False                      
        In Immediate Simulate                     False                      
        GPS Acq Restarted                         False                      
        In Timeline Intg                          False                      
        In Simulated Launch                       False                      
        FTS Battery On                            False                      
        TM Onboard                                False                      
        SIM TA Enable                             False                      
        Auto Power Off                            False                      
    Surface Delays 11T23                                                            (0x0000006F)
        Surface Deployment Delay                  5                      
        Control Surface Unlock Delay              178                      
    Weapon Status Word 22T19                                                        (0x00000071)
        Target Data Type                          False                      
        Aircraft Store Station ID Received        True                      
        Surface Delays Received                   False                      
        Over Temperature Caution                  False                      
        Over Temperature Warning                  False                      
        A C Environmental Data Received           False                      
        WDT Inhibit Echo                          False                      
        WDT Transmitter On                        False                      
        IZ IR Status                              0                      
    Transfer MDT 14T03                                                              (0x00000073)
        In Download Mode                          False                      
        In Upload Mode                            False                      
        Ready for Block                           False                      
        Erase In Progress                         False                      
        Erase Completed                           False                      
        Echo Mode Selected                        False                      
        Checksum Calculation in Progress          False                      
        Checksum Calculation Completed            False                      
        Checksum Failed                           False                      
        Execution Started                         False                      
        Exit in Progress                          False                      
    LAR State 15T02                                                                 (0x00000075)
        Time Invalid                              True                      
        IZ LAR Invalid                            True                      
        IR Invalid                                False                      
        TOT Required                              True                      
        Seeker Retained                           True                      
        IR IZ Status                              0                      
    1553B Status Word                                                               (0x00000077)
        Remote Terminal Address                   None                      
        Message Error                             False                      
        Instrumentation Present                   False                      
        Service Request                           False                      
        Retry                                     True                      
        Last Bus                                  Bus B                      
        PLMS Present                              True                      
        Broadcast Command Received                True                      
        RT Subsystem Busy                         False                      
        Subsystem Fault                           True                      
        Terminal Failed                           False                      
Record Number 8823
Weapon Event
            Application ID</t>
  </si>
  <si>
    <t>Direct Target
PERTINENT DATA
    Device ID                                     RP 7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052:21.0686  deg                (0x00000041)
    Longitude                                     E 166:01.3348  deg                (0x00000045)
    Altitude                                      + 34304.00000  feet               (0x00000049)
    True Heading                                  - 106.3858261  deg                (0x0000004D)
    Ground Track Angle                            - 105.3711548  deg                (0x00000051)
    Pitch Angle                                   - 000.0604248  deg                (0x00000055)
    Roll Angle                                    - 000.4467865  deg                (0x00000059)
    Yaw Angle                                     - 064.8028564  deg                (0x0000005D)
    Velocity North                                  186.9330139  ft/sec             (0x00000061)
    Velocity East                                   679.9930420  ft/sec             (0x00000065)
    Velocity Vertical                               001.3603739  ft/sec             (0x00000069)
    Ground Speed                                    705.2194214  ft/sec             (0x0000006D)
    True Air Speed North                          - 0206.998138  ft/sec             (0x00000071)
    True Air Speed East                           - 0705.206116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7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8949
Mission Event
            Application ID</t>
  </si>
  <si>
    <t>Mission Event
PERTINENT DATA
    Present Latitude                              N 052:20.7687                     (0x0000003C)
    Present Longitude                             E 165:59.5594                     (0x00000044)
    Present Altitude                              + 34320.00000  feet               (0x0000004C)
    Present Heading                               - 106.5520706  deg                (0x00000054)
    TAS N                                         - 0209.104004  ft/sec             (0x00000058)
    TAS E                                         - 0704.023621  ft/sec             (0x0000005C)
    Present Ground Speed                            417.5433044  knots              (0x00000060)
    Present Ground Track                          - 105.4780426  deg                (0x00000064)
    Wind Velocity N                               + 0021.268648  ft/sec             (0x00000068)
    Wind Velocity E                               + 0024.808867  ft/sec             (0x0000006C)
    ETA to Destination                              20:56:51.475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02.92968750  in Hg              (0x00000098)
    Free Air Temperature                            414.4126892  deg R              (0x0000009C)
    TAS                                           + 0734.148499  ft/sec             (0x000000A0)
    Pitch Rate                                    - 00.04461626  deg/sec            (0x000000A4)
    Roll Rate                                     + 00.01447434  deg/sec            (0x000000A8)
    Pitch Angle                                   - 000.3854507  deg                (0x000000AC)
    Roll Angle                                    - 000.4769761  deg                (0x000000B0)
    Prime INU Z Velocity                          + 000.0631285  ft/sec             (0x000000B4)
    Prime INU Yaw Angle                           - 064.9456787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- 000.7521576  deg                (0x000000D8)
    Indicated air Speed                             0410.413544  ft/sec             (0x000000DC)
    Mach Value                                      0.736                           (0x000000E0)
    Magnetic Heading                              - 103.1967468  deg                (0x000000E4)
    Vertical Velocity                             + 000.0631285  ft/sec             (0x000000E8)
Record Number 8950
Mission Event
            Application ID</t>
  </si>
  <si>
    <t>Mission Event
PERTINENT DATA
    Present Latitude                              N 052:20.4570                     (0x0000003C)
    Present Longitude                             E 165:57.7286                     (0x00000044)
    Present Altitude                              + 34316.00000  feet               (0x0000004C)
    Present Heading                               - 106.7355347  deg                (0x00000054)
    TAS N                                         - 0212.085281  ft/sec             (0x00000058)
    TAS E                                         - 0705.296021  ft/sec             (0x0000005C)
    Present Ground Speed                            417.7384338  knots              (0x00000060)
    Present Ground Track                          - 105.6219101  deg                (0x00000064)
    Wind Velocity N                               + 0022.434046  ft/sec             (0x00000068)
    Wind Velocity E                               + 0026.275019  ft/sec             (0x0000006C)
    ETA to Destination                              20:56:50.966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02.96093750  in Hg              (0x00000098)
    Free Air Temperature                            414.1269226  deg R              (0x0000009C)
    TAS                                           + 0737.129639  ft/sec             (0x000000A0)
    Pitch Rate                                    + 00.03610538  deg/sec            (0x000000A4)
    Roll Rate                                     - 00.02108647  deg/sec            (0x000000A8)
    Pitch Angle                                   - 000.4779053  deg                (0x000000AC)
    Roll Angle                                    - 000.7415772  deg                (0x000000B0)
    Prime INU Z Velocity                          - 000.4720709  ft/sec             (0x000000B4)
    Prime INU Yaw Angle                           - 065.1049805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- 000.6397207  deg                (0x000000D8)
    Indicated air Speed                             0412.537781  ft/sec             (0x000000DC)
    Mach Value                                      0.739                           (0x000000E0)
    Magnetic Heading                              - 103.3675232  deg                (0x000000E4)
    Vertical Velocity                             - 000.4720709  ft/sec             (0x000000E8)
Record Number 8951
Mission Event
            Application ID</t>
  </si>
  <si>
    <t>Mission Event
PERTINENT DATA
    Present Latitude                              N 052:20.1412                     (0x0000003C)
    Present Longitude                             E 165:55.8982                     (0x00000044)
    Present Altitude                              + 34304.00000  feet               (0x0000004C)
    Present Heading                               - 106.9354630  deg                (0x00000054)
    TAS N                                         - 0214.948929  ft/sec             (0x00000058)
    TAS E                                         - 0705.063538  ft/sec             (0x0000005C)
    Present Ground Speed                            418.1972351  knots              (0x00000060)
    Present Ground Track                          - 105.8356705  deg                (0x00000064)
    Wind Velocity N                               + 0022.624882  ft/sec             (0x00000068)
    Wind Velocity E                               + 0025.968670  ft/sec             (0x0000006C)
    ETA to Destination                              20:56:49.875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02.96093750  in Hg              (0x00000098)
    Free Air Temperature                            414.2297668  deg R              (0x0000009C)
    TAS                                           + 0737.221130  ft/sec             (0x000000A0)
    Pitch Rate                                    + 00.02112603  deg/sec            (0x000000A4)
    Roll Rate                                     - 00.06505393  deg/sec            (0x000000A8)
    Pitch Angle                                   - 000.4010010  deg                (0x000000AC)
    Roll Angle                                    - 000.8537750  deg                (0x000000B0)
    Prime INU Z Velocity                          - 001.0384243  ft/sec             (0x000000B4)
    Prime INU Yaw Angle                           - 065.2807617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- 000.4534928  deg                (0x000000D8)
    Indicated air Speed                             0412.537781  ft/sec             (0x000000DC)
    Mach Value                                      0.739                           (0x000000E0)
    Magnetic Heading                              - 103.5541534  deg                (0x000000E4)
    Vertical Velocity                             - 001.0384243  ft/sec             (0x000000E8)
Record Number 8952
Mission Event
            Application ID</t>
  </si>
  <si>
    <t>Mission Event
PERTINENT DATA
    Present Latitude                              N 052:19.8199                     (0x0000003C)
    Present Longitude                             E 165:54.0695                     (0x00000044)
    Present Altitude                              + 34300.00000  feet               (0x0000004C)
    Present Heading                               - 107.1213074  deg                (0x00000054)
    TAS N                                         - 0216.710205  ft/sec             (0x00000058)
    TAS E                                         - 0703.261169  ft/sec             (0x0000005C)
    Present Ground Speed                            418.2008667  knots              (0x00000060)
    Present Ground Track                          - 106.1705933  deg                (0x00000064)
    Wind Velocity N                               + 0020.460445  ft/sec             (0x00000068)
    Wind Velocity E                               + 0025.229956  ft/sec             (0x0000006C)
    ETA to Destination                              20:56:49.854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02.94140625  in Hg              (0x00000098)
    Free Air Temperature                            414.5303650  deg R              (0x0000009C)
    TAS                                           + 0735.169128  ft/sec             (0x000000A0)
    Pitch Rate                                    + 00.01172844  deg/sec            (0x000000A4)
    Roll Rate                                     + 00.00086251  deg/sec            (0x000000A8)
    Pitch Angle                                   - 000.2581787  deg                (0x000000AC)
    Roll Angle                                    - 000.9173585  deg                (0x000000B0)
    Prime INU Z Velocity                          + 000.2518001  ft/sec             (0x000000B4)
    Prime INU Yaw Angle                           - 065.4424820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- 000.1472151  deg                (0x000000D8)
    Indicated air Speed                             0411.211578  ft/sec             (0x000000DC)
    Mach Value                                      0.737                           (0x000000E0)
    Magnetic Heading                              - 103.7273560  deg                (0x000000E4)
    Vertical Velocity                             + 000.2518001  ft/sec             (0x000000E8)
Record Number 8953
Mission Event
            Application ID</t>
  </si>
  <si>
    <t>Mission Event
PERTINENT DATA
    Present Latitude                              N 052:19.4950                     (0x0000003C)
    Present Longitude                             E 165:52.2548                     (0x00000044)
    Present Altitude                              + 34298.00000  feet               (0x0000004C)
    Present Heading                               - 107.1593094  deg                (0x00000054)
    TAS N                                         - 0216.005783  ft/sec             (0x00000058)
    TAS E                                         - 0697.805908  ft/sec             (0x0000005C)
    Present Ground Speed                            418.4980469  knots              (0x00000060)
    Present Ground Track                          - 106.3602982  deg                (0x00000064)
    Wind Velocity N                               + 0017.099636  ft/sec             (0x00000068)
    Wind Velocity E                               + 0020.149321  ft/sec             (0x0000006C)
    ETA to Destination                              20:56:49.161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02.89843750  in Hg              (0x00000098)
    Free Air Temperature                            415.0701904  deg R              (0x0000009C)
    TAS                                           + 0731.097168  ft/sec             (0x000000A0)
    Pitch Rate                                    + 00.04707628  deg/sec            (0x000000A4)
    Roll Rate                                     + 00.14507474  deg/sec            (0x000000A8)
    Pitch Angle                                   - 000.4308838  deg                (0x000000AC)
    Roll Angle                                    - 000.2362061  deg                (0x000000B0)
    Prime INU Z Velocity                          - 002.0307496  ft/sec             (0x000000B4)
    Prime INU Yaw Angle                           - 065.4565430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+ 000.0205282  deg                (0x000000D8)
    Indicated air Speed                             0408.277008  ft/sec             (0x000000DC)
    Mach Value                                      0.732                           (0x000000E0)
    Magnetic Heading                              - 103.7527542  deg                (0x000000E4)
    Vertical Velocity                             - 002.0307496  ft/sec             (0x000000E8)
Record Number 8954
Mission Event
            Application ID</t>
  </si>
  <si>
    <t>Mission Event
PERTINENT DATA
    Present Latitude                              N 052:19.1688                     (0x0000003C)
    Present Longitude                             E 165:50.4265                     (0x00000044)
    Present Altitude                              + 34288.00000  feet               (0x0000004C)
    Present Heading                               - 106.7621841  deg                (0x00000054)
    TAS N                                         - 0211.769058  ft/sec             (0x00000058)
    TAS E                                         - 0699.072144  ft/sec             (0x0000005C)
    Present Ground Speed                            418.9043274  knots              (0x00000060)
    Present Ground Track                          - 106.1013107  deg                (0x00000064)
    Wind Velocity N                               + 0015.596002  ft/sec             (0x00000068)
    Wind Velocity E                               + 0019.854336  ft/sec             (0x0000006C)
    ETA to Destination                              20:56:48.247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02.89843750  in Hg              (0x00000098)
    Free Air Temperature                            415.1393433  deg R              (0x0000009C)
    TAS                                           + 0730.973999  ft/sec             (0x000000A0)
    Pitch Rate                                    + 00.01501654  deg/sec            (0x000000A4)
    Roll Rate                                     - 00.06807245  deg/sec            (0x000000A8)
    Pitch Angle                                   - 000.2983612  deg                (0x000000AC)
    Roll Angle                                    - 000.0367218  deg                (0x000000B0)
    Prime INU Z Velocity                          - 000.5806286  ft/sec             (0x000000B4)
    Prime INU Yaw Angle                           - 065.0353012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- 000.2631320  deg                (0x000000D8)
    Indicated air Speed                             0408.277008  ft/sec             (0x000000DC)
    Mach Value                                      0.732                           (0x000000E0)
    Magnetic Heading                              - 103.3430099  deg                (0x000000E4)
    Vertical Velocity                             - 000.5806286  ft/sec             (0x000000E8)
Record Number 8955
Weapon Event
            Application ID</t>
  </si>
  <si>
    <t>Direct Target
PERTINENT DATA
    Device ID                                     LP 1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052:19.0443  deg                (0x00000041)
    Longitude                                     E 165:49.7214  deg                (0x00000045)
    Altitude                                      + 34286.00000  feet               (0x00000049)
    True Heading                                  - 106.7343597  deg                (0x0000004D)
    Ground Track Angle                            - 106.0565491  deg                (0x00000051)
    Pitch Angle                                   - 000.1977534  deg                (0x00000055)
    Roll Angle                                    + 000.1922599  deg                (0x00000059)
    Yaw Angle                                     - 064.9981766  deg                (0x0000005D)
    Velocity North                                  195.5912781  ft/sec             (0x00000061)
    Velocity East                                   679.5758667  ft/sec             (0x00000065)
    Velocity Vertical                               000.1981451  ft/sec             (0x00000069)
    Ground Speed                                    707.1628418  ft/sec             (0x0000006D)
    True Air Speed North                          - 0209.734970  ft/sec             (0x00000071)
    True Air Speed East                           - 0698.560547  ft/sec             (0x00000075)
    Nav Mode Information                                                            (0x00000079)
        Prime INU Mode                            INU1                      
        Prime Nav System                          INU1                      
    Weapon Target Status Word                                                       (0x0000007A)
        TDS 1 Valid                               False                      
        TDS 2 Valid                               True                      
        Waypoint Data 1 Valid                     False                      
        Waypoint Data 2 Valid                     True                      
        PF Data Set 1 Valid                       False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8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-2147483648:-2147483648.3282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8956
Mission Event
            Application ID</t>
  </si>
  <si>
    <t>Mission Event
PERTINENT DATA
    Present Latitude                              N 052:18.8463                     (0x0000003C)
    Present Longitude                             E 165:48.5954                     (0x00000044)
    Present Altitude                              + 34288.00000  feet               (0x0000004C)
    Present Heading                               - 106.8450317  deg                (0x00000054)
    TAS N                                         - 0210.489822  ft/sec             (0x00000058)
    TAS E                                         - 0695.355469  ft/sec             (0x0000005C)
    Present Ground Speed                            419.0675964  knots              (0x00000060)
    Present Ground Track                          - 105.9657440  deg                (0x00000064)
    Wind Velocity N                               + 0015.899001  ft/sec             (0x00000068)
    Wind Velocity E                               + 0015.369877  ft/sec             (0x0000006C)
    ETA to Destination                              20:56:47.829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02.85546875  in Hg              (0x00000098)
    Free Air Temperature                            415.7256775  deg R              (0x0000009C)
    TAS                                           + 0726.701782  ft/sec             (0x000000A0)
    Pitch Rate                                    + 00.01776678  deg/sec            (0x000000A4)
    Roll Rate                                     - 00.16028015  deg/sec            (0x000000A8)
    Pitch Angle                                   - 000.1757813  deg                (0x000000AC)
    Roll Angle                                    - 000.1702881  deg                (0x000000B0)
    Prime INU Z Velocity                          + 000.2396980  ft/sec             (0x000000B4)
    Prime INU Yaw Angle                           - 065.0939941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- 000.4256413  deg                (0x000000D8)
    Indicated air Speed                             0405.318848  ft/sec             (0x000000DC)
    Mach Value                                      0.727                           (0x000000E0)
    Magnetic Heading                              - 103.4132080  deg                (0x000000E4)
    Vertical Velocity                             + 000.2396980  ft/sec             (0x000000E8)
Record Number 8957
Mission Event
            Application ID</t>
  </si>
  <si>
    <t>Mission Event
PERTINENT DATA
    Present Latitude                              N 052:18.5236                     (0x0000003C)
    Present Longitude                             E 165:46.7644                     (0x00000044)
    Present Altitude                              + 34298.00000  feet               (0x0000004C)
    Present Heading                               - 107.1438370  deg                (0x00000054)
    TAS N                                         - 0214.915909  ft/sec             (0x00000058)
    TAS E                                         - 0696.031738  ft/sec             (0x0000005C)
    Present Ground Speed                            418.9456177  knots              (0x00000060)
    Present Ground Track                          - 106.1567917  deg                (0x00000064)
    Wind Velocity N                               + 0018.564102  ft/sec             (0x00000068)
    Wind Velocity E                               + 0016.734030  ft/sec             (0x0000006C)
    ETA to Destination                              20:56:48.261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02.87500000  in Hg              (0x00000098)
    Free Air Temperature                            415.6286011  deg R              (0x0000009C)
    TAS                                           + 0728.983154  ft/sec             (0x000000A0)
    Pitch Rate                                    + 00.02006270  deg/sec            (0x000000A4)
    Roll Rate                                     - 00.06634628  deg/sec            (0x000000A8)
    Pitch Angle                                   - 000.2252197  deg                (0x000000AC)
    Roll Angle                                    - 000.9887696  deg                (0x000000B0)
    Prime INU Z Velocity                          + 000.6201355  ft/sec             (0x000000B4)
    Prime INU Yaw Angle                           - 065.3686523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- 000.2619462  deg                (0x000000D8)
    Indicated air Speed                             0406.666443  ft/sec             (0x000000DC)
    Mach Value                                      0.729                           (0x000000E0)
    Magnetic Heading                              - 103.6993637  deg                (0x000000E4)
    Vertical Velocity                             + 000.6201355  ft/sec             (0x000000E8)
Record Number 8958
Weapon Event
            Application ID</t>
  </si>
  <si>
    <t>Direct Target
PERTINENT DATA
    Device ID                                     RP 3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052:18.4204  deg                (0x00000041)
    Longitude                                     E 165:46.1856  deg                (0x00000045)
    Altitude                                      + 34300.00000  feet               (0x00000049)
    True Heading                                  - 107.2393646  deg                (0x0000004D)
    Ground Track Angle                            - 106.2867737  deg                (0x00000051)
    Pitch Angle                                   - 000.2489961  deg                (0x00000055)
    Roll Angle                                    - 001.1700439  deg                (0x00000059)
    Yaw Angle                                     - 065.4565430  deg                (0x0000005D)
    Velocity North                                  198.3005066  ft/sec             (0x00000061)
    Velocity East                                   678.7163086  ft/sec             (0x00000065)
    Velocity Vertical                               000.3070449  ft/sec             (0x00000069)
    Ground Speed                                    707.0918579  ft/sec             (0x0000006D)
    True Air Speed North                          - 0215.825287  ft/sec             (0x00000071)
    True Air Speed East                           - 0695.994751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1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8959
Mission Event
            Application ID</t>
  </si>
  <si>
    <t>Mission Event
PERTINENT DATA
    Present Latitude                              N 052:18.1951                     (0x0000003C)
    Present Longitude                             E 165:44.9367                     (0x00000044)
    Present Altitude                              + 34296.00000  feet               (0x0000004C)
    Present Heading                               - 107.3327332  deg                (0x00000054)
    TAS N                                         - 0217.026031  ft/sec             (0x00000058)
    TAS E                                         - 0696.087219  ft/sec             (0x0000005C)
    Present Ground Speed                            418.9718018  knots              (0x00000060)
    Present Ground Track                          - 106.4209900  deg                (0x00000064)
    Wind Velocity N                               + 0016.851053  ft/sec             (0x00000068)
    Wind Velocity E                               + 0017.860201  ft/sec             (0x0000006C)
    ETA to Destination                              20:56:48.199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02.87890625  in Hg              (0x00000098)
    Free Air Temperature                            415.7591553  deg R              (0x0000009C)
    TAS                                           + 0729.349182  ft/sec             (0x000000A0)
    Pitch Rate                                    - 00.02246871  deg/sec            (0x000000A4)
    Roll Rate                                     + 00.22046565  deg/sec            (0x000000A8)
    Pitch Angle                                   - 000.1977539  deg                (0x000000AC)
    Roll Angle                                    + 000.3797974  deg                (0x000000B0)
    Prime INU Z Velocity                          + 000.4357719  ft/sec             (0x000000B4)
    Prime INU Yaw Angle                           - 065.5334473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- 000.0207538  deg                (0x000000D8)
    Indicated air Speed                             0406.935364  ft/sec             (0x000000DC)
    Mach Value                                      0.730                           (0x000000E0)
    Magnetic Heading                              - 103.8756485  deg                (0x000000E4)
    Vertical Velocity                             + 000.4357719  ft/sec             (0x000000E8)
Record Number 8960
Mission Event
            Application ID</t>
  </si>
  <si>
    <t>Mission Event
PERTINENT DATA
    Present Latitude                              N 052:17.8667                     (0x0000003C)
    Present Longitude                             E 165:43.1087                     (0x00000044)
    Present Altitude                              + 34286.09000  feet               (0x0000004C)
    Present Heading                               - 106.9778137  deg                (0x00000054)
    TAS N                                         - 0213.319611  ft/sec             (0x00000058)
    TAS E                                         - 0696.422546  ft/sec             (0x0000005C)
    Present Ground Speed                            419.2036133  knots              (0x00000060)
    Present Ground Track                          - 106.3369522  deg                (0x00000064)
    Wind Velocity N                               + 0014.524649  ft/sec             (0x00000068)
    Wind Velocity E                               + 0017.490965  ft/sec             (0x0000006C)
    ETA to Destination                              20:56:47.767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02.87500000  in Hg              (0x00000098)
    Free Air Temperature                            415.9296265  deg R              (0x0000009C)
    TAS                                           + 0729.063293  ft/sec             (0x000000A0)
    Pitch Rate                                    + 00.06551407  deg/sec            (0x000000A4)
    Roll Rate                                     + 00.01275383  deg/sec            (0x000000A8)
    Pitch Angle                                   - 000.2845185  deg                (0x000000AC)
    Roll Angle                                    - 000.5328369  deg                (0x000000B0)
    Prime INU Z Velocity                          - 002.2548780  ft/sec             (0x000000B4)
    Prime INU Yaw Angle                           - 065.1544189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- 000.1312948  deg                (0x000000D8)
    Indicated air Speed                             0406.666443  ft/sec             (0x000000DC)
    Mach Value                                      0.729                           (0x000000E0)
    Magnetic Heading                              - 103.5081253  deg                (0x000000E4)
    Vertical Velocity                             - 002.2548780  ft/sec             (0x000000E8)
Record Number 8961
Weapon Event
            Application ID</t>
  </si>
  <si>
    <t>Direct Target
PERTINENT DATA
    Device ID                                     RP 1                              (0x0000003C)
    Weapon Mode Switches 1                                                          (0x0000003E)
        In Go NoGo Test                           False                      
        In SIT                                    False                      
        ECU Override Selected                     False                      
        Manual Launch Enabled                     True                      
        Auto Targeting Enabled                    False                      
        GPS Keys Available In ACU                 True                      
        LCD In Progress                           False                      
        Jettison In Progress                      False                      
        Left WIU Unlocked                         False                      
        Right WIU Unlocked                        False                      
        Two Man Unlock Consent Enabled            False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052:17.8054  deg                (0x00000041)
    Longitude                                     E 165:42.7689  deg                (0x00000045)
    Altitude                                      + 34284.00000  feet               (0x00000049)
    True Heading                                  - 106.9713211  deg                (0x0000004D)
    Ground Track Angle                            - 106.3597641  deg                (0x00000051)
    Pitch Angle                                   - 000.1702881  deg                (0x00000055)
    Roll Angle                                    - 000.4666718  deg                (0x00000059)
    Yaw Angle                                     - 065.1434326  deg                (0x0000005D)
    Velocity North                                  199.3129272  ft/sec             (0x00000061)
    Velocity East                                   678.9673462  ft/sec             (0x00000065)
    Velocity Vertical                               001.5046995  ft/sec             (0x00000069)
    Ground Speed                                    707.6173706  ft/sec             (0x0000006D)
    True Air Speed North                          - 0212.811844  ft/sec             (0x00000071)
    True Air Speed East                           - 0696.422302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2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-2147483648:-2147483648.2738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8962
Mission Event
            Application ID</t>
  </si>
  <si>
    <t>Mission Event
PERTINENT DATA
    Present Latitude                              N 052:17.5371                     (0x0000003C)
    Present Longitude                             E 165:41.2809                     (0x00000044)
    Present Altitude                              + 34286.00000  feet               (0x0000004C)
    Present Heading                               - 106.8755722  deg                (0x00000054)
    TAS N                                         - 0212.243164  ft/sec             (0x00000058)
    TAS E                                         - 0698.773376  ft/sec             (0x0000005C)
    Present Ground Speed                            418.9583435  knots              (0x00000060)
    Present Ground Track                          - 106.4387894  deg                (0x00000064)
    Wind Velocity N                               + 0012.139586  ft/sec             (0x00000068)
    Wind Velocity E                               + 0020.394548  ft/sec             (0x0000006C)
    ETA to Destination                              20:56:48.337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02.89062500  in Hg              (0x00000098)
    Free Air Temperature                            415.6683044  deg R              (0x0000009C)
    TAS                                           + 0730.756775  ft/sec             (0x000000A0)
    Pitch Rate                                    - 00.05219636  deg/sec            (0x000000A4)
    Roll Rate                                     + 00.26439896  deg/sec            (0x000000A8)
    Pitch Angle                                   + 000.0054932  deg                (0x000000AC)
    Roll Angle                                    - 000.1794617  deg                (0x000000B0)
    Prime INU Z Velocity                          + 002.3281407  ft/sec             (0x000000B4)
    Prime INU Yaw Angle                           - 065.0280838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- 000.0537933  deg                (0x000000D8)
    Indicated air Speed                             0407.740936  ft/sec             (0x000000DC)
    Mach Value                                      0.731                           (0x000000E0)
    Magnetic Heading                              - 103.3932724  deg                (0x000000E4)
    Vertical Velocity                             + 002.3281407  ft/sec             (0x000000E8)
Record Number 8963
Mission Event
            Application ID</t>
  </si>
  <si>
    <t>Mission Event
PERTINENT DATA
    Present Latitude                              N 052:17.2112                     (0x0000003C)
    Present Longitude                             E 165:39.4542                     (0x00000044)
    Present Altitude                              + 34314.00000  feet               (0x0000004C)
    Present Heading                               - 106.7513428  deg                (0x00000054)
    TAS N                                         - 0212.454742  ft/sec             (0x00000058)
    TAS E                                         - 0701.239624  ft/sec             (0x0000005C)
    Present Ground Speed                            418.3246460  knots              (0x00000060)
    Present Ground Track                          - 105.9582748  deg                (0x00000064)
    Wind Velocity N                               + 0017.690737  ft/sec             (0x00000068)
    Wind Velocity E                               + 0022.502140  ft/sec             (0x0000006C)
    ETA to Destination                              20:56:50.026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02.90234375  in Hg              (0x00000098)
    Free Air Temperature                            415.4745483  deg R              (0x0000009C)
    TAS                                           + 0732.070251  ft/sec             (0x000000A0)
    Pitch Rate                                    - 00.16568476  deg/sec            (0x000000A4)
    Roll Rate                                     - 00.11939231  deg/sec            (0x000000A8)
    Pitch Angle                                   - 000.2167877  deg                (0x000000AC)
    Roll Angle                                    + 000.6152344  deg                (0x000000B0)
    Prime INU Z Velocity                          + 002.4569075  ft/sec             (0x000000B4)
    Prime INU Yaw Angle                           - 064.8797607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- 000.5611022  deg                (0x000000D8)
    Indicated air Speed                             0408.544769  ft/sec             (0x000000DC)
    Mach Value                                      0.733                           (0x000000E0)
    Magnetic Heading                              - 103.2558212  deg                (0x000000E4)
    Vertical Velocity                             + 002.4569075  ft/sec             (0x000000E8)
Record Number 8964
Mission Event
            Application ID</t>
  </si>
  <si>
    <t>Mission Event
PERTINENT DATA
    Present Latitude                              N 052:16.8947                     (0x0000003C)
    Present Longitude                             E 165:37.6247                     (0x00000044)
    Present Altitude                              + 34316.00000  feet               (0x0000004C)
    Present Heading                               - 106.4623489  deg                (0x00000054)
    TAS N                                         - 0210.979584  ft/sec             (0x00000058)
    TAS E                                         - 0708.156921  ft/sec             (0x0000005C)
    Present Ground Speed                            418.1991882  knots              (0x00000060)
    Present Ground Track                          - 105.6519775  deg                (0x00000064)
    Wind Velocity N                               + 0021.058832  ft/sec             (0x00000068)
    Wind Velocity E                               + 0028.278099  ft/sec             (0x0000006C)
    ETA to Destination                              20:56:50.328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02.98828125  in Hg              (0x00000098)
    Free Air Temperature                            414.4823303  deg R              (0x0000009C)
    TAS                                           + 0740.417603  ft/sec             (0x000000A0)
    Pitch Rate                                    - 00.04419143  deg/sec            (0x000000A4)
    Roll Rate                                     - 00.18373987  deg/sec            (0x000000A8)
    Pitch Angle                                   - 000.3515625  deg                (0x000000AC)
    Roll Angle                                    - 001.1568055  deg                (0x000000B0)
    Prime INU Z Velocity                          + 000.5526854  ft/sec             (0x000000B4)
    Prime INU Yaw Angle                           - 064.5666504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- 000.9016489  deg                (0x000000D8)
    Indicated air Speed                             0414.386536  ft/sec             (0x000000DC)
    Mach Value                                      0.742                           (0x000000E0)
    Magnetic Heading                              - 102.9541855  deg                (0x000000E4)
    Vertical Velocity                             + 000.5526854  ft/sec             (0x000000E8)
Record Number 8965
Mission Event
            Application ID</t>
  </si>
  <si>
    <t>Mission Event
PERTINENT DATA
    Present Latitude                              N 052:16.5783                     (0x0000003C)
    Present Longitude                             E 165:35.7964                     (0x00000044)
    Present Altitude                              + 34318.00000  feet               (0x0000004C)
    Present Heading                               - 106.7925644  deg                (0x00000054)
    TAS N                                         - 0214.540985  ft/sec             (0x00000058)
    TAS E                                         - 0709.899109  ft/sec             (0x0000005C)
    Present Ground Speed                            418.2000732  knots              (0x00000060)
    Present Ground Track                          - 105.8319931  deg                (0x00000064)
    Wind Velocity N                               + 0022.409618  ft/sec             (0x00000068)
    Wind Velocity E                               + 0030.792414  ft/sec             (0x0000006C)
    ETA to Destination                              20:56:50.410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03.00390625  in Hg              (0x00000098)
    Free Air Temperature                            414.1645508  deg R              (0x0000009C)
    TAS                                           + 0741.822449  ft/sec             (0x000000A0)
    Pitch Rate                                    - 00.03345684  deg/sec            (0x000000A4)
    Roll Rate                                     - 00.15325777  deg/sec            (0x000000A8)
    Pitch Angle                                   - 000.5328369  deg                (0x000000AC)
    Roll Angle                                    - 000.8404541  deg                (0x000000B0)
    Prime INU Z Velocity                          - 000.9391435  ft/sec             (0x000000B4)
    Prime INU Yaw Angle                           - 064.8727570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- 000.7508317  deg                (0x000000D8)
    Indicated air Speed                             0415.438873  ft/sec             (0x000000DC)
    Mach Value                                      0.744                           (0x000000E0)
    Magnetic Heading                              - 103.2717590  deg                (0x000000E4)
    Vertical Velocity                             - 000.9391435  ft/sec             (0x000000E8)
Record Number 8966
Mission Event
            Application ID</t>
  </si>
  <si>
    <t>Mission Event
PERTINENT DATA
    Present Latitude                              N 052:16.2569                     (0x0000003C)
    Present Longitude                             E 165:33.9686                     (0x00000044)
    Present Altitude                              + 34292.00000  feet               (0x0000004C)
    Present Heading                               - 107.1038132  deg                (0x00000054)
    TAS N                                         - 0216.280014  ft/sec             (0x00000058)
    TAS E                                         - 0704.677307  ft/sec             (0x0000005C)
    Present Ground Speed                            419.0890808  knots              (0x00000060)
    Present Ground Track                          - 106.1425781  deg                (0x00000064)
    Wind Velocity N                               + 0020.220440  ft/sec             (0x00000068)
    Wind Velocity E                               + 0025.353519  ft/sec             (0x0000006C)
    ETA to Destination                              20:56:48.392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02.94140625  in Hg              (0x00000098)
    Free Air Temperature                            414.7777405  deg R              (0x0000009C)
    TAS                                           + 0735.758118  ft/sec             (0x000000A0)
    Pitch Rate                                    + 00.01544696  deg/sec            (0x000000A4)
    Roll Rate                                     - 00.08409604  deg/sec            (0x000000A8)
    Pitch Angle                                   - 000.6427002  deg                (0x000000AC)
    Roll Angle                                    - 000.8898926  deg                (0x000000B0)
    Prime INU Z Velocity                          - 004.2060270  ft/sec             (0x000000B4)
    Prime INU Yaw Angle                           - 065.1599121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- 000.4720492  deg                (0x000000D8)
    Indicated air Speed                             0411.211578  ft/sec             (0x000000DC)
    Mach Value                                      0.737                           (0x000000E0)
    Magnetic Heading                              - 103.5703964  deg                (0x000000E4)
    Vertical Velocity                             - 004.2060270  ft/sec             (0x000000E8)
Record Number 8967
Mission Event
            Application ID</t>
  </si>
  <si>
    <t>Mission Event
PERTINENT DATA
    Present Latitude                              N 052:15.9276                     (0x0000003C)
    Present Longitude                             E 165:32.1403                     (0x00000044)
    Present Altitude                              + 34262.00000  feet               (0x0000004C)
    Present Heading                               - 107.4410248  deg                (0x00000054)
    TAS N                                         - 0220.820374  ft/sec             (0x00000058)
    TAS E                                         - 0703.412048  ft/sec             (0x0000005C)
    Present Ground Speed                            419.5941162  knots              (0x00000060)
    Present Ground Track                          - 106.6007385  deg                (0x00000064)
    Wind Velocity N                               + 0019.219629  ft/sec             (0x00000068)
    Wind Velocity E                               + 0024.329557  ft/sec             (0x0000006C)
    ETA to Destination                              20:56:47.314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02.99218750  in Hg              (0x00000098)
    Free Air Temperature                            414.2795105  deg R              (0x0000009C)
    TAS                                           + 0740.473694  ft/sec             (0x000000A0)
    Pitch Rate                                    - 00.00118162  deg/sec            (0x000000A4)
    Roll Rate                                     + 00.46223259  deg/sec            (0x000000A8)
    Pitch Angle                                   - 000.0878906  deg                (0x000000AC)
    Roll Angle                                    - 000.8791260  deg                (0x000000B0)
    Prime INU Z Velocity                          + 000.5462410  ft/sec             (0x000000B4)
    Prime INU Yaw Angle                           - 065.4730225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- 000.0384158  deg                (0x000000D8)
    Indicated air Speed                             0414.649902  ft/sec             (0x000000DC)
    Mach Value                                      0.742                           (0x000000E0)
    Magnetic Heading                              - 103.8949966  deg                (0x000000E4)
    Vertical Velocity                             + 000.5462410  ft/sec             (0x000000E8)
Record Number 8968
Mission Event
            Application ID</t>
  </si>
  <si>
    <t>Mission Event
PERTINENT DATA
    Present Latitude                              N 052:15.5965                     (0x0000003C)
    Present Longitude                             E 165:30.3264                     (0x00000044)
    Present Altitude                              + 34284.00000  feet               (0x0000004C)
    Present Heading                               - 107.4045105  deg                (0x00000054)
    TAS N                                         - 0221.644363  ft/sec             (0x00000058)
    TAS E                                         - 0705.270569  ft/sec             (0x0000005C)
    Present Ground Speed                            419.0804443  knots              (0x00000060)
    Present Ground Track                          - 106.5756226  deg                (0x00000064)
    Wind Velocity N                               + 0020.100830  ft/sec             (0x00000068)
    Wind Velocity E                               + 0027.180336  ft/sec             (0x0000006C)
    ETA to Destination                              20:56:48.570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02.98046875  in Hg              (0x00000098)
    Free Air Temperature                            414.3509521  deg R              (0x0000009C)
    TAS                                           + 0739.267944  ft/sec             (0x000000A0)
    Pitch Rate                                    - 00.00073123  deg/sec            (0x000000A4)
    Roll Rate                                     + 00.08862948  deg/sec            (0x000000A8)
    Pitch Angle                                   - 000.2637543  deg                (0x000000AC)
    Roll Angle                                    - 000.5163574  deg                (0x000000B0)
    Prime INU Z Velocity                          + 002.4508741  ft/sec             (0x000000B4)
    Prime INU Yaw Angle                           - 065.4125977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- 000.0878604  deg                (0x000000D8)
    Indicated air Speed                             0413.859253  ft/sec             (0x000000DC)
    Mach Value                                      0.741                           (0x000000E0)
    Magnetic Heading                              - 103.8459167  deg                (0x000000E4)
    Vertical Velocity                             + 002.4508741  ft/sec             (0x000000E8)
Record Number 8969
Mission Event
            Application ID</t>
  </si>
  <si>
    <t>Mission Event
PERTINENT DATA
    Present Latitude                              N 052:15.2653                     (0x0000003C)
    Present Longitude                             E 165:28.5139                     (0x00000044)
    Present Altitude                              + 34294.00000  feet               (0x0000004C)
    Present Heading                               - 107.3734665  deg                (0x00000054)
    TAS N                                         - 0220.179855  ft/sec             (0x00000058)
    TAS E                                         - 0701.933411  ft/sec             (0x0000005C)
    Present Ground Speed                            419.1004639  knots              (0x00000060)
    Present Ground Track                          - 106.5721512  deg                (0x00000064)
    Wind Velocity N                               + 0018.431023  ft/sec             (0x00000068)
    Wind Velocity E                               + 0023.997131  ft/sec             (0x0000006C)
    ETA to Destination                              20:56:48.598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06.79687500  in Hg              (0x00000094)
    Differential Pressure                           02.94921875  in Hg              (0x00000098)
    Free Air Temperature                            414.5645752  deg R              (0x0000009C)
    TAS                                           + 0736.980103  ft/sec             (0x000000A0)
    Pitch Rate                                    + 00.02186471  deg/sec            (0x000000A4)
    Roll Rate                                     + 00.06547832  deg/sec            (0x000000A8)
    Pitch Angle                                   - 000.4943848  deg                (0x000000AC)
    Roll Angle                                    - 000.1922607  deg                (0x000000B0)
    Prime INU Z Velocity                          - 001.8436577  ft/sec             (0x000000B4)
    Prime INU Yaw Angle                           - 065.3576660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- 000.1158214  deg                (0x000000D8)
    Indicated air Speed                             0411.742615  ft/sec             (0x000000DC)
    Mach Value                                      0.738                           (0x000000E0)
    Magnetic Heading                              - 103.8023224  deg                (0x000000E4)
    Vertical Velocity                             - 001.8436577  ft/sec             (0x000000E8)
Record Number 8971
Mission Event
            Application ID</t>
  </si>
  <si>
    <t>Mission Event
PERTINENT DATA
    Present Latitude                              N 052:14.9332                     (0x0000003C)
    Present Longitude                             E 165:26.6903                     (0x00000044)
    Present Altitude                              + 34288.00000  feet               (0x0000004C)
    Present Heading                               - 107.2876282  deg                (0x00000054)
    TAS N                                         - 0218.918198  ft/sec             (0x00000058)
    TAS E                                         - 0703.656982  ft/sec             (0x0000005C)
    Present Ground Speed                            418.6962585  knots              (0x00000060)
    Present Ground Track                          - 106.4435196  deg                (0x00000064)
    Wind Velocity N                               + 0018.415289  ft/sec             (0x00000068)
    Wind Velocity E                               + 0025.880285  ft/sec             (0x0000006C)
    ETA to Destination                              20:56:49.504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02.96093750  in Hg              (0x00000098)
    Free Air Temperature                            414.5639954  deg R              (0x0000009C)
    TAS                                           + 0737.518494  ft/sec             (0x000000A0)
    Pitch Rate                                    + 00.04333001  deg/sec            (0x000000A4)
    Roll Rate                                     + 00.06358513  deg/sec            (0x000000A8)
    Pitch Angle                                   - 000.2966309  deg                (0x000000AC)
    Roll Angle                                    + 000.3021240  deg                (0x000000B0)
    Prime INU Z Velocity                          - 000.0656507  ft/sec             (0x000000B4)
    Prime INU Yaw Angle                           - 065.2478027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- 000.2683340  deg                (0x000000D8)
    Indicated air Speed                             0412.537781  ft/sec             (0x000000DC)
    Mach Value                                      0.739                           (0x000000E0)
    Magnetic Heading                              - 103.7039413  deg                (0x000000E4)
    Vertical Velocity                             - 000.0656507  ft/sec             (0x000000E8)
Record Number 8972
Mission Event
            Application ID</t>
  </si>
  <si>
    <t>Mission Event
PERTINENT DATA
    Present Latitude                              N 052:14.6062                     (0x0000003C)
    Present Longitude                             E 165:24.8674                     (0x00000044)
    Present Altitude                              + 34296.00000  feet               (0x0000004C)
    Present Heading                               - 107.0315018  deg                (0x00000054)
    TAS N                                         - 0215.855103  ft/sec             (0x00000058)
    TAS E                                         - 0702.548401  ft/sec             (0x0000005C)
    Present Ground Speed                            418.0207520  knots              (0x00000060)
    Present Ground Track                          - 106.1548309  deg                (0x00000064)
    Wind Velocity N                               + 0019.033669  ft/sec             (0x00000068)
    Wind Velocity E                               + 0024.907675  ft/sec             (0x0000006C)
    ETA to Destination                              20:56:51.145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02.94531250  in Hg              (0x00000098)
    Free Air Temperature                            414.7028809  deg R              (0x0000009C)
    TAS                                           + 0735.934692  ft/sec             (0x000000A0)
    Pitch Rate                                    - 00.02262625  deg/sec            (0x000000A4)
    Roll Rate                                     + 00.06649466  deg/sec            (0x000000A8)
    Pitch Angle                                   - 000.3790283  deg                (0x000000AC)
    Roll Angle                                    + 000.3460693  deg                (0x000000B0)
    Prime INU Z Velocity                          - 000.3788071  ft/sec             (0x000000B4)
    Prime INU Yaw Angle                           - 064.9676514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- 000.5868628  deg                (0x000000D8)
    Indicated air Speed                             0411.477203  ft/sec             (0x000000DC)
    Mach Value                                      0.737                           (0x000000E0)
    Magnetic Heading                              - 103.4352493  deg                (0x000000E4)
    Vertical Velocity                             - 000.3788071  ft/sec             (0x000000E8)
Record Number 8973
Mission Event
            Application ID</t>
  </si>
  <si>
    <t>Mission Event
PERTINENT DATA
    Present Latitude                              N 052:14.2858                     (0x0000003C)
    Present Longitude                             E 165:23.0437                     (0x00000044)
    Present Altitude                              + 34290.00000  feet               (0x0000004C)
    Present Heading                               - 106.9951096  deg                (0x00000054)
    TAS N                                         - 0215.587112  ft/sec             (0x00000058)
    TAS E                                         - 0704.346375  ft/sec             (0x0000005C)
    Present Ground Speed                            417.7817078  knots              (0x00000060)
    Present Ground Track                          - 105.8566132  deg                (0x00000064)
    Wind Velocity N                               + 0023.084673  ft/sec             (0x00000068)
    Wind Velocity E                               + 0025.980820  ft/sec             (0x0000006C)
    ETA to Destination                              20:56:51.674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02.96093750  in Hg              (0x00000098)
    Free Air Temperature                            414.4946899  deg R              (0x0000009C)
    TAS                                           + 0737.642029  ft/sec             (0x000000A0)
    Pitch Rate                                    - 00.02249441  deg/sec            (0x000000A4)
    Roll Rate                                     - 00.41677171  deg/sec            (0x000000A8)
    Pitch Angle                                   - 000.4703247  deg                (0x000000AC)
    Roll Angle                                    - 000.6832398  deg                (0x000000B0)
    Prime INU Z Velocity                          - 001.5659823  ft/sec             (0x000000B4)
    Prime INU Yaw Angle                           - 064.9072266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- 000.9191597  deg                (0x000000D8)
    Indicated air Speed                             0412.537781  ft/sec             (0x000000DC)
    Mach Value                                      0.739                           (0x000000E0)
    Magnetic Heading                              - 103.3862762  deg                (0x000000E4)
    Vertical Velocity                             - 001.5659823  ft/sec             (0x000000E8)
Record Number 8974
Mission Event
            Application ID</t>
  </si>
  <si>
    <t>Mission Event
PERTINENT DATA
    Present Latitude                              N 052:13.9603                     (0x0000003C)
    Present Longitude                             E 165:21.2240                     (0x00000044)
    Present Altitude                              + 34286.00000  feet               (0x0000004C)
    Present Heading                               - 107.6480789  deg                (0x00000054)
    TAS N                                         - 0220.707703  ft/sec             (0x00000058)
    TAS E                                         - 0698.639893  ft/sec             (0x0000005C)
    Present Ground Speed                            417.2188416  knots              (0x00000060)
    Present Ground Track                          - 106.6421661  deg                (0x00000064)
    Wind Velocity N                               + 0018.952932  ft/sec             (0x00000068)
    Wind Velocity E                               + 0023.866863  ft/sec             (0x0000006C)
    ETA to Destination                              20:56:53.047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02.90625000  in Hg              (0x00000098)
    Free Air Temperature                            415.0468750  deg R              (0x0000009C)
    TAS                                           + 0732.125549  ft/sec             (0x000000A0)
    Pitch Rate                                    - 00.31765386  deg/sec            (0x000000A4)
    Roll Rate                                     + 00.75904107  deg/sec            (0x000000A8)
    Pitch Angle                                   - 000.3378571  deg                (0x000000AC)
    Roll Angle                                    + 000.3955628  deg                (0x000000B0)
    Prime INU Z Velocity                          + 001.3392670  ft/sec             (0x000000B4)
    Prime INU Yaw Angle                           - 065.5362167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- 000.1612370  deg                (0x000000D8)
    Indicated air Speed                             0408.812317  ft/sec             (0x000000DC)
    Mach Value                                      0.733                           (0x000000E0)
    Magnetic Heading                              - 104.0260773  deg                (0x000000E4)
    Vertical Velocity                             + 001.3392670  ft/sec             (0x000000E8)
Record Number 8975
Mission Event
            Application ID</t>
  </si>
  <si>
    <t>Mission Event
PERTINENT DATA
    Present Latitude                              N 052:13.6287                     (0x0000003C)
    Present Longitude                             E 165:19.4210                     (0x00000044)
    Present Altitude                              + 34272.00000  feet               (0x0000004C)
    Present Heading                               - 107.7184982  deg                (0x00000054)
    TAS N                                         - 0219.239288  ft/sec             (0x00000058)
    TAS E                                         - 0692.382935  ft/sec             (0x0000005C)
    Present Ground Speed                            417.3764038  knots              (0x00000060)
    Present Ground Track                          - 106.6938171  deg                (0x00000064)
    Wind Velocity N                               + 0016.430809  ft/sec             (0x00000068)
    Wind Velocity E                               + 0017.872736  ft/sec             (0x0000006C)
    ETA to Destination                              20:56:52.793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06.79687500  in Hg              (0x00000094)
    Differential Pressure                           02.85156250  in Hg              (0x00000098)
    Free Air Temperature                            415.7056580  deg R              (0x0000009C)
    TAS                                           + 0727.164368  ft/sec             (0x000000A0)
    Pitch Rate                                    + 00.02296281  deg/sec            (0x000000A4)
    Roll Rate                                     - 00.14305104  deg/sec            (0x000000A8)
    Pitch Angle                                   - 000.6262207  deg                (0x000000AC)
    Roll Angle                                    + 001.1342974  deg                (0x000000B0)
    Prime INU Z Velocity                          - 002.5673192  ft/sec             (0x000000B4)
    Prime INU Yaw Angle                           - 065.5828934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- 000.1344698  deg                (0x000000D8)
    Indicated air Speed                             0405.048737  ft/sec             (0x000000DC)
    Mach Value                                      0.728                           (0x000000E0)
    Magnetic Heading                              - 104.0840149  deg                (0x000000E4)
    Vertical Velocity                             - 002.5673192  ft/sec             (0x000000E8)
Record Number 8976
Mission Event
            Application ID</t>
  </si>
  <si>
    <t>Mission Event
PERTINENT DATA
    Present Latitude                              N 052:13.2954                     (0x0000003C)
    Present Longitude                             E 165:17.6187                     (0x00000044)
    Present Altitude                              + 34256.00000  feet               (0x0000004C)
    Present Heading                               - 107.6818161  deg                (0x00000054)
    TAS N                                         - 0221.392059  ft/sec             (0x00000058)
    TAS E                                         - 0693.150269  ft/sec             (0x0000005C)
    Present Ground Speed                            417.1324768  knots              (0x00000060)
    Present Ground Track                          - 106.7942886  deg                (0x00000064)
    Wind Velocity N                               + 0017.816584  ft/sec             (0x00000068)
    Wind Velocity E                               + 0019.185785  ft/sec             (0x0000006C)
    ETA to Destination                              20:56:53.363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02.87500000  in Hg              (0x00000098)
    Free Air Temperature                            415.6028442  deg R              (0x0000009C)
    TAS                                           + 0728.960571  ft/sec             (0x000000A0)
    Pitch Rate                                    + 00.10911528  deg/sec            (0x000000A4)
    Roll Rate                                     - 00.48142540  deg/sec            (0x000000A8)
    Pitch Angle                                   - 000.3240967  deg                (0x000000AC)
    Roll Angle                                    + 000.1729381  deg                (0x000000B0)
    Prime INU Z Velocity                          - 001.9970288  ft/sec             (0x000000B4)
    Prime INU Yaw Angle                           - 065.5224609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- 000.0582245  deg                (0x000000D8)
    Indicated air Speed                             0406.666443  ft/sec             (0x000000DC)
    Mach Value                                      0.729                           (0x000000E0)
    Magnetic Heading                              - 104.0348740  deg                (0x000000E4)
    Vertical Velocity                             - 001.9970288  ft/sec             (0x000000E8)
Record Number 8977
Mission Event
            Application ID</t>
  </si>
  <si>
    <t>Mission Event
PERTINENT DATA
    Present Latitude                              N 052:12.9601                     (0x0000003C)
    Present Longitude                             E 165:15.8094                     (0x00000044)
    Present Altitude                              + 34268.00000  feet               (0x0000004C)
    Present Heading                               - 107.8284454  deg                (0x00000054)
    TAS N                                         - 0224.366440  ft/sec             (0x00000058)
    TAS E                                         - 0694.089172  ft/sec             (0x0000005C)
    Present Ground Speed                            415.9227600  knots              (0x00000060)
    Present Ground Track                          - 106.7438583  deg                (0x00000064)
    Wind Velocity N                               + 0022.386408  ft/sec             (0x00000068)
    Wind Velocity E                               + 0021.609722  ft/sec             (0x0000006C)
    ETA to Destination                              20:56:55.924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02.88281250  in Hg              (0x00000098)
    Free Air Temperature                            415.4152527  deg R              (0x0000009C)
    TAS                                           + 0730.218323  ft/sec             (0x000000A0)
    Pitch Rate                                    + 00.00049387  deg/sec            (0x000000A4)
    Roll Rate                                     - 00.72436935  deg/sec            (0x000000A8)
    Pitch Angle                                   - 000.0200226  deg                (0x000000AC)
    Roll Angle                                    - 000.9939057  deg                (0x000000B0)
    Prime INU Z Velocity                          + 002.7959013  ft/sec             (0x000000B4)
    Prime INU Yaw Angle                           - 065.6452637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- 000.1355605  deg                (0x000000D8)
    Indicated air Speed                             0407.204071  ft/sec             (0x000000DC)
    Mach Value                                      0.731                           (0x000000E0)
    Magnetic Heading                              - 104.1690750  deg                (0x000000E4)
    Vertical Velocity                             + 002.7959013  ft/sec             (0x000000E8)
Record Number 8978
Mission Event
            Application ID</t>
  </si>
  <si>
    <t>Mission Event
PERTINENT DATA
    Present Latitude                              N 052:12.6248                     (0x0000003C)
    Present Longitude                             E 165:14.0054                     (0x00000044)
    Present Altitude                              + 34280.00000  feet               (0x0000004C)
    Present Heading                               - 107.6634903  deg                (0x00000054)
    TAS N                                         - 0220.790100  ft/sec             (0x00000058)
    TAS E                                         - 0690.966858  ft/sec             (0x0000005C)
    Present Ground Speed                            415.3121948  knots              (0x00000060)
    Present Ground Track                          - 106.8630981  deg                (0x00000064)
    Wind Velocity N                               + 0018.041727  ft/sec             (0x00000068)
    Wind Velocity E                               + 0019.904444  ft/sec             (0x0000006C)
    ETA to Destination                              20:56:57.373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06.78906250  in Hg              (0x00000094)
    Differential Pressure                           02.84765625  in Hg              (0x00000098)
    Free Air Temperature                            415.8670654  deg R              (0x0000009C)
    TAS                                           + 0727.234924  ft/sec             (0x000000A0)
    Pitch Rate                                    + 00.09760642  deg/sec            (0x000000A4)
    Roll Rate                                     - 00.41225317  deg/sec            (0x000000A8)
    Pitch Angle                                   - 000.1593018  deg                (0x000000AC)
    Roll Angle                                    - 001.4214724  deg                (0x000000B0)
    Prime INU Z Velocity                          - 001.7469449  ft/sec             (0x000000B4)
    Prime INU Yaw Angle                           - 065.4565430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- 000.0375570  deg                (0x000000D8)
    Indicated air Speed                             0404.778412  ft/sec             (0x000000DC)
    Mach Value                                      0.727                           (0x000000E0)
    Magnetic Heading                              - 103.9917297  deg                (0x000000E4)
    Vertical Velocity                             - 001.7469449  ft/sec             (0x000000E8)
Record Number 8979
Mission Event
            Application ID</t>
  </si>
  <si>
    <t>Mission Event
PERTINENT DATA
    Present Latitude                              N 052:12.2924                     (0x0000003C)
    Present Longitude                             E 165:12.2152                     (0x00000044)
    Present Altitude                              + 34278.00000  feet               (0x0000004C)
    Present Heading                               - 107.5894089  deg                (0x00000054)
    TAS N                                         - 0221.669128  ft/sec             (0x00000058)
    TAS E                                         - 0697.598206  ft/sec             (0x0000005C)
    Present Ground Speed                            414.6335754  knots              (0x00000060)
    Present Ground Track                          - 106.6992569  deg                (0x00000064)
    Wind Velocity N                               + 0020.816719  ft/sec             (0x00000068)
    Wind Velocity E                               + 0027.118063  ft/sec             (0x0000006C)
    ETA to Destination                              20:56:58.856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02.91406250  in Hg              (0x00000098)
    Free Air Temperature                            415.2037048  deg R              (0x0000009C)
    TAS                                           + 0733.311829  ft/sec             (0x000000A0)
    Pitch Rate                                    + 00.04788979  deg/sec            (0x000000A4)
    Roll Rate                                     - 00.42116135  deg/sec            (0x000000A8)
    Pitch Angle                                   - 000.1495300  deg                (0x000000AC)
    Roll Angle                                    - 000.8380250  deg                (0x000000B0)
    Prime INU Z Velocity                          - 000.2396752  ft/sec             (0x000000B4)
    Prime INU Yaw Angle                           - 065.3588791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- 000.2256021  deg                (0x000000D8)
    Indicated air Speed                             0409.346832  ft/sec             (0x000000DC)
    Mach Value                                      0.734                           (0x000000E0)
    Magnetic Heading                              - 103.9052734  deg                (0x000000E4)
    Vertical Velocity                             - 000.2396752  ft/sec             (0x000000E8)
Record Number 8980
Mission Event
            Application ID</t>
  </si>
  <si>
    <t>Mission Event
PERTINENT DATA
    Present Latitude                              N 052:11.9580                     (0x0000003C)
    Present Longitude                             E 165:10.4170                     (0x00000044)
    Present Altitude                              + 34284.00000  feet               (0x0000004C)
    Present Heading                               - 107.9194870  deg                (0x00000054)
    TAS N                                         - 0224.486526  ft/sec             (0x00000058)
    TAS E                                         - 0693.648315  ft/sec             (0x0000005C)
    Present Ground Speed                            414.0540771  knots              (0x00000060)
    Present Ground Track                          - 106.8840408  deg                (0x00000064)
    Wind Velocity N                               + 0021.797955  ft/sec             (0x00000068)
    Wind Velocity E                               + 0024.835543  ft/sec             (0x0000006C)
    ETA to Destination                              20:57:00.078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02.87890625  in Hg              (0x00000098)
    Free Air Temperature                            415.4920959  deg R              (0x0000009C)
    TAS                                           + 0729.482605  ft/sec             (0x000000A0)
    Pitch Rate                                    + 00.06375696  deg/sec            (0x000000A4)
    Roll Rate                                     - 00.34916377  deg/sec            (0x000000A8)
    Pitch Angle                                   - 000.3186035  deg                (0x000000AC)
    Roll Angle                                    - 000.8229309  deg                (0x000000B0)
    Prime INU Z Velocity                          - 001.7460964  ft/sec             (0x000000B4)
    Prime INU Yaw Angle                           - 065.6652832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- 000.0666713  deg                (0x000000D8)
    Indicated air Speed                             0406.935364  ft/sec             (0x000000DC)
    Mach Value                                      0.730                           (0x000000E0)
    Magnetic Heading                              - 104.2230072  deg                (0x000000E4)
    Vertical Velocity                             - 001.7460964  ft/sec             (0x000000E8)
Record Number 8981
Mission Event
            Application ID</t>
  </si>
  <si>
    <t>Mission Event
PERTINENT DATA
    Present Latitude                              N 052:11.6235                     (0x0000003C)
    Present Longitude                             E 165:08.6329                     (0x00000044)
    Present Altitude                              + 34280.00000  feet               (0x0000004C)
    Present Heading                               - 107.9100266  deg                (0x00000054)
    TAS N                                         - 0224.732330  ft/sec             (0x00000058)
    TAS E                                         - 0689.739685  ft/sec             (0x0000005C)
    Present Ground Speed                            413.9283447  knots              (0x00000060)
    Present Ground Track                          - 107.0861359  deg                (0x00000064)
    Wind Velocity N                               + 0020.183039  ft/sec             (0x00000068)
    Wind Velocity E                               + 0021.731411  ft/sec             (0x0000006C)
    ETA to Destination                              20:57:00.408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02.83203125  in Hg              (0x00000098)
    Free Air Temperature                            415.9241943  deg R              (0x0000009C)
    TAS                                           + 0724.790833  ft/sec             (0x000000A0)
    Pitch Rate                                    + 00.15308550  deg/sec            (0x000000A4)
    Roll Rate                                     + 00.56721336  deg/sec            (0x000000A8)
    Pitch Angle                                   - 000.2037415  deg                (0x000000AC)
    Roll Angle                                    - 001.1989930  deg                (0x000000B0)
    Prime INU Z Velocity                          - 001.4076415  ft/sec             (0x000000B4)
    Prime INU Yaw Angle                           - 065.6323242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+ 000.1103102  deg                (0x000000D8)
    Indicated air Speed                             0403.695160  ft/sec             (0x000000DC)
    Mach Value                                      0.725                           (0x000000E0)
    Magnetic Heading                              - 104.2012253  deg                (0x000000E4)
    Vertical Velocity                             - 001.4076415  ft/sec             (0x000000E8)
Record Number 8982
Mission Event
            Application ID</t>
  </si>
  <si>
    <t>Mission Event
PERTINENT DATA
    Present Latitude                              N 052:11.2882                     (0x0000003C)
    Present Longitude                             E 165:06.8484                     (0x00000044)
    Present Altitude                              + 34256.00000  feet               (0x0000004C)
    Present Heading                               - 107.6863251  deg                (0x00000054)
    TAS N                                         - 0219.549728  ft/sec             (0x00000058)
    TAS E                                         - 0686.413086  ft/sec             (0x0000005C)
    Present Ground Speed                            414.2468262  knots              (0x00000060)
    Present Ground Track                          - 107.0274200  deg                (0x00000064)
    Wind Velocity N                               + 0015.243148  ft/sec             (0x00000068)
    Wind Velocity E                               + 0017.666094  ft/sec             (0x0000006C)
    ETA to Destination                              20:56:59.817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02.79687500  in Hg              (0x00000098)
    Free Air Temperature                            416.3885803  deg R              (0x0000009C)
    TAS                                           + 0720.846313  ft/sec             (0x000000A0)
    Pitch Rate                                    + 00.06535613  deg/sec            (0x000000A4)
    Roll Rate                                     + 00.85637188  deg/sec            (0x000000A8)
    Pitch Angle                                   + 000.0160400  deg                (0x000000AC)
    Roll Angle                                    - 000.5616211  deg                (0x000000B0)
    Prime INU Z Velocity                          - 001.1410781  ft/sec             (0x000000B4)
    Prime INU Yaw Angle                           - 065.3851318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+ 000.0318535  deg                (0x000000D8)
    Indicated air Speed                             0401.245972  ft/sec             (0x000000DC)
    Mach Value                                      0.721                           (0x000000E0)
    Magnetic Heading                              - 103.9652100  deg                (0x000000E4)
    Vertical Velocity                             - 001.1410781  ft/sec             (0x000000E8)
Record Number 8983
Mission Event
            Application ID</t>
  </si>
  <si>
    <t>Mission Event
PERTINENT DATA
    Present Latitude                              N 052:10.9514                     (0x0000003C)
    Present Longitude                             E 165:05.0525                     (0x00000044)
    Present Altitude                              + 34252.00000  feet               (0x0000004C)
    Present Heading                               - 107.9024582  deg                (0x00000054)
    TAS N                                         - 0221.482391  ft/sec             (0x00000058)
    TAS E                                         - 0688.402527  ft/sec             (0x0000005C)
    Present Ground Speed                            413.7850037  knots              (0x00000060)
    Present Ground Track                          - 107.0607681  deg                (0x00000064)
    Wind Velocity N                               + 0016.639944  ft/sec             (0x00000068)
    Wind Velocity E                               + 0020.447269  ft/sec             (0x0000006C)
    ETA to Destination                              20:57:00.854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02.81250000  in Hg              (0x00000098)
    Free Air Temperature                            416.2461853  deg R              (0x0000009C)
    TAS                                           + 0722.497009  ft/sec             (0x000000A0)
    Pitch Rate                                    - 00.08826365  deg/sec            (0x000000A4)
    Roll Rate                                     + 00.80943674  deg/sec            (0x000000A8)
    Pitch Angle                                   + 000.1757813  deg                (0x000000AC)
    Roll Angle                                    + 000.0830600  deg                (0x000000B0)
    Prime INU Z Velocity                          + 002.3200684  ft/sec             (0x000000B4)
    Prime INU Yaw Angle                           - 065.5776138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+ 000.0421788  deg                (0x000000D8)
    Indicated air Speed                             0402.336548  ft/sec             (0x000000DC)
    Mach Value                                      0.722                           (0x000000E0)
    Magnetic Heading                              - 104.1690216  deg                (0x000000E4)
    Vertical Velocity                             + 002.3200684  ft/sec             (0x000000E8)
Record Number 8984
Mission Event
            Application ID</t>
  </si>
  <si>
    <t>Mission Event
PERTINENT DATA
    Present Latitude                              N 052:10.6136                     (0x0000003C)
    Present Longitude                             E 165:03.2610                     (0x00000044)
    Present Altitude                              + 34268.00000  feet               (0x0000004C)
    Present Heading                               - 108.0137100  deg                (0x00000054)
    TAS N                                         - 0221.102325  ft/sec             (0x00000058)
    TAS E                                         - 0686.783569  ft/sec             (0x0000005C)
    Present Ground Speed                            412.7135010  knots              (0x00000060)
    Present Ground Track                          - 107.0122833  deg                (0x00000064)
    Wind Velocity N                               + 0016.286978  ft/sec             (0x00000068)
    Wind Velocity E                               + 0020.795261  ft/sec             (0x0000006C)
    ETA to Destination                              20:57:03.010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02.80859375  in Hg              (0x00000098)
    Free Air Temperature                            416.2708435  deg R              (0x0000009C)
    TAS                                           + 0722.258301  ft/sec             (0x000000A0)
    Pitch Rate                                    - 00.17509954  deg/sec            (0x000000A4)
    Roll Rate                                     - 00.05635058  deg/sec            (0x000000A8)
    Pitch Angle                                   - 000.0229614  deg                (0x000000AC)
    Roll Angle                                    + 001.6579468  deg                (0x000000B0)
    Prime INU Z Velocity                          + 003.4219692  ft/sec             (0x000000B4)
    Prime INU Yaw Angle                           - 065.6652832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- 000.0241366  deg                (0x000000D8)
    Indicated air Speed                             0402.064209  ft/sec             (0x000000DC)
    Mach Value                                      0.722                           (0x000000E0)
    Magnetic Heading                              - 104.2679901  deg                (0x000000E4)
    Vertical Velocity                             + 003.4219692  ft/sec             (0x000000E8)
Record Number 8985
Mission Event
            Application ID</t>
  </si>
  <si>
    <t>Mission Event
PERTINENT DATA
    Present Latitude                              N 052:10.2778                     (0x0000003C)
    Present Longitude                             E 165:01.4733                     (0x00000044)
    Present Altitude                              + 34286.00000  feet               (0x0000004C)
    Present Heading                               - 107.7790680  deg                (0x00000054)
    TAS N                                         - 0218.885483  ft/sec             (0x00000058)
    TAS E                                         - 0685.996826  ft/sec             (0x0000005C)
    Present Ground Speed                            412.0755310  knots              (0x00000060)
    Present Ground Track                          - 107.0281448  deg                (0x00000064)
    Wind Velocity N                               + 0014.789277  ft/sec             (0x00000068)
    Wind Velocity E                               + 0021.085672  ft/sec             (0x0000006C)
    ETA to Destination                              20:57:04.418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02.78515625  in Hg              (0x00000098)
    Free Air Temperature                            416.6955872  deg R              (0x0000009C)
    TAS                                           + 0720.323792  ft/sec             (0x000000A0)
    Pitch Rate                                    - 00.11731536  deg/sec            (0x000000A4)
    Roll Rate                                     - 00.17491281  deg/sec            (0x000000A8)
    Pitch Angle                                   - 000.2708405  deg                (0x000000AC)
    Roll Angle                                    + 000.5877686  deg                (0x000000B0)
    Prime INU Z Velocity                          + 001.0975041  ft/sec             (0x000000B4)
    Prime INU Yaw Angle                           - 065.4071045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- 000.0371074  deg                (0x000000D8)
    Indicated air Speed                             0400.425903  ft/sec             (0x000000DC)
    Mach Value                                      0.720                           (0x000000E0)
    Magnetic Heading                              - 104.0210876  deg                (0x000000E4)
    Vertical Velocity                             + 001.0975041  ft/sec             (0x000000E8)
Record Number 8986
Mission Event
            Application ID</t>
  </si>
  <si>
    <t>Mission Event
PERTINENT DATA
    Present Latitude                              N 052:09.9429                     (0x0000003C)
    Present Longitude                             E 164:59.6994                     (0x00000044)
    Present Altitude                              + 34288.00000  feet               (0x0000004C)
    Present Heading                               - 107.4491577  deg                (0x00000054)
    TAS N                                         - 0216.206360  ft/sec             (0x00000058)
    TAS E                                         - 0687.315002  ft/sec             (0x0000005C)
    Present Ground Speed                            411.8894653  knots              (0x00000060)
    Present Ground Track                          - 106.9570160  deg                (0x00000064)
    Wind Velocity N                               + 0012.896879  ft/sec             (0x00000068)
    Wind Velocity E                               + 0022.591011  ft/sec             (0x0000006C)
    ETA to Destination                              20:57:04.837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02.78906250  in Hg              (0x00000098)
    Free Air Temperature                            416.9030762  deg R              (0x0000009C)
    TAS                                           + 0720.766357  ft/sec             (0x000000A0)
    Pitch Rate                                    + 00.10859220  deg/sec            (0x000000A4)
    Roll Rate                                     - 00.54894698  deg/sec            (0x000000A8)
    Pitch Angle                                   - 000.3278870  deg                (0x000000AC)
    Roll Angle                                    + 000.6228150  deg                (0x000000B0)
    Prime INU Z Velocity                          - 002.2725475  ft/sec             (0x000000B4)
    Prime INU Yaw Angle                           - 065.0538406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- 000.1312296  deg                (0x000000D8)
    Indicated air Speed                             0400.699463  ft/sec             (0x000000DC)
    Mach Value                                      0.720                           (0x000000E0)
    Magnetic Heading                              - 103.6789780  deg                (0x000000E4)
    Vertical Velocity                             - 002.2725475  ft/sec             (0x000000E8)
Record Number 8987
Mission Event
            Application ID</t>
  </si>
  <si>
    <t>Mission Event
PERTINENT DATA
    Present Latitude                              N 052:09.6087                     (0x0000003C)
    Present Longitude                             E 164:57.9261                     (0x00000044)
    Present Altitude                              + 34276.00000  feet               (0x0000004C)
    Present Heading                               - 107.5236359  deg                (0x00000054)
    TAS N                                         - 0216.464661  ft/sec             (0x00000058)
    TAS E                                         - 0687.851563  ft/sec             (0x0000005C)
    Present Ground Speed                            411.6975708  knots              (0x00000060)
    Present Ground Track                          - 107.0982132  deg                (0x00000064)
    Wind Velocity N                               + 0011.964590  ft/sec             (0x00000068)
    Wind Velocity E                               + 0023.657640  ft/sec             (0x0000006C)
    ETA to Destination                              20:57:05.269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02.79687500  in Hg              (0x00000098)
    Free Air Temperature                            416.9219360  deg R              (0x0000009C)
    TAS                                           + 0721.673279  ft/sec             (0x000000A0)
    Pitch Rate                                    - 00.11028598  deg/sec            (0x000000A4)
    Roll Rate                                     - 00.21884027  deg/sec            (0x000000A8)
    Pitch Angle                                   - 000.1647949  deg                (0x000000AC)
    Roll Angle                                    + 000.1630920  deg                (0x000000B0)
    Prime INU Z Velocity                          + 000.1744672  ft/sec             (0x000000B4)
    Prime INU Yaw Angle                           - 065.1049805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- 000.0135996  deg                (0x000000D8)
    Indicated air Speed                             0401.245972  ft/sec             (0x000000DC)
    Mach Value                                      0.721                           (0x000000E0)
    Magnetic Heading                              - 103.7416840  deg                (0x000000E4)
    Vertical Velocity                             + 000.1744672  ft/sec             (0x000000E8)
Record Number 8988
Mission Event
            Application ID</t>
  </si>
  <si>
    <t>Mission Event
PERTINENT DATA
    Present Latitude                              N 052:09.2701                     (0x0000003C)
    Present Longitude                             E 164:56.1447                     (0x00000044)
    Present Altitude                              + 34280.00000  feet               (0x0000004C)
    Present Heading                               - 107.8546982  deg                (0x00000054)
    TAS N                                         - 0221.790787  ft/sec             (0x00000058)
    TAS E                                         - 0688.560669  ft/sec             (0x0000005C)
    Present Ground Speed                            411.2527466  knots              (0x00000060)
    Present Ground Track                          - 107.1150131  deg                (0x00000064)
    Wind Velocity N                               + 0017.125721  ft/sec             (0x00000068)
    Wind Velocity E                               + 0025.288387  ft/sec             (0x0000006C)
    ETA to Destination                              20:57:06.134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02.81640625  in Hg              (0x00000098)
    Free Air Temperature                            417.0299683  deg R              (0x0000009C)
    TAS                                           + 0723.619751  ft/sec             (0x000000A0)
    Pitch Rate                                    + 00.04160266  deg/sec            (0x000000A4)
    Roll Rate                                     - 00.71294427  deg/sec            (0x000000A8)
    Pitch Angle                                   - 000.3845215  deg                (0x000000AC)
    Roll Angle                                    + 000.2728180  deg                (0x000000B0)
    Prime INU Z Velocity                          - 001.0814151  ft/sec             (0x000000B4)
    Prime INU Yaw Angle                           - 065.4125977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- 000.0179002  deg                (0x000000D8)
    Indicated air Speed                             0402.608673  ft/sec             (0x000000DC)
    Mach Value                                      0.723                           (0x000000E0)
    Magnetic Heading                              - 104.0609894  deg                (0x000000E4)
    Vertical Velocity                             - 001.0814151  ft/sec             (0x000000E8)
Record Number 8989
Mission Event
            Application ID</t>
  </si>
  <si>
    <t>Mission Event
PERTINENT DATA
    Present Latitude                              N 052:08.9321                     (0x0000003C)
    Present Longitude                             E 164:54.3659                     (0x00000044)
    Present Altitude                              + 34272.00000  feet               (0x0000004C)
    Present Heading                               - 107.5100708  deg                (0x00000054)
    TAS N                                         - 0218.807571  ft/sec             (0x00000058)
    TAS E                                         - 0689.118225  ft/sec             (0x0000005C)
    Present Ground Speed                            410.6540222  knots              (0x00000060)
    Present Ground Track                          - 107.0271378  deg                (0x00000064)
    Wind Velocity N                               + 0015.525122  ft/sec             (0x00000068)
    Wind Velocity E                               + 0026.414207  ft/sec             (0x0000006C)
    ETA to Destination                              20:57:07.391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02.80859375  in Hg              (0x00000098)
    Free Air Temperature                            417.2858582  deg R              (0x0000009C)
    TAS                                           + 0723.321411  ft/sec             (0x000000A0)
    Pitch Rate                                    + 00.05246495  deg/sec            (0x000000A4)
    Roll Rate                                     - 00.69861871  deg/sec            (0x000000A8)
    Pitch Angle                                   - 000.0878906  deg                (0x000000AC)
    Roll Angle                                    - 000.0148509  deg                (0x000000B0)
    Prime INU Z Velocity                          - 001.0083057  ft/sec             (0x000000B4)
    Prime INU Yaw Angle                           - 065.0445557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- 000.1295793  deg                (0x000000D8)
    Indicated air Speed                             0402.064209  ft/sec             (0x000000DC)
    Mach Value                                      0.722                           (0x000000E0)
    Magnetic Heading                              - 103.7040405  deg                (0x000000E4)
    Vertical Velocity                             - 001.0083057  ft/sec             (0x000000E8)
Record Number 8990
Mission Event
            Application ID</t>
  </si>
  <si>
    <t>Mission Event
PERTINENT DATA
    Present Latitude                              N 052:08.5958                     (0x0000003C)
    Present Longitude                             E 164:52.5896                     (0x00000044)
    Present Altitude                              + 34270.00000  feet               (0x0000004C)
    Present Heading                               - 107.4455566  deg                (0x00000054)
    TAS N                                         - 0216.460922  ft/sec             (0x00000058)
    TAS E                                         - 0686.596436  ft/sec             (0x0000005C)
    Present Ground Speed                            410.0304565  knots              (0x00000060)
    Present Ground Track                          - 107.0596161  deg                (0x00000064)
    Wind Velocity N                               + 0013.488844  ft/sec             (0x00000068)
    Wind Velocity E                               + 0024.936266  ft/sec             (0x0000006C)
    ETA to Destination                              20:57:08.565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02.77343750  in Hg              (0x00000098)
    Free Air Temperature                            417.8299866  deg R              (0x0000009C)
    TAS                                           + 0719.413818  ft/sec             (0x000000A0)
    Pitch Rate                                    + 00.08780003  deg/sec            (0x000000A4)
    Roll Rate                                     - 00.66465646  deg/sec            (0x000000A8)
    Pitch Angle                                   - 000.0950317  deg                (0x000000AC)
    Roll Angle                                    - 000.5388794  deg                (0x000000B0)
    Prime INU Z Velocity                          - 001.6791742  ft/sec             (0x000000B4)
    Prime INU Yaw Angle                           - 064.9566650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- 000.1223641  deg                (0x000000D8)
    Indicated air Speed                             0399.603943  ft/sec             (0x000000DC)
    Mach Value                                      0.718                           (0x000000E0)
    Magnetic Heading                              - 103.6278000  deg                (0x000000E4)
    Vertical Velocity                             - 001.6791742  ft/sec             (0x000000E8)
Record Number 8991
Mission Event
            Application ID</t>
  </si>
  <si>
    <t>Mission Event
PERTINENT DATA
    Present Latitude                              N 052:08.2593                     (0x0000003C)
    Present Longitude                             E 164:50.8166                     (0x00000044)
    Present Altitude                              + 34266.00000  feet               (0x0000004C)
    Present Heading                               - 107.5073395  deg                (0x00000054)
    TAS N                                         - 0217.001434  ft/sec             (0x00000058)
    TAS E                                         - 0683.618225  ft/sec             (0x0000005C)
    Present Ground Speed                            409.4497986  knots              (0x00000060)
    Present Ground Track                          - 107.1319351  deg                (0x00000064)
    Wind Velocity N                               + 0013.948309  ft/sec             (0x00000068)
    Wind Velocity E                               + 0022.962751  ft/sec             (0x0000006C)
    ETA to Destination                              20:57:09.774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02.75390625  in Hg              (0x00000098)
    Free Air Temperature                            418.0420837  deg R              (0x0000009C)
    TAS                                           + 0717.351196  ft/sec             (0x000000A0)
    Pitch Rate                                    + 00.06617820  deg/sec            (0x000000A4)
    Roll Rate                                     - 00.58906174  deg/sec            (0x000000A8)
    Pitch Angle                                   + 000.0494385  deg                (0x000000AC)
    Roll Angle                                    - 001.1791077  deg                (0x000000B0)
    Prime INU Z Velocity                          - 000.6787229  ft/sec             (0x000000B4)
    Prime INU Yaw Angle                           - 064.9951172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- 000.0718871  deg                (0x000000D8)
    Indicated air Speed                             0398.229858  ft/sec             (0x000000DC)
    Mach Value                                      0.716                           (0x000000E0)
    Magnetic Heading                              - 103.6778946  deg                (0x000000E4)
    Vertical Velocity                             - 000.6787229  ft/sec             (0x000000E8)
Record Number 8992
Mission Event
            Application ID</t>
  </si>
  <si>
    <t>Mission Event
PERTINENT DATA
    Present Latitude                              N 052:07.9227                     (0x0000003C)
    Present Longitude                             E 164:49.0467                     (0x00000044)
    Present Altitude                              + 34274.00000  feet               (0x0000004C)
    Present Heading                               - 107.3054047  deg                (0x00000054)
    TAS N                                         - 0215.819992  ft/sec             (0x00000058)
    TAS E                                         - 0687.099548  ft/sec             (0x0000005C)
    Present Ground Speed                            408.7969971  knots              (0x00000060)
    Present Ground Track                          - 107.1434784  deg                (0x00000064)
    Wind Velocity N                               + 0013.061460  ft/sec             (0x00000068)
    Wind Velocity E                               + 0027.411530  ft/sec             (0x0000006C)
    ETA to Destination                              20:57:10.982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02.78125000  in Hg              (0x00000098)
    Free Air Temperature                            417.7796936  deg R              (0x0000009C)
    TAS                                           + 0720.447815  ft/sec             (0x000000A0)
    Pitch Rate                                    + 00.04391392  deg/sec            (0x000000A4)
    Roll Rate                                     - 00.32968527  deg/sec            (0x000000A8)
    Pitch Angle                                   + 000.0382313  deg                (0x000000AC)
    Roll Angle                                    - 001.2741933  deg                (0x000000B0)
    Prime INU Z Velocity                          + 000.5679438  ft/sec             (0x000000B4)
    Prime INU Yaw Angle                           - 064.7698975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- 000.0865149  deg                (0x000000D8)
    Indicated air Speed                             0400.152130  ft/sec             (0x000000DC)
    Mach Value                                      0.719                           (0x000000E0)
    Magnetic Heading                              - 103.4642868  deg                (0x000000E4)
    Vertical Velocity                             + 000.5679438  ft/sec             (0x000000E8)
Record Number 8993
Mission Event
            Application ID</t>
  </si>
  <si>
    <t>Mission Event
PERTINENT DATA
    Present Latitude                              N 052:07.5865                     (0x0000003C)
    Present Longitude                             E 164:47.2797                     (0x00000044)
    Present Altitude                              + 34268.00000  feet               (0x0000004C)
    Present Heading                               - 107.5648575  deg                (0x00000054)
    TAS N                                         - 0216.599442  ft/sec             (0x00000058)
    TAS E                                         - 0684.633545  ft/sec             (0x0000005C)
    Present Ground Speed                            408.3547974  knots              (0x00000060)
    Present Ground Track                          - 107.1691818  deg                (0x00000064)
    Wind Velocity N                               + 0013.722329  ft/sec             (0x00000068)
    Wind Velocity E                               + 0025.916889  ft/sec             (0x0000006C)
    ETA to Destination                              20:57:11.916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02.76562500  in Hg              (0x00000098)
    Free Air Temperature                            417.9405518  deg R              (0x0000009C)
    TAS                                           + 0719.159546  ft/sec             (0x000000A0)
    Pitch Rate                                    + 00.00132244  deg/sec            (0x000000A4)
    Roll Rate                                     - 00.28718925  deg/sec            (0x000000A8)
    Pitch Angle                                   + 000.0000000  deg                (0x000000AC)
    Roll Angle                                    - 001.0936066  deg                (0x000000B0)
    Prime INU Z Velocity                          - 001.7012075  ft/sec             (0x000000B4)
    Prime INU Yaw Angle                           - 065.0061111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- 000.0814616  deg                (0x000000D8)
    Indicated air Speed                             0399.054932  ft/sec             (0x000000DC)
    Mach Value                                      0.718                           (0x000000E0)
    Magnetic Heading                              - 103.7120895  deg                (0x000000E4)
    Vertical Velocity                             - 001.7012075  ft/sec             (0x000000E8)
Record Number 8994
Mission Event
            Application ID</t>
  </si>
  <si>
    <t>Mission Event
PERTINENT DATA
    Present Latitude                              N 052:07.2511                     (0x0000003C)
    Present Longitude                             E 164:45.5256                     (0x00000044)
    Present Altitude                              + 34256.00000  feet               (0x0000004C)
    Present Heading                               - 107.9779510  deg                (0x00000054)
    TAS N                                         - 0222.065002  ft/sec             (0x00000058)
    TAS E                                         - 0680.876526  ft/sec             (0x0000005C)
    Present Ground Speed                            408.2260742  knots              (0x00000060)
    Present Ground Track                          - 107.3703461  deg                (0x00000064)
    Wind Velocity N                               + 0017.403299  ft/sec             (0x00000068)
    Wind Velocity E                               + 0022.928642  ft/sec             (0x0000006C)
    ETA to Destination                              20:57:12.211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02.74218750  in Hg              (0x00000098)
    Free Air Temperature                            418.1007996  deg R              (0x0000009C)
    TAS                                           + 0716.230835  ft/sec             (0x000000A0)
    Pitch Rate                                    + 00.10721351  deg/sec            (0x000000A4)
    Roll Rate                                     + 00.37941501  deg/sec            (0x000000A8)
    Pitch Angle                                   + 000.1538086  deg                (0x000000AC)
    Roll Angle                                    - 001.2019593  deg                (0x000000B0)
    Prime INU Z Velocity                          - 001.3263804  ft/sec             (0x000000B4)
    Prime INU Yaw Angle                           - 065.3961182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+ 000.0971685  deg                (0x000000D8)
    Indicated air Speed                             0397.402893  ft/sec             (0x000000DC)
    Mach Value                                      0.715                           (0x000000E0)
    Magnetic Heading                              - 104.1135483  deg                (0x000000E4)
    Vertical Velocity                             - 001.3263804  ft/sec             (0x000000E8)
Record Number 8995
Mission Event
            Application ID</t>
  </si>
  <si>
    <t>Mission Event
PERTINENT DATA
    Present Latitude                              N 052:06.9131                     (0x0000003C)
    Present Longitude                             E 164:43.7613                     (0x00000044)
    Present Altitude                              + 34254.00000  feet               (0x0000004C)
    Present Heading                               - 107.9352417  deg                (0x00000054)
    TAS N                                         - 0221.658539  ft/sec             (0x00000058)
    TAS E                                         - 0679.681702  ft/sec             (0x0000005C)
    Present Ground Speed                            408.1804504  knots              (0x00000060)
    Present Ground Track                          - 107.2941971  deg                (0x00000064)
    Wind Velocity N                               + 0017.895615  ft/sec             (0x00000068)
    Wind Velocity E                               + 0021.507931  ft/sec             (0x0000006C)
    ETA to Destination                              20:57:12.307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02.74609375  in Hg              (0x00000098)
    Free Air Temperature                            417.9202881  deg R              (0x0000009C)
    TAS                                           + 0716.345642  ft/sec             (0x000000A0)
    Pitch Rate                                    + 00.07160281  deg/sec            (0x000000A4)
    Roll Rate                                     + 00.09495912  deg/sec            (0x000000A8)
    Pitch Angle                                   + 000.1043701  deg                (0x000000AC)
    Roll Angle                                    - 001.5161133  deg                (0x000000B0)
    Prime INU Z Velocity                          + 000.3303004  ft/sec             (0x000000B4)
    Prime INU Yaw Angle                           - 065.3302002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- 000.0061123  deg                (0x000000D8)
    Indicated air Speed                             0397.678772  ft/sec             (0x000000DC)
    Mach Value                                      0.715                           (0x000000E0)
    Magnetic Heading                              - 104.0592194  deg                (0x000000E4)
    Vertical Velocity                             + 000.3303004  ft/sec             (0x000000E8)
Record Number 8996
Mission Event
            Application ID</t>
  </si>
  <si>
    <t>Mission Event
PERTINENT DATA
    Present Latitude                              N 052:06.5773                     (0x0000003C)
    Present Longitude                             E 164:42.0089                     (0x00000044)
    Present Altitude                              + 34262.00000  feet               (0x0000004C)
    Present Heading                               - 108.1657715  deg                (0x00000054)
    TAS N                                         - 0224.474625  ft/sec             (0x00000058)
    TAS E                                         - 0682.616638  ft/sec             (0x0000005C)
    Present Ground Speed                            407.8462524  knots              (0x00000060)
    Present Ground Track                          - 107.3219681  deg                (0x00000064)
    Wind Velocity N                               + 0020.536911  ft/sec             (0x00000068)
    Wind Velocity E                               + 0024.997072  ft/sec             (0x0000006C)
    ETA to Destination                              20:57:12.946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02.78515625  in Hg              (0x00000098)
    Free Air Temperature                            417.4016418  deg R              (0x0000009C)
    TAS                                           + 0720.568298  ft/sec             (0x000000A0)
    Pitch Rate                                    + 00.16998373  deg/sec            (0x000000A4)
    Roll Rate                                     - 00.05965355  deg/sec            (0x000000A8)
    Pitch Angle                                   + 000.2209837  deg                (0x000000AC)
    Roll Angle                                    - 001.5051270  deg                (0x000000B0)
    Prime INU Z Velocity                          + 001.3551470  ft/sec             (0x000000B4)
    Prime INU Yaw Angle                           - 065.5376816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- 000.0008375  deg                (0x000000D8)
    Indicated air Speed                             0400.425903  ft/sec             (0x000000DC)
    Mach Value                                      0.719                           (0x000000E0)
    Magnetic Heading                              - 104.2781372  deg                (0x000000E4)
    Vertical Velocity                             + 001.3551470  ft/sec             (0x000000E8)
Record Number 8997
Mission Event
            Application ID</t>
  </si>
  <si>
    <t>Mission Event
PERTINENT DATA
    Present Latitude                              N 052:06.2405                     (0x0000003C)
    Present Longitude                             E 164:40.2592                     (0x00000044)
    Present Altitude                              + 34268.00000  feet               (0x0000004C)
    Present Heading                               - 108.0679321  deg                (0x00000054)
    TAS N                                         - 0224.207245  ft/sec             (0x00000058)
    TAS E                                         - 0680.761230  ft/sec             (0x0000005C)
    Present Ground Speed                            407.7302551  knots              (0x00000060)
    Present Ground Track                          - 107.4409790  deg                (0x00000064)
    Wind Velocity N                               + 0019.104620  ft/sec             (0x00000068)
    Wind Velocity E                               + 0023.916893  ft/sec             (0x0000006C)
    ETA to Destination                              20:57:13.221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02.76171875  in Hg              (0x00000098)
    Free Air Temperature                            417.4834595  deg R              (0x0000009C)
    TAS                                           + 0718.134827  ft/sec             (0x000000A0)
    Pitch Rate                                    + 00.15354258  deg/sec            (0x000000A4)
    Roll Rate                                     + 00.70391977  deg/sec            (0x000000A8)
    Pitch Angle                                   + 000.0769043  deg                (0x000000AC)
    Roll Angle                                    - 001.1345582  deg                (0x000000B0)
    Prime INU Z Velocity                          - 001.8240446  ft/sec             (0x000000B4)
    Prime INU Yaw Angle                           - 065.4168243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+ 000.0972680  deg                (0x000000D8)
    Indicated air Speed                             0398.780121  ft/sec             (0x000000DC)
    Mach Value                                      0.717                           (0x000000E0)
    Magnetic Heading                              - 104.1687088  deg                (0x000000E4)
    Vertical Velocity                             - 001.8240446  ft/sec             (0x000000E8)
Record Number 8998
Mission Event
            Application ID</t>
  </si>
  <si>
    <t>Mission Event
PERTINENT DATA
    Present Latitude                              N 052:05.9018                     (0x0000003C)
    Present Longitude                             E 164:38.4983                     (0x00000044)
    Present Altitude                              + 34268.00000  feet               (0x0000004C)
    Present Heading                               - 108.0648880  deg                (0x00000054)
    TAS N                                         - 0224.447906  ft/sec             (0x00000058)
    TAS E                                         - 0684.604126  ft/sec             (0x0000005C)
    Present Ground Speed                            407.6166382  knots              (0x00000060)
    Present Ground Track                          - 107.4403763  deg                (0x00000064)
    Wind Velocity N                               + 0019.252335  ft/sec             (0x00000068)
    Wind Velocity E                               + 0027.755625  ft/sec             (0x0000006C)
    ETA to Destination                              20:57:13.550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02.77734375  in Hg              (0x00000098)
    Free Air Temperature                            417.2020874  deg R              (0x0000009C)
    TAS                                           + 0719.502686  ft/sec             (0x000000A0)
    Pitch Rate                                    + 00.04303298  deg/sec            (0x000000A4)
    Roll Rate                                     + 01.20090151  deg/sec            (0x000000A8)
    Pitch Angle                                   + 000.1702881  deg                (0x000000AC)
    Roll Angle                                    - 000.4536255  deg                (0x000000B0)
    Prime INU Z Velocity                          + 001.7549297  ft/sec             (0x000000B4)
    Prime INU Yaw Angle                           - 065.3906250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+ 000.0771647  deg                (0x000000D8)
    Indicated air Speed                             0399.878143  ft/sec             (0x000000DC)
    Mach Value                                      0.719                           (0x000000E0)
    Magnetic Heading                              - 104.1540680  deg                (0x000000E4)
    Vertical Velocity                             + 001.7549297  ft/sec             (0x000000E8)
Record Number 8999
Mission Event
            Application ID</t>
  </si>
  <si>
    <t>Mission Event
PERTINENT DATA
    Present Latitude                              N 052:05.5628                     (0x0000003C)
    Present Longitude                             E 164:36.7372                     (0x00000044)
    Present Altitude                              + 34262.00000  feet               (0x0000004C)
    Present Heading                               - 108.2693176  deg                (0x00000054)
    TAS N                                         - 0224.938995  ft/sec             (0x00000058)
    TAS E                                         - 0682.857300  ft/sec             (0x0000005C)
    Present Ground Speed                            407.8187866  knots              (0x00000060)
    Present Ground Track                          - 107.4862671  deg                (0x00000064)
    Wind Velocity N                               + 0018.189486  ft/sec             (0x00000068)
    Wind Velocity E                               + 0026.247040  ft/sec             (0x0000006C)
    ETA to Destination                              20:57:13.200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02.77343750  in Hg              (0x00000098)
    Free Air Temperature                            417.2099609  deg R              (0x0000009C)
    TAS                                           + 0718.879883  ft/sec             (0x000000A0)
    Pitch Rate                                    - 00.19808581  deg/sec            (0x000000A4)
    Roll Rate                                     + 01.15454566  deg/sec            (0x000000A8)
    Pitch Angle                                   + 000.0742401  deg                (0x000000AC)
    Roll Angle                                    + 000.1315063  deg                (0x000000B0)
    Prime INU Z Velocity                          + 000.4158331  ft/sec             (0x000000B4)
    Prime INU Yaw Angle                           - 065.5718994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+ 000.1007827  deg                (0x000000D8)
    Indicated air Speed                             0399.603943  ft/sec             (0x000000DC)
    Mach Value                                      0.718                           (0x000000E0)
    Magnetic Heading                              - 104.3469086  deg                (0x000000E4)
    Vertical Velocity                             + 000.4158331  ft/sec             (0x000000E8)
Record Number 9000
Mission Event
            Application ID</t>
  </si>
  <si>
    <t>Mission Event
PERTINENT DATA
    Present Latitude                              N 052:05.2219                     (0x0000003C)
    Present Longitude                             E 164:34.9765                     (0x00000044)
    Present Altitude                              + 34260.00000  feet               (0x0000004C)
    Present Heading                               - 108.4188156  deg                (0x00000054)
    TAS N                                         - 0225.429138  ft/sec             (0x00000058)
    TAS E                                         - 0681.588013  ft/sec             (0x0000005C)
    Present Ground Speed                            407.8767700  knots              (0x00000060)
    Present Ground Track                          - 107.4848862  deg                (0x00000064)
    Wind Velocity N                               + 0018.110769  ft/sec             (0x00000068)
    Wind Velocity E                               + 0025.138111  ft/sec             (0x0000006C)
    ETA to Destination                              20:57:13.234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02.76562500  in Hg              (0x00000098)
    Free Air Temperature                            417.2257080  deg R              (0x0000009C)
    TAS                                           + 0718.179688  ft/sec             (0x000000A0)
    Pitch Rate                                    - 00.16082607  deg/sec            (0x000000A4)
    Roll Rate                                     + 00.28043118  deg/sec            (0x000000A8)
    Pitch Angle                                   - 000.1297485  deg                (0x000000AC)
    Roll Angle                                    + 001.2283814  deg                (0x000000B0)
    Prime INU Z Velocity                          + 001.0499619  ft/sec             (0x000000B4)
    Prime INU Yaw Angle                           - 065.6982422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+ 000.0770758  deg                (0x000000D8)
    Indicated air Speed                             0399.054932  ft/sec             (0x000000DC)
    Mach Value                                      0.717                           (0x000000E0)
    Magnetic Heading                              - 104.4842377  deg                (0x000000E4)
    Vertical Velocity                             + 001.0499619  ft/sec             (0x000000E8)
Record Number 9001
Mission Event
            Application ID</t>
  </si>
  <si>
    <t>Mission Event
PERTINENT DATA
    Present Latitude                              N 052:04.8812                     (0x0000003C)
    Present Longitude                             E 164:33.2158                     (0x00000044)
    Present Altitude                              + 34256.00000  feet               (0x0000004C)
    Present Heading                               - 108.3197098  deg                (0x00000054)
    TAS N                                         - 0223.800842  ft/sec             (0x00000058)
    TAS E                                         - 0681.539612  ft/sec             (0x0000005C)
    Present Ground Speed                            407.9285889  knots              (0x00000060)
    Present Ground Track                          - 107.4347534  deg                (0x00000064)
    Wind Velocity N                               + 0016.976246  ft/sec             (0x00000068)
    Wind Velocity E                               + 0024.842356  ft/sec             (0x0000006C)
    ETA to Destination                              20:57:13.152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02.76171875  in Hg              (0x00000098)
    Free Air Temperature                            417.3025818  deg R              (0x0000009C)
    TAS                                           + 0717.979248  ft/sec             (0x000000A0)
    Pitch Rate                                    - 00.08665387  deg/sec            (0x000000A4)
    Roll Rate                                     + 00.09394550  deg/sec            (0x000000A8)
    Pitch Angle                                   - 000.0549316  deg                (0x000000AC)
    Roll Angle                                    + 001.1590576  deg                (0x000000B0)
    Prime INU Z Velocity                          + 000.4099874  ft/sec             (0x000000B4)
    Prime INU Yaw Angle                           - 065.5759811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+ 000.0080917  deg                (0x000000D8)
    Indicated air Speed                             0398.780121  ft/sec             (0x000000DC)
    Mach Value                                      0.717                           (0x000000E0)
    Magnetic Heading                              - 104.3735580  deg                (0x000000E4)
    Vertical Velocity                             + 000.4099874  ft/sec             (0x000000E8)
Record Number 9002
Mission Event
            Application ID</t>
  </si>
  <si>
    <t>Mission Event
PERTINENT DATA
    Present Latitude                              N 052:04.5428                     (0x0000003C)
    Present Longitude                             E 164:31.4665                     (0x00000044)
    Present Altitude                              + 34264.00000  feet               (0x0000004C)
    Present Heading                               - 108.2397461  deg                (0x00000054)
    TAS N                                         - 0223.900757  ft/sec             (0x00000058)
    TAS E                                         - 0683.309448  ft/sec             (0x0000005C)
    Present Ground Speed                            407.7198181  knots              (0x00000060)
    Present Ground Track                          - 107.4483795  deg                (0x00000064)
    Wind Velocity N                               + 0017.050636  ft/sec             (0x00000068)
    Wind Velocity E                               + 0026.997200  ft/sec             (0x0000006C)
    ETA to Destination                              20:57:13.550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02.77734375  in Hg              (0x00000098)
    Free Air Temperature                            417.1762695  deg R              (0x0000009C)
    TAS                                           + 0719.480408  ft/sec             (0x000000A0)
    Pitch Rate                                    - 00.12676780  deg/sec            (0x000000A4)
    Roll Rate                                     - 00.05831008  deg/sec            (0x000000A8)
    Pitch Angle                                   - 000.1812703  deg                (0x000000AC)
    Roll Angle                                    + 001.1151116  deg                (0x000000B0)
    Prime INU Z Velocity                          + 000.8349769  ft/sec             (0x000000B4)
    Prime INU Yaw Angle                           - 065.4730225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+ 000.0000435  deg                (0x000000D8)
    Indicated air Speed                             0399.878143  ft/sec             (0x000000DC)
    Mach Value                                      0.719                           (0x000000E0)
    Magnetic Heading                              - 104.2820129  deg                (0x000000E4)
    Vertical Velocity                             + 000.8349769  ft/sec             (0x000000E8)
Record Number 9003
Mission Event
            Application ID</t>
  </si>
  <si>
    <t>Mission Event
PERTINENT DATA
    Present Latitude                              N 052:04.2020                     (0x0000003C)
    Present Longitude                             E 164:29.7072                     (0x00000044)
    Present Altitude                              + 34260.00000  feet               (0x0000004C)
    Present Heading                               - 108.3617554  deg                (0x00000054)
    TAS N                                         - 0226.148544  ft/sec             (0x00000058)
    TAS E                                         - 0683.790466  ft/sec             (0x0000005C)
    Present Ground Speed                            407.6874390  knots              (0x00000060)
    Present Ground Track                          - 107.5644302  deg                (0x00000064)
    Wind Velocity N                               + 0018.501883  ft/sec             (0x00000068)
    Wind Velocity E                               + 0027.697073  ft/sec             (0x0000006C)
    ETA to Destination                              20:57:13.722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02.78906250  in Hg              (0x00000098)
    Free Air Temperature                            416.9720154  deg R              (0x0000009C)
    TAS                                           + 0720.643311  ft/sec             (0x000000A0)
    Pitch Rate                                    + 00.02354639  deg/sec            (0x000000A4)
    Roll Rate                                     + 00.30829138  deg/sec            (0x000000A8)
    Pitch Angle                                   + 000.0988770  deg                (0x000000AC)
    Roll Angle                                    + 000.0323241  deg                (0x000000B0)
    Prime INU Z Velocity                          + 000.8083784  ft/sec             (0x000000B4)
    Prime INU Yaw Angle                           - 065.5718994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+ 000.0892224  deg                (0x000000D8)
    Indicated air Speed                             0400.699463  ft/sec             (0x000000DC)
    Mach Value                                      0.720                           (0x000000E0)
    Magnetic Heading                              - 104.3924484  deg                (0x000000E4)
    Vertical Velocity                             + 000.8083784  ft/sec             (0x000000E8)
Record Number 9004
Mission Event
            Application ID</t>
  </si>
  <si>
    <t>Mission Event
PERTINENT DATA
    Present Latitude                              N 052:03.8606                     (0x0000003C)
    Present Longitude                             E 164:27.9613                     (0x00000044)
    Present Altitude                              + 34266.00000  feet               (0x0000004C)
    Present Heading                               - 108.6044312  deg                (0x00000054)
    TAS N                                         - 0227.689468  ft/sec             (0x00000058)
    TAS E                                         - 0679.992737  ft/sec             (0x0000005C)
    Present Ground Speed                            407.5887756  knots              (0x00000060)
    Present Ground Track                          - 107.5668869  deg                (0x00000064)
    Wind Velocity N                               + 0019.512041  ft/sec             (0x00000068)
    Wind Velocity E                               + 0024.404303  ft/sec             (0x0000006C)
    ETA to Destination                              20:57:13.949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02.75000000  in Hg              (0x00000098)
    Free Air Temperature                            417.2747803  deg R              (0x0000009C)
    TAS                                           + 0716.606323  ft/sec             (0x000000A0)
    Pitch Rate                                    - 00.15170753  deg/sec            (0x000000A4)
    Roll Rate                                     - 00.27816570  deg/sec            (0x000000A8)
    Pitch Angle                                   - 000.2300537  deg                (0x000000AC)
    Roll Angle                                    + 001.1267579  deg                (0x000000B0)
    Prime INU Z Velocity                          - 000.1943158  ft/sec             (0x000000B4)
    Prime INU Yaw Angle                           - 065.7916260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+ 000.0711940  deg                (0x000000D8)
    Indicated air Speed                             0397.954437  ft/sec             (0x000000DC)
    Mach Value                                      0.716                           (0x000000E0)
    Magnetic Heading                              - 104.6235809  deg                (0x000000E4)
    Vertical Velocity                             - 000.1943158  ft/sec             (0x000000E8)
Record Number 9005
Mission Event
            Application ID</t>
  </si>
  <si>
    <t>Mission Event
PERTINENT DATA
    Present Latitude                              N 052:03.5174                     (0x0000003C)
    Present Longitude                             E 164:26.2034                     (0x00000044)
    Present Altitude                              + 34258.00000  feet               (0x0000004C)
    Present Heading                               - 108.3199158  deg                (0x00000054)
    TAS N                                         - 0224.342957  ft/sec             (0x00000058)
    TAS E                                         - 0679.237610  ft/sec             (0x0000005C)
    Present Ground Speed                            408.0440063  knots              (0x00000060)
    Present Ground Track                          - 107.4641647  deg                (0x00000064)
    Wind Velocity N                               + 0016.952101  ft/sec             (0x00000068)
    Wind Velocity E                               + 0022.655096  ft/sec             (0x0000006C)
    ETA to Destination                              20:57:13.241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02.73828125  in Hg              (0x00000098)
    Free Air Temperature                            417.4368591  deg R              (0x0000009C)
    TAS                                           + 0715.574097  ft/sec             (0x000000A0)
    Pitch Rate                                    - 00.04393788  deg/sec            (0x000000A4)
    Roll Rate                                     - 00.37372544  deg/sec            (0x000000A8)
    Pitch Angle                                   - 000.2692474  deg                (0x000000AC)
    Roll Angle                                    + 001.2797425  deg                (0x000000B0)
    Prime INU Z Velocity                          - 002.0194168  ft/sec             (0x000000B4)
    Prime INU Yaw Angle                           - 065.4840088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- 000.0493295  deg                (0x000000D8)
    Indicated air Speed                             0397.126831  ft/sec             (0x000000DC)
    Mach Value                                      0.714                           (0x000000E0)
    Magnetic Heading                              - 104.3275299  deg                (0x000000E4)
    Vertical Velocity                             - 002.0194168  ft/sec             (0x000000E8)
Record Number 9006
Mission Event
            Application ID</t>
  </si>
  <si>
    <t>Mission Event
PERTINENT DATA
    Present Latitude                              N 052:03.1777                     (0x0000003C)
    Present Longitude                             E 164:24.4538                     (0x00000044)
    Present Altitude                              + 34242.00000  feet               (0x0000004C)
    Present Heading                               - 108.3044586  deg                (0x00000054)
    TAS N                                         - 0224.628174  ft/sec             (0x00000058)
    TAS E                                         - 0678.846375  ft/sec             (0x0000005C)
    Present Ground Speed                            408.1996460  knots              (0x00000060)
    Present Ground Track                          - 107.6565170  deg                (0x00000064)
    Wind Velocity N                               + 0015.794965  ft/sec             (0x00000068)
    Wind Velocity E                               + 0022.146402  ft/sec             (0x0000006C)
    ETA to Destination                              20:57:13.056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02.74218750  in Hg              (0x00000098)
    Free Air Temperature                            417.3681030  deg R              (0x0000009C)
    TAS                                           + 0715.421387  ft/sec             (0x000000A0)
    Pitch Rate                                    - 00.04627506  deg/sec            (0x000000A4)
    Roll Rate                                     + 00.85130715  deg/sec            (0x000000A8)
    Pitch Angle                                   + 000.3405762  deg                (0x000000AC)
    Roll Angle                                    - 000.0162598  deg                (0x000000B0)
    Prime INU Z Velocity                          + 001.8106626  ft/sec             (0x000000B4)
    Prime INU Yaw Angle                           - 065.4455566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+ 000.1164333  deg                (0x000000D8)
    Indicated air Speed                             0397.402893  ft/sec             (0x000000DC)
    Mach Value                                      0.714                           (0x000000E0)
    Magnetic Heading                              - 104.3004913  deg                (0x000000E4)
    Vertical Velocity                             + 001.8106626  ft/sec             (0x000000E8)
Record Number 9007
Mission Event
            Application ID</t>
  </si>
  <si>
    <t>Mission Event
PERTINENT DATA
    Present Latitude                              N 052:02.8331                     (0x0000003C)
    Present Longitude                             E 164:22.6958                     (0x00000044)
    Present Altitude                              + 34254.00000  feet               (0x0000004C)
    Present Heading                               - 108.4091949  deg                (0x00000054)
    TAS N                                         - 0224.185104  ft/sec             (0x00000058)
    TAS E                                         - 0678.500732  ft/sec             (0x0000005C)
    Present Ground Speed                            407.8654785  knots              (0x00000060)
    Present Ground Track                          - 107.6648178  deg                (0x00000064)
    Wind Velocity N                               + 0014.647613  ft/sec             (0x00000068)
    Wind Velocity E                               + 0022.619131  ft/sec             (0x0000006C)
    ETA to Destination                              20:57:13.681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02.75000000  in Hg              (0x00000098)
    Free Air Temperature                            417.1885376  deg R              (0x0000009C)
    TAS                                           + 0716.350342  ft/sec             (0x000000A0)
    Pitch Rate                                    - 00.24428122  deg/sec            (0x000000A4)
    Roll Rate                                     + 00.28970465  deg/sec            (0x000000A8)
    Pitch Angle                                   + 000.1962158  deg                (0x000000AC)
    Roll Angle                                    + 001.2477173  deg                (0x000000B0)
    Prime INU Z Velocity                          + 002.7102230  ft/sec             (0x000000B4)
    Prime INU Yaw Angle                           - 065.5271835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+ 000.1038281  deg                (0x000000D8)
    Indicated air Speed                             0397.954437  ft/sec             (0x000000DC)
    Mach Value                                      0.715                           (0x000000E0)
    Magnetic Heading                              - 104.3936844  deg                (0x000000E4)
    Vertical Velocity                             + 002.7102230  ft/sec             (0x000000E8)
Record Number 9008
Mission Event
            Application ID</t>
  </si>
  <si>
    <t>Mission Event
PERTINENT DATA
    Present Latitude                              N 052:02.4909                     (0x0000003C)
    Present Longitude                             E 164:20.9504                     (0x00000044)
    Present Altitude                              + 34272.00000  feet               (0x0000004C)
    Present Heading                               - 108.2955704  deg                (0x00000054)
    TAS N                                         - 0223.324463  ft/sec             (0x00000058)
    TAS E                                         - 0681.377136  ft/sec             (0x0000005C)
    Present Ground Speed                            407.5950317  knots              (0x00000060)
    Present Ground Track                          - 107.6310196  deg                (0x00000064)
    Wind Velocity N                               + 0014.233762  ft/sec             (0x00000068)
    Wind Velocity E                               + 0026.019588  ft/sec             (0x0000006C)
    ETA to Destination                              20:57:14.148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02.76171875  in Hg              (0x00000098)
    Free Air Temperature                            416.9149780  deg R              (0x0000009C)
    TAS                                           + 0717.645752  ft/sec             (0x000000A0)
    Pitch Rate                                    - 00.07282971  deg/sec            (0x000000A4)
    Roll Rate                                     + 00.01912883  deg/sec            (0x000000A8)
    Pitch Angle                                   - 000.1436504  deg                (0x000000AC)
    Roll Angle                                    + 001.3677979  deg                (0x000000B0)
    Prime INU Z Velocity                          + 002.1373360  ft/sec             (0x000000B4)
    Prime INU Yaw Angle                           - 065.3906250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+ 000.0488546  deg                (0x000000D8)
    Indicated air Speed                             0398.780121  ft/sec             (0x000000DC)
    Mach Value                                      0.717                           (0x000000E0)
    Magnetic Heading                              - 104.2685318  deg                (0x000000E4)
    Vertical Velocity                             + 002.1373360  ft/sec             (0x000000E8)
Record Number 9009
Mission Event
            Application ID</t>
  </si>
  <si>
    <t>Mission Event
PERTINENT DATA
    Present Latitude                              N 052:02.1471                     (0x0000003C)
    Present Longitude                             E 164:19.1936                     (0x00000044)
    Present Altitude                              + 34268.00000  feet               (0x0000004C)
    Present Heading                               - 108.4340134  deg                (0x00000054)
    TAS N                                         - 0226.513702  ft/sec             (0x00000058)
    TAS E                                         - 0681.852844  ft/sec             (0x0000005C)
    Present Ground Speed                            408.0319214  knots              (0x00000060)
    Present Ground Track                          - 107.6917953  deg                (0x00000064)
    Wind Velocity N                               + 0017.020823  ft/sec             (0x00000068)
    Wind Velocity E                               + 0025.884739  ft/sec             (0x0000006C)
    ETA to Destination                              20:57:13.516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02.78515625  in Hg              (0x00000098)
    Free Air Temperature                            416.6612244  deg R              (0x0000009C)
    TAS                                           + 0720.111450  ft/sec             (0x000000A0)
    Pitch Rate                                    - 00.09472594  deg/sec            (0x000000A4)
    Roll Rate                                     + 00.08889245  deg/sec            (0x000000A8)
    Pitch Angle                                   - 000.2362061  deg                (0x000000AC)
    Roll Angle                                    + 000.4779053  deg                (0x000000B0)
    Prime INU Z Velocity                          - 001.2400787  ft/sec             (0x000000B4)
    Prime INU Yaw Angle                           - 065.5059814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+ 000.0882885  deg                (0x000000D8)
    Indicated air Speed                             0400.425903  ft/sec             (0x000000DC)
    Mach Value                                      0.720                           (0x000000E0)
    Magnetic Heading                              - 104.3954315  deg                (0x000000E4)
    Vertical Velocity                             - 001.2400787  ft/sec             (0x000000E8)
Record Number 9010
Mission Event
            Application ID</t>
  </si>
  <si>
    <t>Mission Event
PERTINENT DATA
    Present Latitude                              N 052:01.8031                     (0x0000003C)
    Present Longitude                             E 164:17.4475                     (0x00000044)
    Present Altitude                              + 34254.00000  feet               (0x0000004C)
    Present Heading                               - 108.3509903  deg                (0x00000054)
    TAS N                                         - 0225.742508  ft/sec             (0x00000058)
    TAS E                                         - 0683.153687  ft/sec             (0x0000005C)
    Present Ground Speed                            408.2666321  knots              (0x00000060)
    Present Ground Track                          - 107.6194458  deg                (0x00000064)
    Wind Velocity N                               + 0016.498295  ft/sec             (0x00000068)
    Wind Velocity E                               + 0026.703362  ft/sec             (0x0000006C)
    ETA to Destination                              20:57:13.241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02.78515625  in Hg              (0x00000098)
    Free Air Temperature                            416.7128906  deg R              (0x0000009C)
    TAS                                           + 0720.156067  ft/sec             (0x000000A0)
    Pitch Rate                                    - 00.01452958  deg/sec            (0x000000A4)
    Roll Rate                                     - 00.56377637  deg/sec            (0x000000A8)
    Pitch Angle                                   - 000.2252197  deg                (0x000000AC)
    Roll Angle                                    + 000.9086792  deg                (0x000000B0)
    Prime INU Z Velocity                          - 000.8795373  ft/sec             (0x000000B4)
    Prime INU Yaw Angle                           - 065.4000168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- 000.0027609  deg                (0x000000D8)
    Indicated air Speed                             0400.425903  ft/sec             (0x000000DC)
    Mach Value                                      0.720                           (0x000000E0)
    Magnetic Heading                              - 104.3008881  deg                (0x000000E4)
    Vertical Velocity                             - 000.8795373  ft/sec             (0x000000E8)
Record Number 9011
Mission Event
            Application ID</t>
  </si>
  <si>
    <t>Mission Event
PERTINENT DATA
    Present Latitude                              N 052:01.4564                     (0x0000003C)
    Present Longitude                             E 164:15.7020                     (0x00000044)
    Present Altitude                              + 34250.00000  feet               (0x0000004C)
    Present Heading                               - 108.7270813  deg                (0x00000054)
    TAS N                                         - 0229.042313  ft/sec             (0x00000058)
    TAS E                                         - 0679.089661  ft/sec             (0x0000005C)
    Present Ground Speed                            408.6719666  knots              (0x00000060)
    Present Ground Track                          - 108.3281250  deg                (0x00000064)
    Wind Velocity N                               + 0013.592777  ft/sec             (0x00000068)
    Wind Velocity E                               + 0023.901911  ft/sec             (0x0000006C)
    ETA to Destination                              20:57:12.747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02.75781250  in Hg              (0x00000098)
    Free Air Temperature                            417.0778809  deg R              (0x0000009C)
    TAS                                           + 0717.154785  ft/sec             (0x000000A0)
    Pitch Rate                                    + 00.17916983  deg/sec            (0x000000A4)
    Roll Rate                                     + 00.55019742  deg/sec            (0x000000A8)
    Pitch Angle                                   - 000.0329590  deg                (0x000000AC)
    Roll Angle                                    - 002.2270386  deg                (0x000000B0)
    Prime INU Z Velocity                          - 001.1428760  ft/sec             (0x000000B4)
    Prime INU Yaw Angle                           - 065.7531738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+ 000.6781879  deg                (0x000000D8)
    Indicated air Speed                             0398.505096  ft/sec             (0x000000DC)
    Mach Value                                      0.716                           (0x000000E0)
    Magnetic Heading                              - 104.6654587  deg                (0x000000E4)
    Vertical Velocity                             - 001.1428760  ft/sec             (0x000000E8)
Record Number 9012
Mission Event
            Application ID</t>
  </si>
  <si>
    <t>Mission Event
PERTINENT DATA
    Present Latitude                              N 052:01.0948                     (0x0000003C)
    Present Longitude                             E 164:13.9516                     (0x00000044)
    Present Altitude                              + 34250.00000  feet               (0x0000004C)
    Present Heading                               - 108.9776001  deg                (0x00000054)
    TAS N                                         - 0233.437195  ft/sec             (0x00000058)
    TAS E                                         - 0679.437683  ft/sec             (0x0000005C)
    Present Ground Speed                            408.5060425  knots              (0x00000060)
    Present Ground Track                          - 108.6482468  deg                (0x00000064)
    Wind Velocity N                               + 0012.768793  ft/sec             (0x00000068)
    Wind Velocity E                               + 0025.992373  ft/sec             (0x0000006C)
    ETA to Destination                              20:57:13.083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02.77734375  in Hg              (0x00000098)
    Free Air Temperature                            416.8318481  deg R              (0x0000009C)
    TAS                                           + 0719.001099  ft/sec             (0x000000A0)
    Pitch Rate                                    - 00.24127860  deg/sec            (0x000000A4)
    Roll Rate                                     + 00.98664314  deg/sec            (0x000000A8)
    Pitch Angle                                   + 000.2613647  deg                (0x000000AC)
    Roll Angle                                    + 000.8222168  deg                (0x000000B0)
    Prime INU Z Velocity                          + 002.1575491  ft/sec             (0x000000B4)
    Prime INU Yaw Angle                           - 065.9806976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+ 000.9986418  deg                (0x000000D8)
    Indicated air Speed                             0399.878143  ft/sec             (0x000000DC)
    Mach Value                                      0.718                           (0x000000E0)
    Magnetic Heading                              - 104.9045334  deg                (0x000000E4)
    Vertical Velocity                             + 002.1575491  ft/sec             (0x000000E8)
Record Number 9014
Weapon Event
            Application ID</t>
  </si>
  <si>
    <t>Direct Target
PERTINENT DATA
    Device ID                                     RP 6                              (0x0000003C)
    Weapon Mode Switches 1                                                          (0x0000003E)
        In Go NoGo Test                           False                      
        In SIT                                    False                      
        ECU Override Selected                     False                      
        Manual Launch Enabled                     True                      
        Auto Targeting Enabled                    False                      
        GPS Keys Available In ACU                 True                      
        LCD In Progress                           False                      
        Jettison In Progress                      False                      
        Left WIU Unlocked                         True                      
        Right WIU Unlocked                        True                      
        Two Man Unlock Consent Enabled            True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051:54.4924  deg                (0x00000041)
    Longitude                                     E 163:43.4848  deg                (0x00000045)
    Altitude                                      + 34256.00000  feet               (0x00000049)
    True Heading                                  - 109.4191895  deg                (0x0000004D)
    Ground Track Angle                            - 109.5966644  deg                (0x00000051)
    Pitch Angle                                   - 000.1276886  deg                (0x00000055)
    Roll Angle                                    - 001.2249756  deg                (0x00000059)
    Yaw Angle                                     - 066.0223389  deg                (0x0000005D)
    Velocity North                                  230.7231293  ft/sec             (0x00000061)
    Velocity East                                   648.0651855  ft/sec             (0x00000065)
    Velocity Vertical                               000.9334034  ft/sec             (0x00000069)
    Ground Speed                                    687.9110718  ft/sec             (0x0000006D)
    True Air Speed North                          - 0242.719421  ft/sec             (0x00000071)
    True Air Speed East                           - 0686.589050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Inside                      
        IZ Status                                 Unachievable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5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-2147483648:-2147483648.1930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9105
Weapon Event
            Application ID</t>
  </si>
  <si>
    <t>Direct Target
PERTINENT DATA
    Device ID                                     LP 8                              (0x0000003C)
    Weapon Mode Switches 1                                                          (0x0000003E)
        In Go NoGo Test                           False                      
        In SIT                                    False                      
        ECU Override Selected                     False                      
        Manual Launch Enabled                     True                      
        Auto Targeting Enabled                    False                      
        GPS Keys Available In ACU                 True                      
        LCD In Progress                           False                      
        Jettison In Progress                      False                      
        Left WIU Unlocked                         True                      
        Right WIU Unlocked                        True                      
        Two Man Unlock Consent Enabled            True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051:53.8401  deg                (0x00000041)
    Longitude                                     E 163:40.5176  deg                (0x00000045)
    Altitude                                      + 34250.00000  feet               (0x00000049)
    True Heading                                  - 108.8758316  deg                (0x0000004D)
    Ground Track Angle                            - 108.8932571  deg                (0x00000051)
    Pitch Angle                                   - 000.1592848  deg                (0x00000055)
    Roll Angle                                    + 002.8193626  deg                (0x00000059)
    Yaw Angle                                     - 065.4400711  deg                (0x0000005D)
    Velocity North                                  222.8569794  ft/sec             (0x00000061)
    Velocity East                                   651.1622314  ft/sec             (0x00000065)
    Velocity Vertical                               000.9861603  ft/sec             (0x00000069)
    Ground Speed                                    688.2423096  ft/sec             (0x0000006D)
    True Air Speed North                          - 0235.989487  ft/sec             (0x00000071)
    True Air Speed East                           - 0687.527161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6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-2147483648:-2147483648.1930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True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9110
Mission Event
            Application ID</t>
  </si>
  <si>
    <t>Mission Event
PERTINENT DATA
    Present Latitude                              N 051:53.5847                     (0x0000003C)
    Present Longitude                             E 163:39.2845                     (0x00000044)
    Present Altitude                              + 34248.00000  feet               (0x0000004C)
    Present Heading                               - 107.9141846  deg                (0x00000054)
    TAS N                                         - 0224.733078  ft/sec             (0x00000058)
    TAS E                                         - 0692.487122  ft/sec             (0x0000005C)
    Present Ground Speed                            407.6997070  knots              (0x00000060)
    Present Ground Track                          - 108.1855164  deg                (0x00000064)
    Wind Velocity N                               + 0009.393199  ft/sec             (0x00000068)
    Wind Velocity E                               + 0038.949383  ft/sec             (0x0000006C)
    ETA to Destination                              20:57:14.992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02.86718750  in Hg              (0x00000098)
    Free Air Temperature                            415.8407898  deg R              (0x0000009C)
    TAS                                           + 0728.297119  ft/sec             (0x000000A0)
    Pitch Rate                                    + 00.04119378  deg/sec            (0x000000A4)
    Roll Rate                                     - 00.61424273  deg/sec            (0x000000A8)
    Pitch Angle                                   - 000.1867676  deg                (0x000000AC)
    Roll Angle                                    + 000.8513858  deg                (0x000000B0)
    Prime INU Z Velocity                          - 000.4111048  ft/sec             (0x000000B4)
    Prime INU Yaw Angle                           - 064.4622574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+ 000.9380409  deg                (0x000000D8)
    Indicated air Speed                             0406.127991  ft/sec             (0x000000DC)
    Mach Value                                      0.729                           (0x000000E0)
    Magnetic Heading                              - 103.6141510  deg                (0x000000E4)
    Vertical Velocity                             - 000.4111048  ft/sec             (0x000000E8)
Record Number 9111
Mission Event
            Application ID</t>
  </si>
  <si>
    <t>Mission Event
PERTINENT DATA
    Present Latitude                              N 051:53.2318                     (0x0000003C)
    Present Longitude                             E 163:37.5513                     (0x00000044)
    Present Altitude                              + 34258.00000  feet               (0x0000004C)
    Present Heading                               - 108.0412598  deg                (0x00000054)
    TAS N                                         - 0225.167267  ft/sec             (0x00000058)
    TAS E                                         - 0690.554321  ft/sec             (0x0000005C)
    Present Ground Speed                            407.5891724  knots              (0x00000060)
    Present Ground Track                          - 108.3775940  deg                (0x00000064)
    Wind Velocity N                               + 0008.964009  ft/sec             (0x00000068)
    Wind Velocity E                               + 0037.517479  ft/sec             (0x0000006C)
    ETA to Destination                              20:57:15.150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02.85156250  in Hg              (0x00000098)
    Free Air Temperature                            415.8015137  deg R              (0x0000009C)
    TAS                                           + 0726.513550  ft/sec             (0x000000A0)
    Pitch Rate                                    - 00.04448465  deg/sec            (0x000000A4)
    Roll Rate                                     - 00.37197542  deg/sec            (0x000000A8)
    Pitch Angle                                   - 000.2307129  deg                (0x000000AC)
    Roll Angle                                    - 001.6315801  deg                (0x000000B0)
    Prime INU Z Velocity                          + 000.7604238  ft/sec             (0x000000B4)
    Prime INU Yaw Angle                           - 064.5665970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+ 001.1368021  deg                (0x000000D8)
    Indicated air Speed                             0405.048737  ft/sec             (0x000000DC)
    Mach Value                                      0.727                           (0x000000E0)
    Magnetic Heading                              - 103.7298355  deg                (0x000000E4)
    Vertical Velocity                             + 000.7604238  ft/sec             (0x000000E8)
Record Number 9112
Mission Event
            Application ID</t>
  </si>
  <si>
    <t>Mission Event
PERTINENT DATA
    Present Latitude                              N 051:52.8749                     (0x0000003C)
    Present Longitude                             E 163:35.8205                     (0x00000044)
    Present Altitude                              + 34258.00000  feet               (0x0000004C)
    Present Heading                               - 107.9816132  deg                (0x00000054)
    TAS N                                         - 0224.486481  ft/sec             (0x00000058)
    TAS E                                         - 0689.586731  ft/sec             (0x0000005C)
    Present Ground Speed                            407.8448181  knots              (0x00000060)
    Present Ground Track                          - 108.5092621  deg                (0x00000064)
    Wind Velocity N                               + 0006.756999  ft/sec             (0x00000068)
    Wind Velocity E                               + 0036.604443  ft/sec             (0x0000006C)
    ETA to Destination                              20:57:14.992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02.83593750  in Hg              (0x00000098)
    Free Air Temperature                            415.8913879  deg R              (0x0000009C)
    TAS                                           + 0724.835999  ft/sec             (0x000000A0)
    Pitch Rate                                    - 00.04452275  deg/sec            (0x000000A4)
    Roll Rate                                     - 00.30806631  deg/sec            (0x000000A8)
    Pitch Angle                                   - 000.1372744  deg                (0x000000AC)
    Roll Angle                                    - 001.8293329  deg                (0x000000B0)
    Prime INU Z Velocity                          - 000.1733675  ft/sec             (0x000000B4)
    Prime INU Yaw Angle                           - 064.4842529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+ 001.2827792  deg                (0x000000D8)
    Indicated air Speed                             0403.966278  ft/sec             (0x000000DC)
    Mach Value                                      0.725                           (0x000000E0)
    Magnetic Heading                              - 103.6588364  deg                (0x000000E4)
    Vertical Velocity                             - 000.1733675  ft/sec             (0x000000E8)
Record Number 9113
Mission Event
            Application ID</t>
  </si>
  <si>
    <t>Mission Event
PERTINENT DATA
    Present Latitude                              N 051:52.7780                     (0x0000003C)
    Present Longitude                             E 163:35.3556                     (0x00000044)
    Present Altitude                              + 34258.00000  feet               (0x0000004C)
    Present Heading                               - 108.1744766  deg                (0x00000054)
    TAS N                                         - 0225.043457  ft/sec             (0x00000058)
    TAS E                                         - 0689.209045  ft/sec             (0x0000005C)
    Present Ground Speed                            407.9983826  knots              (0x00000060)
    Present Ground Track                          - 108.7558441  deg                (0x00000064)
    Wind Velocity N                               + 0005.439936  ft/sec             (0x00000068)
    Wind Velocity E                               + 0036.734364  ft/sec             (0x0000006C)
    ETA to Destination                              20:57:14.821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02.84375000  in Hg              (0x00000098)
    Free Air Temperature                            415.7561340  deg R              (0x0000009C)
    TAS                                           + 0725.596863  ft/sec             (0x000000A0)
    Pitch Rate                                    - 00.04973106  deg/sec            (0x000000A4)
    Roll Rate                                     - 00.08626803  deg/sec            (0x000000A8)
    Pitch Angle                                   - 000.3515625  deg                (0x000000AC)
    Roll Angle                                    - 002.2818055  deg                (0x000000B0)
    Prime INU Z Velocity                          - 000.8423448  ft/sec             (0x000000B4)
    Prime INU Yaw Angle                           - 064.6710205  deg                (0x000000B8)
    Radar Altitude                                   5000  feet                     (0x000000BC)
    ALTN Heading Reference                        Slaved                            (0x000000C0)
    Steering Mode                                 Direct                            (0x000000C1)
    Type of Request                               Operator Requested CF-65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+ 001.5286596  deg                (0x000000D8)
    Indicated air Speed                             0404.507904  ft/sec             (0x000000DC)
    Mach Value                                      0.726                           (0x000000E0)
    Magnetic Heading                              - 103.8488693  deg                (0x000000E4)
    Vertical Velocity                             - 000.8423448  ft/sec             (0x000000E8)
Record Number 9114
Mission Event
            Application ID</t>
  </si>
  <si>
    <t>Mission Event
PERTINENT DATA
    Present Latitude                              N 051:52.5058                     (0x0000003C)
    Present Longitude                             E 163:34.0824                     (0x00000044)
    Present Altitude                              + 34260.00000  feet               (0x0000004C)
    Present Heading                               - 108.9437332  deg                (0x00000054)
    TAS N                                         - 0233.604080  ft/sec             (0x00000058)
    TAS E                                         - 0685.747437  ft/sec             (0x0000005C)
    Present Ground Speed                            408.1999512  knots              (0x00000060)
    Present Ground Track                          - 109.0746841  deg                (0x00000064)
    Wind Velocity N                               + 0007.919381  ft/sec             (0x00000068)
    Wind Velocity E                               + 0034.936333  ft/sec             (0x0000006C)
    ETA to Destination                              20:57:14.697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02.83593750  in Hg              (0x00000098)
    Free Air Temperature                            415.8139954  deg R              (0x0000009C)
    TAS                                           + 0724.768555  ft/sec             (0x000000A0)
    Pitch Rate                                    - 00.06258374  deg/sec            (0x000000A4)
    Roll Rate                                     - 00.29523003  deg/sec            (0x000000A8)
    Pitch Angle                                   - 000.4998779  deg                (0x000000AC)
    Roll Angle                                    + 001.0861007  deg                (0x000000B0)
    Prime INU Z Velocity                          + 000.2721079  ft/sec             (0x000000B4)
    Prime INU Yaw Angle                           - 065.4235840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+ 001.8830439  deg                (0x000000D8)
    Indicated air Speed                             0403.966278  ft/sec             (0x000000DC)
    Mach Value                                      0.725                           (0x000000E0)
    Magnetic Heading                              - 104.6096649  deg                (0x000000E4)
    Vertical Velocity                             + 000.2721079  ft/sec             (0x000000E8)
Record Number 9115
Mission Event
            Application ID</t>
  </si>
  <si>
    <t>Mission Event
PERTINENT DATA
    Present Latitude                              N 051:52.1420                     (0x0000003C)
    Present Longitude                             E 163:32.3520                     (0x00000044)
    Present Altitude                              + 34254.00000  feet               (0x0000004C)
    Present Heading                               - 108.1800995  deg                (0x00000054)
    TAS N                                         - 0226.122787  ft/sec             (0x00000058)
    TAS E                                         - 0689.482666  ft/sec             (0x0000005C)
    Present Ground Speed                            408.6369629  knots              (0x00000060)
    Present Ground Track                          - 108.3726959  deg                (0x00000064)
    Wind Velocity N                               + 0007.670215  ft/sec             (0x00000068)
    Wind Velocity E                               + 0035.362755  ft/sec             (0x0000006C)
    ETA to Destination                              20:57:14.402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02.84765625  in Hg              (0x00000098)
    Free Air Temperature                            415.6968994  deg R              (0x0000009C)
    TAS                                           + 0726.167236  ft/sec             (0x000000A0)
    Pitch Rate                                    - 00.02844627  deg/sec            (0x000000A4)
    Roll Rate                                     - 00.11692718  deg/sec            (0x000000A8)
    Pitch Angle                                   - 000.3578522  deg                (0x000000AC)
    Roll Angle                                    + 001.9948150  deg                (0x000000B0)
    Prime INU Z Velocity                          + 000.0926116  ft/sec             (0x000000B4)
    Prime INU Yaw Angle                           - 064.6372604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+ 001.2129377  deg                (0x000000D8)
    Indicated air Speed                             0404.778412  ft/sec             (0x000000DC)
    Mach Value                                      0.727                           (0x000000E0)
    Magnetic Heading                              - 103.8347092  deg                (0x000000E4)
    Vertical Velocity                             + 000.0926116  ft/sec             (0x000000E8)
Record Number 9116
Mission Event
            Application ID</t>
  </si>
  <si>
    <t>Mission Event
PERTINENT DATA
    Present Latitude                              N 051:51.7918                     (0x0000003C)
    Present Longitude                             E 163:30.6009                     (0x00000044)
    Present Altitude                              + 34254.00000  feet               (0x0000004C)
    Present Heading                               - 107.1162033  deg                (0x00000054)
    TAS N                                         - 0214.766953  ft/sec             (0x00000058)
    TAS E                                         - 0693.224915  ft/sec             (0x0000005C)
    Present Ground Speed                            408.9082642  knots              (0x00000060)
    Present Ground Track                          - 107.5621567  deg                (0x00000064)
    Wind Velocity N                               + 0006.493500  ft/sec             (0x00000068)
    Wind Velocity E                               + 0035.359982  ft/sec             (0x0000006C)
    ETA to Destination                              20:57:14.326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02.84375000  in Hg              (0x00000098)
    Free Air Temperature                            415.7819519  deg R              (0x0000009C)
    TAS                                           + 0725.619385  ft/sec             (0x000000A0)
    Pitch Rate                                    + 00.06561022  deg/sec            (0x000000A4)
    Roll Rate                                     - 00.44759721  deg/sec            (0x000000A8)
    Pitch Angle                                   - 000.3405762  deg                (0x000000AC)
    Roll Angle                                    - 000.2668030  deg                (0x000000B0)
    Prime INU Z Velocity                          - 001.8956928  ft/sec             (0x000000B4)
    Prime INU Yaw Angle                           - 063.5504150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+ 000.3999590  deg                (0x000000D8)
    Indicated air Speed                             0404.507904  ft/sec             (0x000000DC)
    Mach Value                                      0.726                           (0x000000E0)
    Magnetic Heading                              - 102.7593842  deg                (0x000000E4)
    Vertical Velocity                             - 001.8956928  ft/sec             (0x000000E8)
Record Number 9117
Mission Event
            Application ID</t>
  </si>
  <si>
    <t>Mission Event
PERTINENT DATA
    Present Latitude                              N 051:51.4438                     (0x0000003C)
    Present Longitude                             E 163:28.8477                     (0x00000044)
    Present Altitude                              + 34248.00000  feet               (0x0000004C)
    Present Heading                               - 107.7049789  deg                (0x00000054)
    TAS N                                         - 0220.042450  ft/sec             (0x00000058)
    TAS E                                         - 0690.964233  ft/sec             (0x0000005C)
    Present Ground Speed                            409.0439453  knots              (0x00000060)
    Present Ground Track                          - 108.1522827  deg                (0x00000064)
    Wind Velocity N                               + 0006.332796  ft/sec             (0x00000068)
    Wind Velocity E                               + 0034.439419  ft/sec             (0x0000006C)
    ETA to Destination                              20:57:14.203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02.83203125  in Hg              (0x00000098)
    Free Air Temperature                            415.8990479  deg R              (0x0000009C)
    TAS                                           + 0724.219604  ft/sec             (0x000000A0)
    Pitch Rate                                    - 00.02744037  deg/sec            (0x000000A4)
    Roll Rate                                     - 00.20965078  deg/sec            (0x000000A8)
    Pitch Angle                                   + 000.0000000  deg                (0x000000AC)
    Roll Angle                                    - 002.5642312  deg                (0x000000B0)
    Prime INU Z Velocity                          + 001.5853205  ft/sec             (0x000000B4)
    Prime INU Yaw Angle                           - 064.1162109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+ 000.9822266  deg                (0x000000D8)
    Indicated air Speed                             0403.695160  ft/sec             (0x000000DC)
    Mach Value                                      0.724                           (0x000000E0)
    Magnetic Heading                              - 103.3367081  deg                (0x000000E4)
    Vertical Velocity                             + 001.5853205  ft/sec             (0x000000E8)
Record Number 9118
Mission Event
            Application ID</t>
  </si>
  <si>
    <t>Mission Event
PERTINENT DATA
    Present Latitude                              N 051:51.0782                     (0x0000003C)
    Present Longitude                             E 163:27.1045                     (0x00000044)
    Present Altitude                              + 34272.00000  feet               (0x0000004C)
    Present Heading                               - 108.7275848  deg                (0x00000054)
    TAS N                                         - 0232.509796  ft/sec             (0x00000058)
    TAS E                                         - 0687.522217  ft/sec             (0x0000005C)
    Present Ground Speed                            408.7761230  knots              (0x00000060)
    Present Ground Track                          - 108.9865265  deg                (0x00000064)
    Wind Velocity N                               + 0008.155220  ft/sec             (0x00000068)
    Wind Velocity E                               + 0035.100147  ft/sec             (0x0000006C)
    ETA to Destination                              20:57:14.512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02.84375000  in Hg              (0x00000098)
    Free Air Temperature                            415.6438599  deg R              (0x0000009C)
    TAS                                           + 0725.865540  ft/sec             (0x000000A0)
    Pitch Rate                                    - 00.01280493  deg/sec            (0x000000A4)
    Roll Rate                                     - 00.25059006  deg/sec            (0x000000A8)
    Pitch Angle                                   - 000.2746582  deg                (0x000000AC)
    Roll Angle                                    - 000.2640818  deg                (0x000000B0)
    Prime INU Z Velocity                          + 001.8561087  ft/sec             (0x000000B4)
    Prime INU Yaw Angle                           - 065.1159668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+ 001.8580832  deg                (0x000000D8)
    Indicated air Speed                             0404.507904  ft/sec             (0x000000DC)
    Mach Value                                      0.726                           (0x000000E0)
    Magnetic Heading                              - 104.3479538  deg                (0x000000E4)
    Vertical Velocity                             + 001.8561087  ft/sec             (0x000000E8)
Record Number 9119
Mission Event
            Application ID</t>
  </si>
  <si>
    <t>Mission Event
PERTINENT DATA
    Present Latitude                              N 051:50.7061                     (0x0000003C)
    Present Longitude                             E 163:25.3657                     (0x00000044)
    Present Altitude                              + 34272.00000  feet               (0x0000004C)
    Present Heading                               - 108.8217850  deg                (0x00000054)
    TAS N                                         - 0234.320709  ft/sec             (0x00000058)
    TAS E                                         - 0687.207031  ft/sec             (0x0000005C)
    Present Ground Speed                            408.9283752  knots              (0x00000060)
    Present Ground Track                          - 108.9527054  deg                (0x00000064)
    Wind Velocity N                               + 0009.281391  ft/sec             (0x00000068)
    Wind Velocity E                               + 0034.807674  ft/sec             (0x0000006C)
    ETA to Destination                              20:57:14.388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02.85156250  in Hg              (0x00000098)
    Free Air Temperature                            415.6376038  deg R              (0x0000009C)
    TAS                                           + 0726.737305  ft/sec             (0x000000A0)
    Pitch Rate                                    - 00.00093096  deg/sec            (0x000000A4)
    Roll Rate                                     + 00.17774782  deg/sec            (0x000000A8)
    Pitch Angle                                   - 000.3332428  deg                (0x000000AC)
    Roll Angle                                    + 001.5362457  deg                (0x000000B0)
    Prime INU Z Velocity                          - 001.5422403  ft/sec             (0x000000B4)
    Prime INU Yaw Angle                           - 065.1873779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+ 001.8790113  deg                (0x000000D8)
    Indicated air Speed                             0405.048737  ft/sec             (0x000000DC)
    Mach Value                                      0.727                           (0x000000E0)
    Magnetic Heading                              - 104.4308701  deg                (0x000000E4)
    Vertical Velocity                             - 001.5422403  ft/sec             (0x000000E8)
Record Number 9120
Mission Event
            Application ID</t>
  </si>
  <si>
    <t>Mission Event
PERTINENT DATA
    Present Latitude                              N 051:50.3391                     (0x0000003C)
    Present Longitude                             E 163:23.6225                     (0x00000044)
    Present Altitude                              + 34254.00000  feet               (0x0000004C)
    Present Heading                               - 108.4601135  deg                (0x00000054)
    TAS N                                         - 0229.604843  ft/sec             (0x00000058)
    TAS E                                         - 0689.069702  ft/sec             (0x0000005C)
    Present Ground Speed                            409.4424744  knots              (0x00000060)
    Present Ground Track                          - 108.8142471  deg                (0x00000064)
    Wind Velocity N                               + 0007.184286  ft/sec             (0x00000068)
    Wind Velocity E                               + 0034.805626  ft/sec             (0x0000006C)
    ETA to Destination                              20:57:14.161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06.81640625  in Hg              (0x00000094)
    Differential Pressure                           02.84765625  in Hg              (0x00000098)
    Free Air Temperature                            415.7575989  deg R              (0x0000009C)
    TAS                                           + 0725.853638  ft/sec             (0x000000A0)
    Pitch Rate                                    - 00.02736987  deg/sec            (0x000000A4)
    Roll Rate                                     + 00.10687422  deg/sec            (0x000000A8)
    Pitch Angle                                   - 000.2142334  deg                (0x000000AC)
    Roll Angle                                    - 000.6701660  deg                (0x000000B0)
    Prime INU Z Velocity                          - 000.1245536  ft/sec             (0x000000B4)
    Prime INU Yaw Angle                           - 064.8028564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+ 001.7814304  deg                (0x000000D8)
    Indicated air Speed                             0404.778412  ft/sec             (0x000000DC)
    Mach Value                                      0.726                           (0x000000E0)
    Magnetic Heading                              - 104.0572968  deg                (0x000000E4)
    Vertical Velocity                             - 000.1245536  ft/sec             (0x000000E8)
Record Number 9122
Mission Event
            Application ID</t>
  </si>
  <si>
    <t>Mission Event
PERTINENT DATA
    Present Latitude                              N 051:50.1009                     (0x0000003C)
    Present Longitude                             E 163:22.4962                     (0x00000044)
    Present Altitude                              + 34248.00000  feet               (0x0000004C)
    Present Heading                               - 108.5847321  deg                (0x00000054)
    TAS N                                         - 0231.248825  ft/sec             (0x00000058)
    TAS E                                         - 0687.884888  ft/sec             (0x0000005C)
    Present Ground Speed                            409.5065613  knots              (0x00000060)
    Present Ground Track                          - 108.8073883  deg                (0x00000064)
    Wind Velocity N                               + 0008.128710  ft/sec             (0x00000068)
    Wind Velocity E                               + 0033.689938  ft/sec             (0x0000006C)
    ETA to Destination                              20:57:14.141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02.84765625  in Hg              (0x00000098)
    Free Air Temperature                            415.7917175  deg R              (0x0000009C)
    TAS                                           + 0726.066650  ft/sec             (0x000000A0)
    Pitch Rate                                    + 00.06508045  deg/sec            (0x000000A4)
    Roll Rate                                     + 00.13659884  deg/sec            (0x000000A8)
    Pitch Angle                                   - 000.1098633  deg                (0x000000AC)
    Roll Angle                                    + 000.7075140  deg                (0x000000B0)
    Prime INU Z Velocity                          - 001.0881764  ft/sec             (0x000000B4)
    Prime INU Yaw Angle                           - 064.9127197  deg                (0x000000B8)
    Radar Altitude                                   5000  feet                     (0x000000BC)
    ALTN Heading Reference                        Slaved                            (0x000000C0)
    Steering Mode                                 Direct                            (0x000000C1)
    Type of Request                               SMO Request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+ 001.8077161  deg                (0x000000D8)
    Indicated air Speed                             0404.778412  ft/sec             (0x000000DC)
    Mach Value                                      0.726                           (0x000000E0)
    Magnetic Heading                              - 104.1745605  deg                (0x000000E4)
    Vertical Velocity                             - 001.0881764  ft/sec             (0x000000E8)
Record Number 9123
Weapon Event
            Application ID</t>
  </si>
  <si>
    <t>Direct Target
PERTINENT DATA
    Device ID                                     RP 6                              (0x0000003C)
    Weapon Mode Switches 1                                                          (0x0000003E)
        In Go NoGo Test                           False                      
        In SIT                                    False                      
        ECU Override Selected                     False                      
        Manual Launch Enabled                     True                      
        Auto Targeting Enabled                    False                      
        GPS Keys Available In ACU                 True                      
        LCD In Progress                           False                      
        Jettison In Progress                      False                      
        Left WIU Unlocked                         True                      
        Right WIU Unlocked                        True                      
        Two Man Unlock Consent Enabled            True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051:48.1517  deg                (0x00000041)
    Longitude                                     E 163:13.1763  deg                (0x00000045)
    Altitude                                      + 34252.00000  feet               (0x00000049)
    True Heading                                  - 107.9927216  deg                (0x0000004D)
    Ground Track Angle                            - 108.5363846  deg                (0x00000051)
    Pitch Angle                                   - 000.1812744  deg                (0x00000055)
    Roll Angle                                    - 000.6726105  deg                (0x00000059)
    Yaw Angle                                     - 064.1986084  deg                (0x0000005D)
    Velocity North                                  219.5837402  ft/sec             (0x00000061)
    Velocity East                                   654.8842163  ft/sec             (0x00000065)
    Velocity Vertical                               000.6252502  ft/sec             (0x00000069)
    Ground Speed                                    690.7172852  ft/sec             (0x0000006D)
    True Air Speed North                          - 0224.316193  ft/sec             (0x00000071)
    True Air Speed East                           - 0688.206360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5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-2147483648:-2147483648.1930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False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9140
Weapon Event
            Application ID</t>
  </si>
  <si>
    <t>Direct Target
PERTINENT DATA
    Device ID                                     LP 8                              (0x0000003C)
    Weapon Mode Switches 1                                                          (0x0000003E)
        In Go NoGo Test                           False                      
        In SIT                                    False                      
        ECU Override Selected                     False                      
        Manual Launch Enabled                     True                      
        Auto Targeting Enabled                    False                      
        GPS Keys Available In ACU                 True                      
        LCD In Progress                           False                      
        Jettison In Progress                      False                      
        Left WIU Unlocked                         True                      
        Right WIU Unlocked                        True                      
        Two Man Unlock Consent Enabled            True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051:47.7413  deg                (0x00000041)
    Longitude                                     E 163:11.2180  deg                (0x00000045)
    Altitude                                      + 34260.00000  feet               (0x00000049)
    True Heading                                  - 108.2381058  deg                (0x0000004D)
    Ground Track Angle                            - 108.5860901  deg                (0x00000051)
    Pitch Angle                                   - 000.2915772  deg                (0x00000055)
    Roll Angle                                    + 000.6692871  deg                (0x00000059)
    Yaw Angle                                     - 064.4183350  deg                (0x0000005D)
    Velocity North                                  220.0368652  ft/sec             (0x00000061)
    Velocity East                                   654.3519287  ft/sec             (0x00000065)
    Velocity Vertical                               000.6092177  ft/sec             (0x00000069)
    Ground Speed                                    690.3569336  ft/sec             (0x0000006D)
    True Air Speed North                          - 0226.505112  ft/sec             (0x00000071)
    True Air Speed East                           - 0686.173584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6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-2147483648:-2147483648.1930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False                      
    Waypoint 1 Latitude                           N 000:00.0000  deg                (0x000000A9)
    Waypoint 1 Longitude                          E 000:00.0000  deg                (0x000000AD)
    Waypoint 1 Altitude                           + 00000.00  feet                  (0x000000B1)
    Waypoint 2 Enable/Disable                                                       (0x000000B3)
        Waypoint 2 Enabled                        True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9145
Mission Event
            Application ID</t>
  </si>
  <si>
    <t>Mission Event
PERTINENT DATA
    Present Latitude                              N 051:47.4266                     (0x0000003C)
    Present Longitude                             E 163:09.7125                     (0x00000044)
    Present Altitude                              + 34252.00000  feet               (0x0000004C)
    Present Heading                               - 108.2907715  deg                (0x00000054)
    TAS N                                         - 0225.004471  ft/sec             (0x00000058)
    TAS E                                         - 0682.342102  ft/sec             (0x0000005C)
    Present Ground Speed                            409.4449768  knots              (0x00000060)
    Present Ground Track                          - 108.6694412  deg                (0x00000064)
    Wind Velocity N                               + 0003.542345  ft/sec             (0x00000068)
    Wind Velocity E                               + 0027.787449  ft/sec             (0x0000006C)
    ETA to Destination                              20:57:14.470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02.77343750  in Hg              (0x00000098)
    Free Air Temperature                            416.7018738  deg R              (0x0000009C)
    TAS                                           + 0718.624146  ft/sec             (0x000000A0)
    Pitch Rate                                    + 00.00003816  deg/sec            (0x000000A4)
    Roll Rate                                     + 00.61614740  deg/sec            (0x000000A8)
    Pitch Angle                                   - 000.1183777  deg                (0x000000AC)
    Roll Angle                                    + 000.8149109  deg                (0x000000B0)
    Prime INU Z Velocity                          - 001.4204041  ft/sec             (0x000000B4)
    Prime INU Yaw Angle                           - 064.4512939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+ 002.1728015  deg                (0x000000D8)
    Indicated air Speed                             0399.603943  ft/sec             (0x000000DC)
    Mach Value                                      0.718                           (0x000000E0)
    Magnetic Heading                              - 103.7973480  deg                (0x000000E4)
    Vertical Velocity                             - 001.4204041  ft/sec             (0x000000E8)
Record Number 9146
Mission Event
            Application ID</t>
  </si>
  <si>
    <t>Mission Event
PERTINENT DATA
    Present Latitude                              N 051:47.0636                     (0x0000003C)
    Present Longitude                             E 163:07.9671                     (0x00000044)
    Present Altitude                              + 34238.66332  feet               (0x0000004C)
    Present Heading                               - 108.0609436  deg                (0x00000054)
    TAS N                                         - 0222.710526  ft/sec             (0x00000058)
    TAS E                                         - 0684.597107  ft/sec             (0x0000005C)
    Present Ground Speed                            409.6832275  knots              (0x00000060)
    Present Ground Track                          - 108.5719223  deg                (0x00000064)
    Wind Velocity N                               + 0002.714386  ft/sec             (0x00000068)
    Wind Velocity E                               + 0028.932234  ft/sec             (0x0000006C)
    ETA to Destination                              20:57:14.457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02.78906250  in Hg              (0x00000098)
    Free Air Temperature                            416.5502930  deg R              (0x0000009C)
    TAS                                           + 0720.096375  ft/sec             (0x000000A0)
    Pitch Rate                                    - 00.01393193  deg/sec            (0x000000A4)
    Roll Rate                                     + 00.12390630  deg/sec            (0x000000A8)
    Pitch Angle                                   + 000.0691200  deg                (0x000000AC)
    Roll Angle                                    - 000.2911377  deg                (0x000000B0)
    Prime INU Z Velocity                          + 001.0859474  ft/sec             (0x000000B4)
    Prime INU Yaw Angle                           - 064.1986084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+ 002.1751156  deg                (0x000000D8)
    Indicated air Speed                             0400.699463  ft/sec             (0x000000DC)
    Mach Value                                      0.720                           (0x000000E0)
    Magnetic Heading                              - 103.5561752  deg                (0x000000E4)
    Vertical Velocity                             + 001.0859474  ft/sec             (0x000000E8)
Record Number 9147
Mission Event
            Application ID</t>
  </si>
  <si>
    <t>Mission Event
PERTINENT DATA
    Present Latitude                              N 051:46.7000                     (0x0000003C)
    Present Longitude                             E 163:06.2233                     (0x00000044)
    Present Altitude                              + 34258.00000  feet               (0x0000004C)
    Present Heading                               - 108.0782852  deg                (0x00000054)
    TAS N                                         - 0224.318405  ft/sec             (0x00000058)
    TAS E                                         - 0688.595032  ft/sec             (0x0000005C)
    Present Ground Speed                            408.9859009  knots              (0x00000060)
    Present Ground Track                          - 108.5464401  deg                (0x00000064)
    Wind Velocity N                               + 0004.518373  ft/sec             (0x00000068)
    Wind Velocity E                               + 0034.116768  ft/sec             (0x0000006C)
    ETA to Destination                              20:57:14.697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02.83984375  in Hg              (0x00000098)
    Free Air Temperature                            415.9011230  deg R              (0x0000009C)
    TAS                                           + 0725.284119  ft/sec             (0x000000A0)
    Pitch Rate                                    - 00.06629457  deg/sec            (0x000000A4)
    Roll Rate                                     + 00.19854915  deg/sec            (0x000000A8)
    Pitch Angle                                   + 000.0604248  deg                (0x000000AC)
    Roll Angle                                    + 000.5077332  deg                (0x000000B0)
    Prime INU Z Velocity                          + 003.0703442  ft/sec             (0x000000B4)
    Prime INU Yaw Angle                           - 064.1931152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+ 002.2694931  deg                (0x000000D8)
    Indicated air Speed                             0404.237183  ft/sec             (0x000000DC)
    Mach Value                                      0.725                           (0x000000E0)
    Magnetic Heading                              - 103.5621872  deg                (0x000000E4)
    Vertical Velocity                             + 003.0703442  ft/sec             (0x000000E8)
Record Number 9148
Mission Event
            Application ID</t>
  </si>
  <si>
    <t>Mission Event
PERTINENT DATA
    Present Latitude                              N 051:46.3399                     (0x0000003C)
    Present Longitude                             E 163:04.4817                     (0x00000044)
    Present Altitude                              + 34284.00000  feet               (0x0000004C)
    Present Heading                               - 107.8374176  deg                (0x00000054)
    TAS N                                         - 0222.424988  ft/sec             (0x00000058)
    TAS E                                         - 0691.156677  ft/sec             (0x0000005C)
    Present Ground Speed                            408.3357239  knots              (0x00000060)
    Present Ground Track                          - 108.3926620  deg                (0x00000064)
    Wind Velocity N                               + 0004.993883  ft/sec             (0x00000068)
    Wind Velocity E                               + 0037.138252  ft/sec             (0x0000006C)
    ETA to Destination                              20:57:15.033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06.80078125  in Hg              (0x00000094)
    Differential Pressure                           02.84765625  in Hg              (0x00000098)
    Free Air Temperature                            415.7134705  deg R              (0x0000009C)
    TAS                                           + 0726.548828  ft/sec             (0x000000A0)
    Pitch Rate                                    - 00.02552906  deg/sec            (0x000000A4)
    Roll Rate                                     - 00.08410358  deg/sec            (0x000000A8)
    Pitch Angle                                   - 000.1812744  deg                (0x000000AC)
    Roll Angle                                    - 000.1859161  deg                (0x000000B0)
    Prime INU Z Velocity                          + 001.9570496  ft/sec             (0x000000B4)
    Prime INU Yaw Angle                           - 063.9294434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+ 002.2406955  deg                (0x000000D8)
    Indicated air Speed                             0404.778412  ft/sec             (0x000000DC)
    Mach Value                                      0.727                           (0x000000E0)
    Magnetic Heading                              - 103.3094330  deg                (0x000000E4)
    Vertical Velocity                             + 001.9570496  ft/sec             (0x000000E8)
Record Number 9149
Mission Event
            Application ID</t>
  </si>
  <si>
    <t>Mission Event
PERTINENT DATA
    Present Latitude                              N 051:45.9812                     (0x0000003C)
    Present Longitude                             E 163:02.7522                     (0x00000044)
    Present Altitude                              + 34280.00000  feet               (0x0000004C)
    Present Heading                               - 108.0193634  deg                (0x00000054)
    TAS N                                         - 0223.981689  ft/sec             (0x00000058)
    TAS E                                         - 0690.476868  ft/sec             (0x0000005C)
    Present Ground Speed                            408.7360840  knots              (0x00000060)
    Present Ground Track                          - 108.5727615  deg                (0x00000064)
    Wind Velocity N                               + 0004.286599  ft/sec             (0x00000068)
    Wind Velocity E                               + 0036.580921  ft/sec             (0x0000006C)
    ETA to Destination                              20:57:14.910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02.84375000  in Hg              (0x00000098)
    Free Air Temperature                            415.7470093  deg R              (0x0000009C)
    TAS                                           + 0725.955627  ft/sec             (0x000000A0)
    Pitch Rate                                    - 00.01660039  deg/sec            (0x000000A4)
    Roll Rate                                     + 00.39061806  deg/sec            (0x000000A8)
    Pitch Angle                                   - 000.2911377  deg                (0x000000AC)
    Roll Angle                                    + 000.0211212  deg                (0x000000B0)
    Prime INU Z Velocity                          - 000.9520429  ft/sec             (0x000000B4)
    Prime INU Yaw Angle                           - 064.0887451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+ 002.5697734  deg                (0x000000D8)
    Indicated air Speed                             0404.507904  ft/sec             (0x000000DC)
    Mach Value                                      0.726                           (0x000000E0)
    Magnetic Heading                              - 103.4800720  deg                (0x000000E4)
    Vertical Velocity                             - 000.9520429  ft/sec             (0x000000E8)
Record Number 9150
Mission Event
            Application ID</t>
  </si>
  <si>
    <t>Mission Event
PERTINENT DATA
    Present Latitude                              N 051:45.6222                     (0x0000003C)
    Present Longitude                             E 163:01.0080                     (0x00000044)
    Present Altitude                              + 34256.00000  feet               (0x0000004C)
    Present Heading                               - 107.8114777  deg                (0x00000054)
    TAS N                                         - 0220.672440  ft/sec             (0x00000058)
    TAS E                                         - 0686.481018  ft/sec             (0x0000005C)
    Present Ground Speed                            409.6669617  knots              (0x00000060)
    Present Ground Track                          - 108.1469116  deg                (0x00000064)
    Wind Velocity N                               + 0005.280365  ft/sec             (0x00000068)
    Wind Velocity E                               + 0029.599764  ft/sec             (0x0000006C)
    ETA to Destination                              20:57:14.539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06.80859375  in Hg              (0x00000094)
    Differential Pressure                           02.80859375  in Hg              (0x00000098)
    Free Air Temperature                            416.2192383  deg R              (0x0000009C)
    TAS                                           + 0722.213562  ft/sec             (0x000000A0)
    Pitch Rate                                    - 00.00057551  deg/sec            (0x000000A4)
    Roll Rate                                     - 00.21908735  deg/sec            (0x000000A8)
    Pitch Angle                                   - 000.4284670  deg                (0x000000AC)
    Roll Angle                                    + 000.0002197  deg                (0x000000B0)
    Prime INU Z Velocity                          - 002.7001386  ft/sec             (0x000000B4)
    Prime INU Yaw Angle                           - 063.8580360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+ 002.3085115  deg                (0x000000D8)
    Indicated air Speed                             0402.064209  ft/sec             (0x000000DC)
    Mach Value                                      0.722                           (0x000000E0)
    Magnetic Heading                              - 103.2608566  deg                (0x000000E4)
    Vertical Velocity                             - 002.7001386  ft/sec             (0x000000E8)
Record Number 9151
Mission Event
            Application ID</t>
  </si>
  <si>
    <t>Mission Event
PERTINENT DATA
    Present Latitude                              N 051:45.2642                     (0x0000003C)
    Present Longitude                             E 162:59.2594                     (0x00000044)
    Present Altitude                              + 34242.00000  feet               (0x0000004C)
    Present Heading                               - 107.9717026  deg                (0x00000054)
    TAS N                                         - 0223.029068  ft/sec             (0x00000058)
    TAS E                                         - 0688.064148  ft/sec             (0x0000005C)
    Present Ground Speed                            410.1493835  knots              (0x00000060)
    Present Ground Track                          - 108.4070663  deg                (0x00000064)
    Wind Velocity N                               + 0004.694830  ft/sec             (0x00000068)
    Wind Velocity E                               + 0031.126375  ft/sec             (0x0000006C)
    ETA to Destination                              20:57:14.457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02.82812500  in Hg              (0x00000098)
    Free Air Temperature                            416.1557312  deg R              (0x0000009C)
    TAS                                           + 0724.185425  ft/sec             (0x000000A0)
    Pitch Rate                                    + 00.06229735  deg/sec            (0x000000A4)
    Roll Rate                                     + 00.07814159  deg/sec            (0x000000A8)
    Pitch Angle                                   - 000.1037689  deg                (0x000000AC)
    Roll Angle                                    - 000.5328369  deg                (0x000000B0)
    Prime INU Z Velocity                          + 000.4827470  ft/sec             (0x000000B4)
    Prime INU Yaw Angle                           - 063.9953613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+ 002.7563388  deg                (0x000000D8)
    Indicated air Speed                             0403.423859  ft/sec             (0x000000DC)
    Mach Value                                      0.724                           (0x000000E0)
    Magnetic Heading                              - 103.4096909  deg                (0x000000E4)
    Vertical Velocity                             + 000.4827470  ft/sec             (0x000000E8)
Record Number 9152
Mission Event
            Application ID</t>
  </si>
  <si>
    <t>Mission Event
PERTINENT DATA
    Present Latitude                              N 051:44.9043                     (0x0000003C)
    Present Longitude                             E 162:57.5241                     (0x00000044)
    Present Altitude                              + 34252.00000  feet               (0x0000004C)
    Present Heading                               - 107.8680649  deg                (0x00000054)
    TAS N                                         - 0222.806625  ft/sec             (0x00000058)
    TAS E                                         - 0690.764587  ft/sec             (0x0000005C)
    Present Ground Speed                            409.8675232  knots              (0x00000060)
    Present Ground Track                          - 108.5092621  deg                (0x00000064)
    Wind Velocity N                               + 0003.284198  ft/sec             (0x00000068)
    Wind Velocity E                               + 0034.684303  ft/sec             (0x0000006C)
    ETA to Destination                              20:57:14.525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02.84765625  in Hg              (0x00000098)
    Free Air Temperature                            416.0495605  deg R              (0x0000009C)
    TAS                                           + 0726.291748  ft/sec             (0x000000A0)
    Pitch Rate                                    + 00.00225885  deg/sec            (0x000000A4)
    Roll Rate                                     - 00.13097751  deg/sec            (0x000000A8)
    Pitch Angle                                   - 000.1098633  deg                (0x000000AC)
    Roll Angle                                    - 000.3082458  deg                (0x000000B0)
    Prime INU Z Velocity                          + 001.0262454  ft/sec             (0x000000B4)
    Prime INU Yaw Angle                           - 063.8690186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+ 003.1020801  deg                (0x000000D8)
    Indicated air Speed                             0404.778412  ft/sec             (0x000000DC)
    Mach Value                                      0.726                           (0x000000E0)
    Magnetic Heading                              - 103.2947235  deg                (0x000000E4)
    Vertical Velocity                             + 001.0262454  ft/sec             (0x000000E8)
Record Number 9153
Mission Event
            Application ID</t>
  </si>
  <si>
    <t>Mission Event
PERTINENT DATA
    Present Latitude                              N 051:44.5393                     (0x0000003C)
    Present Longitude                             E 162:55.7817                     (0x00000044)
    Present Altitude                              + 34274.00000  feet               (0x0000004C)
    Present Heading                               - 108.3852539  deg                (0x00000054)
    TAS N                                         - 0228.416245  ft/sec             (0x00000058)
    TAS E                                         - 0689.796082  ft/sec             (0x0000005C)
    Present Ground Speed                            409.2117004  knots              (0x00000060)
    Present Ground Track                          - 108.6664963  deg                (0x00000064)
    Wind Velocity N                               + 0006.714681  ft/sec             (0x00000068)
    Wind Velocity E                               + 0035.540852  ft/sec             (0x0000006C)
    ETA to Destination                              20:57:14.594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02.85156250  in Hg              (0x00000098)
    Free Air Temperature                            416.1016541  deg R              (0x0000009C)
    TAS                                           + 0727.142883  ft/sec             (0x000000A0)
    Pitch Rate                                    - 00.11025537  deg/sec            (0x000000A4)
    Roll Rate                                     + 00.49479151  deg/sec            (0x000000A8)
    Pitch Angle                                   - 000.1318359  deg                (0x000000AC)
    Roll Angle                                    + 001.4405273  deg                (0x000000B0)
    Prime INU Z Velocity                          + 002.0772586  ft/sec             (0x000000B4)
    Prime INU Yaw Angle                           - 064.3634109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+ 003.5762296  deg                (0x000000D8)
    Indicated air Speed                             0405.048737  ft/sec             (0x000000DC)
    Mach Value                                      0.727                           (0x000000E0)
    Magnetic Heading                              - 103.8005981  deg                (0x000000E4)
    Vertical Velocity                             + 002.0772586  ft/sec             (0x000000E8)
Record Number 9154
Mission Event
            Application ID</t>
  </si>
  <si>
    <t>Mission Event
PERTINENT DATA
    Present Latitude                              N 051:44.1807                     (0x0000003C)
    Present Longitude                             E 162:54.0495                     (0x00000044)
    Present Altitude                              + 34266.00000  feet               (0x0000004C)
    Present Heading                               - 107.9190292  deg                (0x00000054)
    TAS N                                         - 0223.067413  ft/sec             (0x00000058)
    TAS E                                         - 0690.529724  ft/sec             (0x0000005C)
    Present Ground Speed                            409.4299011  knots              (0x00000060)
    Present Ground Track                          - 108.3716888  deg                (0x00000064)
    Wind Velocity N                               + 0005.236066  ft/sec             (0x00000068)
    Wind Velocity E                               + 0034.748714  ft/sec             (0x0000006C)
    ETA to Destination                              20:57:14.505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02.84375000  in Hg              (0x00000098)
    Free Air Temperature                            416.4524231  deg R              (0x0000009C)
    TAS                                           + 0726.204224  ft/sec             (0x000000A0)
    Pitch Rate                                    - 00.02254440  deg/sec            (0x000000A4)
    Roll Rate                                     + 00.09472953  deg/sec            (0x000000A8)
    Pitch Angle                                   - 000.3350830  deg                (0x000000AC)
    Roll Angle                                    + 000.0164795  deg                (0x000000B0)
    Prime INU Z Velocity                          - 001.7973671  ft/sec             (0x000000B4)
    Prime INU Yaw Angle                           - 063.8745079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+ 003.6412299  deg                (0x000000D8)
    Indicated air Speed                             0404.507904  ft/sec             (0x000000DC)
    Mach Value                                      0.726                           (0x000000E0)
    Magnetic Heading                              - 103.3230591  deg                (0x000000E4)
    Vertical Velocity                             - 001.7973671  ft/sec             (0x000000E8)
Record Number 9155
Mission Event
            Application ID</t>
  </si>
  <si>
    <t>Mission Event
PERTINENT DATA
    Present Latitude                              N 051:43.8246                     (0x0000003C)
    Present Longitude                             E 162:52.3150                     (0x00000044)
    Present Altitude                              + 34250.00000  feet               (0x0000004C)
    Present Heading                               - 107.7769394  deg                (0x00000054)
    TAS N                                         - 0221.238754  ft/sec             (0x00000058)
    TAS E                                         - 0690.247864  ft/sec             (0x0000005C)
    Present Ground Speed                            409.7716064  knots              (0x00000060)
    Present Ground Track                          - 108.1730881  deg                (0x00000064)
    Wind Velocity N                               + 0005.260972  ft/sec             (0x00000068)
    Wind Velocity E                               + 0033.313335  ft/sec             (0x0000006C)
    ETA to Destination                              20:57:14.361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06.80468750  in Hg              (0x00000094)
    Differential Pressure                           02.83593750  in Hg              (0x00000098)
    Free Air Temperature                            416.6818237  deg R              (0x0000009C)
    TAS                                           + 0725.891296  ft/sec             (0x000000A0)
    Pitch Rate                                    - 00.02254910  deg/sec            (0x000000A4)
    Roll Rate                                     - 00.12070301  deg/sec            (0x000000A8)
    Pitch Angle                                   - 000.4133331  deg                (0x000000AC)
    Roll Angle                                    + 000.4326141  deg                (0x000000B0)
    Prime INU Z Velocity                          - 002.2800045  ft/sec             (0x000000B4)
    Prime INU Yaw Angle                           - 063.7097168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+ 003.8858471  deg                (0x000000D8)
    Indicated air Speed                             0403.966278  ft/sec             (0x000000DC)
    Mach Value                                      0.725                           (0x000000E0)
    Magnetic Heading                              - 103.1696167  deg                (0x000000E4)
    Vertical Velocity                             - 002.2800045  ft/sec             (0x000000E8)
Record Number 9156
Mission Event
            Application ID</t>
  </si>
  <si>
    <t>Mission Event
PERTINENT DATA
    Present Latitude                              N 051:43.4705                     (0x0000003C)
    Present Longitude                             E 162:50.5786                     (0x00000044)
    Present Altitude                              + 34240.00000  feet               (0x0000004C)
    Present Heading                               - 108.0688248  deg                (0x00000054)
    TAS N                                         - 0225.260468  ft/sec             (0x00000058)
    TAS E                                         - 0692.660461  ft/sec             (0x0000005C)
    Present Ground Speed                            409.5489807  knots              (0x00000060)
    Present Ground Track                          - 108.2597427  deg                (0x00000064)
    Wind Velocity N                               + 0008.767540  ft/sec             (0x00000068)
    Wind Velocity E                               + 0036.053097  ft/sec             (0x0000006C)
    ETA to Destination                              20:57:14.292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02.87109375  in Hg              (0x00000098)
    Free Air Temperature                            416.3918152  deg R              (0x0000009C)
    TAS                                           + 0729.216003  ft/sec             (0x000000A0)
    Pitch Rate                                    + 00.05905422  deg/sec            (0x000000A4)
    Roll Rate                                     + 00.38425407  deg/sec            (0x000000A8)
    Pitch Angle                                   - 000.0164795  deg                (0x000000AC)
    Roll Angle                                    - 000.1963532  deg                (0x000000B0)
    Prime INU Z Velocity                          + 000.8999752  ft/sec             (0x000000B4)
    Prime INU Yaw Angle                           - 063.9788818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+ 004.5285845  deg                (0x000000D8)
    Indicated air Speed                             0406.397308  ft/sec             (0x000000DC)
    Mach Value                                      0.729                           (0x000000E0)
    Magnetic Heading                              - 103.4501343  deg                (0x000000E4)
    Vertical Velocity                             + 000.8999752  ft/sec             (0x000000E8)
Record Number 9157
Mission Event
            Application ID</t>
  </si>
  <si>
    <t>Mission Event
PERTINENT DATA
    Present Latitude                              N 051:43.1153                     (0x0000003C)
    Present Longitude                             E 162:48.8342                     (0x00000044)
    Present Altitude                              + 34260.00000  feet               (0x0000004C)
    Present Heading                               - 107.9268494  deg                (0x00000054)
    TAS N                                         - 0223.728607  ft/sec             (0x00000058)
    TAS E                                         - 0691.782959  ft/sec             (0x0000005C)
    Present Ground Speed                            408.8447266  knots              (0x00000060)
    Present Ground Track                          - 108.0312042  deg                (0x00000064)
    Wind Velocity N                               + 0009.964037  ft/sec             (0x00000068)
    Wind Velocity E                               + 0035.639671  ft/sec             (0x0000006C)
    ETA to Destination                              20:57:14.312                    (0x00000070)
    Destination Type                                1                               (0x00000074)
    Destination Number                             39                               (0x00000076)
    Destination Latitude                          N 051:41.6493                     (0x00000078)
    Destination Longitude                         E 162:38.6172                     (0x00000080)
    Destination Altitude                          +     0  feet                     (0x00000088)
    Prime INU Aiding Mode                         GPS Inertial                      (0x00000090)
    Last Kalman Cycle Mode                        GPS                               (0x00000091)
    ALTN Velocity Reference                       GPS                               (0x00000092)
    ALTN Attitude Reference                       AHRS                              (0x00000093)
    Static Pressure                                 06.81250000  in Hg              (0x00000094)
    Differential Pressure                           02.84765625  in Hg              (0x00000098)
    Free Air Temperature                            416.6683960  deg R              (0x0000009C)
    TAS                                           + 0726.831726  ft/sec             (0x000000A0)
    Pitch Rate                                    - 00.03572864  deg/sec            (0x000000A4)
    Roll Rate                                     - 00.25845894  deg/sec            (0x000000A8)
    Pitch Angle                                   - 000.2163208  deg                (0x000000AC)
    Roll Angle                                    + 000.0967896  deg                (0x000000B0)
    Prime INU Z Velocity                          + 000.8250486  ft/sec             (0x000000B4)
    Prime INU Yaw Angle                           - 063.8140907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+ 005.0615969  deg                (0x000000D8)
    Indicated air Speed                             0404.778412  ft/sec             (0x000000DC)
    Mach Value                                      0.726                           (0x000000E0)
    Magnetic Heading                              - 103.2968216  deg                (0x000000E4)
    Vertical Velocity                             + 000.8250486  ft/sec             (0x000000E8)
Record Number 9158
Weapon Event
            Application ID</t>
  </si>
  <si>
    <t>Direct Target
PERTINENT DATA
    Device ID                                     RP 8                              (0x0000003C)
    Weapon Mode Switches 1                                                          (0x0000003E)
        In Go NoGo Test                           False                      
        In SIT                                    False                      
        ECU Override Selected                     False                      
        Manual Launch Enabled                     True                      
        Auto Targeting Enabled                    False                      
        GPS Keys Available In ACU                 True                      
        LCD In Progress                           False                      
        Jettison In Progress                      False                      
        Left WIU Unlocked                         True                      
        Right WIU Unlocked                        True                      
        Two Man Unlock Consent Enabled            True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051:42.9552  deg                (0x00000041)
    Longitude                                     E 162:48.0441  deg                (0x00000045)
    Altitude                                      + 34258.00000  feet               (0x00000049)
    True Heading                                  - 107.9207230  deg                (0x0000004D)
    Ground Track Angle                            - 108.1051788  deg                (0x00000051)
    Pitch Angle                                   - 000.2554596  deg                (0x00000055)
    Roll Angle                                    - 000.6481934  deg                (0x00000059)
    Yaw Angle                                     - 063.7976074  deg                (0x0000005D)
    Velocity North                                  214.4280396  ft/sec             (0x00000061)
    Velocity East                                   655.8426514  ft/sec             (0x00000065)
    Velocity Vertical                               000.7789931  ft/sec             (0x00000069)
    Ground Speed                                    690.0064697  ft/sec             (0x0000006D)
    True Air Speed North                          - 0223.385773  ft/sec             (0x00000071)
    True Air Speed East                           - 0690.772339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9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-2147483648:-2147483648.1448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False                      
    Waypoint 1 Latitude                           N 000:00.0000  deg                (0x000000A9)
    Waypoint 1 Longitude                          E 000:00.0000  deg                (0x000000AD)
    Waypoint 1 Altitude                           + 00000.00  feet                  (0x000000B1)
    Waypoint 2 Enable/Disable                                                       (0x000000B3)
        Waypoint 2 Enabled                        False                      
    Waypoint 2 Latitude                           N 000:00.0000  deg                (0x000000B4)
    Waypoint 2 Longitude                          E 000:00.0000  deg                (0x000000B8)
    Waypoint 2 Altitude                           + 00000.00  feet                  (0x000000BC)
    Waypoint 3 Enable/Disable                                                       (0x000000BE)
        Waypoint 3 Enabled                        True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9160
Weapon Event
            Application ID</t>
  </si>
  <si>
    <t>Direct Target
PERTINENT DATA
    Device ID                                     RP 8                              (0x0000003C)
    Weapon Mode Switches 1                                                          (0x0000003E)
        In Go NoGo Test                           False                      
        In SIT                                    False                      
        ECU Override Selected                     False                      
        Manual Launch Enabled                     True                      
        Auto Targeting Enabled                    False                      
        GPS Keys Available In ACU                 True                      
        LCD In Progress                           False                      
        Jettison In Progress                      False                      
        Left WIU Unlocked                         True                      
        Right WIU Unlocked                        True                      
        Two Man Unlock Consent Enabled            True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051:40.7137  deg                (0x00000041)
    Longitude                                     E 162:37.5540  deg                (0x00000045)
    Altitude                                      + 34264.00000  feet               (0x00000049)
    True Heading                                  - 113.6466904  deg                (0x0000004D)
    Ground Track Angle                            - 115.2154312  deg                (0x00000051)
    Pitch Angle                                   - 000.1538086  deg                (0x00000055)
    Roll Angle                                    - 012.4639902  deg                (0x00000059)
    Yaw Angle                                     - 069.3863983  deg                (0x0000005D)
    Velocity North                                  293.8108215  ft/sec             (0x00000061)
    Velocity East                                   623.9436646  ft/sec             (0x00000065)
    Velocity Vertical                               000.2695297  ft/sec             (0x00000069)
    Ground Speed                                    689.6596680  ft/sec             (0x0000006D)
    True Air Speed North                          - 0286.867615  ft/sec             (0x00000071)
    True Air Speed East                           - 0667.722351  ft/sec             (0x00000075)
    Nav Mode Information                                                            (0x00000079)
        Prime INU Mode                            INU1                      
        Prime Nav System                          INU1                      
    Weapon Target Status Word                                                       (0x0000007A)
        TDS 1 Valid                               True                      
        TDS 2 Valid                               True                      
        Waypoint Data 1 Valid                     True                      
        Waypoint Data 2 Valid                     False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None                      
        IZ Status                                 None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9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-2147483648:-2147483648.1448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False                      
    Waypoint 1 Latitude                           N 000:00.0000  deg                (0x000000A9)
    Waypoint 1 Longitude                          E 000:00.0000  deg                (0x000000AD)
    Waypoint 1 Altitude                           + 00000.00  feet                  (0x000000B1)
    Waypoint 2 Enable/Disable                                                       (0x000000B3)
        Waypoint 2 Enabled                        False                      
    Waypoint 2 Latitude                           N 000:00.0000  deg                (0x000000B4)
    Waypoint 2 Longitude                          E 000:00.0000  deg                (0x000000B8)
    Waypoint 2 Altitude                           + 00000.00  feet                  (0x000000BC)
    Waypoint 3 Enable/Disable                                                       (0x000000BE)
        Waypoint 3 Enabled                        False                      
    Waypoint 3 Latitude                           N 000:00.0000  deg                (0x000000BF)
    Waypoint 3 Longitude                          E 000:00.0000  deg                (0x000000C3)
    Waypoint 3 Altitude                           + 00000.00  feet                  (0x000000C7)
    Waypoint 4 Enable/Disable                                                       (0x000000C9)
        Waypoint 4 Enabled                        False                      
    Waypoint 4 Latitude                           N 000:00.0000  deg                (0x000000CA)
    Waypoint 4 Longitude                          E 000:00.0000  deg                (0x000000CE)
    Waypoint 4 Altitude                           + 00000.00  feet                  (0x000000D2)
    Waypoint 5 Enable/Disable                                                       (0x000000D4)
        Waypoint 5 Enabled                        False                      
    Waypoint 5 Latitude                           N 000:00.0000  deg                (0x000000D5)
    Waypoint 5 Longitude                          E 000:00.0000  deg                (0x000000D9)
    Waypoint 5 Altitude                           + 00000.00  feet                  (0x000000DD)
Record Number 9187
Mission Event
            Application ID</t>
  </si>
  <si>
    <t>Mission Event
PERTINENT DATA
    Present Latitude                              N 051:40.4761                     (0x0000003C)
    Present Longitude                             E 162:36.7908                     (0x00000044)
    Present Altitude                              + 34264.00000  feet               (0x0000004C)
    Present Heading                               - 116.2339096  deg                (0x00000054)
    TAS N                                         - 0316.977936  ft/sec             (0x00000058)
    TAS E                                         - 0653.932251  ft/sec             (0x0000005C)
    Present Ground Speed                            409.0674133  knots              (0x00000060)
    Present Ground Track                          - 117.9638062  deg                (0x00000064)
    Wind Velocity N                               + 0001.287733  ft/sec             (0x00000068)
    Wind Velocity E                               + 0040.145523  ft/sec             (0x0000006C)
    ETA to Destination                              21:20:52.544                    (0x00000070)
    Destination Type                                1                               (0x00000074)
    Destination Number                             40                               (0x00000076)
    Destination Latitude                          N 050:11.1369                     (0x00000078)
    Destination Longitude                         E 159:05.7676                     (0x00000080)
    Destination Altitude                          +     0  feet                     (0x00000088)
    Prime INU Aiding Mode                         GPS Inertial                      (0x00000090)
    Last Kalman Cycle Mode                        No Update                         (0x00000091)
    ALTN Velocity Reference                       GPS                               (0x00000092)
    ALTN Attitude Reference                       AHRS                              (0x00000093)
    Static Pressure                                 06.80859375  in Hg              (0x00000094)
    Differential Pressure                           02.85546875  in Hg              (0x00000098)
    Free Air Temperature                            415.8969116  deg R              (0x0000009C)
    TAS                                           + 0727.218445  ft/sec             (0x000000A0)
    Pitch Rate                                    + 00.04354043  deg/sec            (0x000000A4)
    Roll Rate                                     - 00.10347782  deg/sec            (0x000000A8)
    Pitch Angle                                   - 000.0977176  deg                (0x000000AC)
    Roll Angle                                    - 012.8704834  deg                (0x000000B0)
    Prime INU Z Velocity                          - 000.4716518  ft/sec             (0x000000B4)
    Prime INU Yaw Angle                           - 071.9636230  deg                (0x000000B8)
    Radar Altitude                                   5000  feet                     (0x000000BC)
    ALTN Heading Reference                        Slaved                            (0x000000C0)
    Steering Mode                                 Direct                            (0x000000C1)
    Type of Request                               Periodic                          (0x000000C2)
    Prime Data Source                             INU 1                             (0x000000C3)
    Primary SMO ID                                9                                 (0x000000C4)
    Type of Radar GPI                             Fixpoint                          (0x000000C5)
    GPI Mnemonic                                  FXPT                              (0x000000C6)
    GPI Display Number                              23                              (0x000000CA)
    GPI Display String                                                              (0x000000CC)
    GPI Sequencing Inhibited                      True                              (0x000000CF)
    SPPA Distance North                           + 000.0000000  feet               (0x000000D0)
    SPPA Distance East                            + 000.0000000  feet               (0x000000D4)
    FCI                                           - 004.5886192  deg                (0x000000D8)
    Indicated air Speed                             0405.318848  ft/sec             (0x000000DC)
    Mach Value                                      0.727                           (0x000000E0)
    Magnetic Heading                              - 111.5257416  deg                (0x000000E4)
    Vertical Velocity                             - 000.4716518  ft/sec             (0x000000E8)
Record Number 9189
Weapon Event
            Application ID</t>
  </si>
  <si>
    <t>Direct Target
PERTINENT DATA
    Device ID                                     RP 6                              (0x0000003C)
    Weapon Mode Switches 1                                                          (0x0000003E)
        In Go NoGo Test                           False                      
        In SIT                                    False                      
        ECU Override Selected                     False                      
        Manual Launch Enabled                     True                      
        Auto Targeting Enabled                    False                      
        GPS Keys Available In ACU                 True                      
        LCD In Progress                           False                      
        Jettison In Progress                      False                      
        Left WIU Unlocked                         True                      
        Right WIU Unlocked                        True                      
        Two Man Unlock Consent Enabled            True                      
        Current Weapon On Board                   JASSM                      
        Any MDT In Progress                       False                      
        JSOW TDS Mod Active                       False                      
        War Mission                               False                      
        Ferry Mission                             True                      
    Weapon Mode Switches 2                                                          (0x00000040)
        Operational Test Launch                   False                      
        Timeline Integration Mission              False                      
        Joint Test Unit                           False                      
        Captive Carry Mission                     False                      
        WD Shutdown In Progress                   False                      
        WD Shutdown Complete                      False                      
    Latitude                                      N 051:38.0294  deg                (0x00000041)
    Longitude                                     E 162:30.0476  deg                (0x00000045)
    Altitude                                      + 34236.00000  feet               (0x00000049)
    True Heading                                  - 117.9942932  deg                (0x0000004D)
    Ground Track Angle                            - 119.3600540  deg                (0x00000051)
    Pitch Angle                                   - 000.4748291  deg                (0x00000055)
    Roll Angle                                    - 001.0907227  deg                (0x00000059)
    Yaw Angle                                     - 073.6358643  deg                (0x0000005D)
    Velocity North                                  338.8358765  ft/sec             (0x00000061)
    Velocity East                                   602.3181152  ft/sec             (0x00000065)
    Velocity Vertical                               001.8892523  ft/sec             (0x00000069)
    Ground Speed                                    691.0838623  ft/sec             (0x0000006D)
    True Air Speed North                          - 0341.484436  ft/sec             (0x00000071)
    True Air Speed East                           - 0640.928101  ft/sec             (0x00000075)
    Nav Mode Information                                                            (0x00000079)
        Prime INU Mode                            INU1                      
        Prime Nav System                          INU1                      
    Weapon Target Status Word                                                       (0x0000007A)
        TDS 1 Valid                               True                      
        TDS 2 Valid                               True                      
        Waypoint Data 1 Valid                     True                      
        Waypoint Data 2 Valid                     True                      
        PF Data Set 1 Valid                       True                      
        PF Data Set 2 Valid                       True                      
        Primary Target Location                   2                      
        Modify Target Location                    0                      
    Weapon Status 22T02                                                             (0x0000007C)
        Safe To Launch                            True                      
        Crit HW Passed                            True                      
        MIN TXA Received                          True                      
        MIN TDS Received                          True                      
        AUR Ready                                 True                      
        TXA Good                                  True                      
        MIN GPS Data                              True                      
        Last BIT Passed                           False                      
        Warm Up Complete                          True                      
        Release Consent                           False                      
        Commit To Sep Store                       False                      
        PWR Interruption                          False                      
        Timeline Aborted                          False                      
    Weapon Status 22T03                                                             (0x0000007E)
        Almanac Received                          True                      
        Ephemeris Received                        True                      
        AS SV Received                            True                      
        GPS Keys Received                         True                      
        Time Received                             True                      
        GPS Key Failed Checksum                   False                      
    Weapon State 1                                                                  (0x00000080)
        Weapon PWR State                          Operational                      
        IBIT In Progress                          False                      
        Keys Loaded                               True                      
        Warm Up Complete                          True                      
        MIN GPS Data                              True                      
        Weapon Present                            True                      
        Targeted                                  True                      
        Targeting In Progress                     False                      
        Direct Target                             True                      
        Mission Planned TGT                       False                      
        TM On                                     False                      
        Jettison In Progress                      False                      
    Weapon State 2                                                                  (0x00000082)
        Captive Carry Launched                    False                      
        CTS Battery Activated                     False                      
        Manual Launch Required                    False                      
        Wpn Launch In Progress                    False                      
        IR Status                                 Achievable                      
        IZ Status                                 Achievable                      
    Weapon State 3                                                                  (0x00000083)
        Target Data Type                          False                      
        Aircraft Store Station ID Received        True                      
        Surface Delays Received                   False                      
        Over Temperature Caution                  False                      
        Over Temperature Warning                  False                      
        IZ IR Status                              0                      
        File 12 Received                          True                      
        File 3 Received                           True                      
    Weapon Alignment State                                                          (0x00000085)
        GPS Nav Halted                            False                      
        TXA Halted                                False                      
        TAL Required                              False                      
        TXA Quality                               1                      
        Satellites Tracked                        2                      
        GPS Jammed                                0                      
        NAV Solution Quality                      0                      
    Targeting Data 1                                                                (0x0000008A)
        Direct Target                             True                      
        Mission Group                             0                      
        LP DT Number                              5                      
        Variant Type A                            True                      
        Variant Type B                            False                      
        Variant Type C                            False                      
    Weapon Group ID                                                                 (0x0000008C)
    Targeting Data 2                                                                (0x0000008E)
        ID Invalid                                False                      
        Name Invalid                              False                      
        Position Invalid                          False                      
        Cruise Alt Invalid                        True                      
        Impact Azimuth Invalid                    True                      
        Impact Angle Invalid                      False                      
        Target Alt Reference                      MSL                      
        Target Orientation                        Vertical                      
        Storage Mode                              0                      
    Primary Target Latitude                       N 000:00.0000  deg                (0x00000090)
    Primary Target Longitude                      N -2147483648:-2147483648.1930    (0x00000094)
    Primary Target Altitude                       + 00000.00000  feet               (0x00000098)
    Target Cruise Altitude                          00000.00  meters                (0x0000009C)
    Target Impact Angle                           + 0.383331  semicirc              (0x0000009E)
    Target Impact Azimuth                         + 0.000000  semicirc              (0x000000A0)
    PF Invalid 1                                                                    (0x000000A3)
        PF 23R Word1 Invalid                      False                      
        PF 23R Word2 Invalid                      False                      
        PF 23R Word3 Invalid                      False                      
        PF 23R Word4 Invalid                      False                      
        PF 23R Word5 Invalid                      False                      
        PF 23R Word6 Invalid                      False                      
        PF 23R Word7 Invalid                      False                      
        PF 23R Word8 Invalid                      False                      
        PF 23R Word9 Invalid                      False                      
        PF 23R Word10 Invalid                     False                      
        PF 23R Word11 Invalid                     False                      
        PF 23R Word12 Invalid                     False                      
        PF 23R Word13 Invalid                     False                      
        PF 23R Word14 Invalid                     False                      
        PF 23R Word15 Invalid                     False                      
        PF 23R Word16 Invalid                     False                      
        PF 23R Word17 Invalid                     False                      
    PF Invalid 2                                                                    (0x000000A6)
        PF 23R Word18 Invalid                     False                      
        PF 23R Word19 Invalid                     False                      
        PF 23R Word20 Invalid                     False                      
        PF 23R Word21 Invalid                     False                      
        PF 23R Word22 Invalid                     False                      
        PF 23R Word23 Invalid                     False                      
        PF 23R Word24 Invalid                     False                      
        PF 23R Word25 Invalid                     False                      
        PF 23R Word26 Invalid                     False                      
        PF 23R Word27 Invalid                     False                      
        PF 23R Word28 Invalid                     False                      
        PF 23R Word29 Invalid                     False                      
        PF 23R Word30 Invalid                     False                      
    Waypoint 1 Enable/Disable                                                       (0x000000A8)
        Waypoint 1 Enabled                        False                      
    Waypoint 1 Latitude                           N 000:00.0000  deg                (0x000000A9)
    Waypoint 1 Longitude                          E 000:00.0000  deg                (0x000000AD)
    Waypoint 1 Altitude                           + 00000.00  feet                  (0x000000B1)
    Waypoint 2 Enable/Disable                                                       (0x000000B3)
        Waypoint 2 Enabled                        False                      
    Waypoint 2 Latitude                           N 000:00.0000  deg                (0x000000B4)
    Waypoint 2 Longitude                          E 000:00.0000  deg                (0x000000B8)
    Waypoint 2 Altitude                           + 00000.00  feet                  (0x000000BC)
    Waypoint 3 Enable/Disable                                                       (0x000000BE)
        Waypoint 3 Enabled                        False                      
    Waypoint 3 Latitude                           N 000:00.0000  deg                (0x000000BF)
    Waypoint 3 Longitude                          E 000:00.0000  deg                (0x000000C3)
    Waypoint 3 Altitude                           + 00000.00  feet                  (0x000000C7)
    Waypoint 4 Enable/Disable                                                       (0x000000C9)
        Waypoint 4 Enabled                        True                      
    Waypoint 4 Latitude                           N 000:00.0000  deg                (0x000000CA)
    Waypoint 4 Longitude                          E 000:00.0000  deg                (0x000000CE)
    Waypoint 4 Altitude                           + 00000.00  feet                  (0x000000D2)
    Waypoint 5 Enable/Disable                                                       (0x000000D4)
        Waypoint 5 Enabled                        True                      
    Waypoint 5 Latitude                           N 000:00.0000  deg                (0x000000D5)
    Waypoint 5 Longitude                          E 000:00.0000  deg                (0x000000D9)
    Waypoint 5 Altitude                           + 00000.00  feet                  (0x000000DD)
Record Number 9203
Weapon Event
            Application ID</t>
  </si>
  <si>
    <t>8404</t>
  </si>
  <si>
    <t>01882314</t>
  </si>
  <si>
    <t>132 (16-bit words)</t>
  </si>
  <si>
    <t>N 054:13.7448  deg</t>
  </si>
  <si>
    <t>E 178:19.3231  deg</t>
  </si>
  <si>
    <t>- 120.5041275  deg</t>
  </si>
  <si>
    <t>- 118.6428070  deg</t>
  </si>
  <si>
    <t>+ 000.7617003  deg</t>
  </si>
  <si>
    <t>+ 016.0205498  deg</t>
  </si>
  <si>
    <t>- 088.7884445  deg</t>
  </si>
  <si>
    <t>351.4575806  ft/sec</t>
  </si>
  <si>
    <t>643.4743652  ft/sec</t>
  </si>
  <si>
    <t>000.1482893  ft/sec</t>
  </si>
  <si>
    <t>733.1996460  ft/sec</t>
  </si>
  <si>
    <t>- 0370.435883  ft/sec</t>
  </si>
  <si>
    <t>- 0627.169434  ft/sec</t>
  </si>
  <si>
    <t>0x0000007B</t>
  </si>
  <si>
    <t>0x0000007D</t>
  </si>
  <si>
    <t>0x0000007F</t>
  </si>
  <si>
    <t>0x00000081</t>
  </si>
  <si>
    <t>Operational</t>
  </si>
  <si>
    <t>Achievable</t>
  </si>
  <si>
    <t>0x00000084</t>
  </si>
  <si>
    <t>0x00000086</t>
  </si>
  <si>
    <t>0x0000008B</t>
  </si>
  <si>
    <t>0x0000008D</t>
  </si>
  <si>
    <t>0x0000008F</t>
  </si>
  <si>
    <t>0x00000091</t>
  </si>
  <si>
    <t>0x00000093</t>
  </si>
  <si>
    <t>0x00000095</t>
  </si>
  <si>
    <t>0x00000097</t>
  </si>
  <si>
    <t>On</t>
  </si>
  <si>
    <t>0x00000099</t>
  </si>
  <si>
    <t>0x0000009B</t>
  </si>
  <si>
    <t>0x0000009D</t>
  </si>
  <si>
    <t>0x0000009F</t>
  </si>
  <si>
    <t>0x000000A1</t>
  </si>
  <si>
    <t>0x000000A3</t>
  </si>
  <si>
    <t>0x000000A5</t>
  </si>
  <si>
    <t>0x000000A7</t>
  </si>
  <si>
    <t>0x000000A9</t>
  </si>
  <si>
    <t>0x000000AB</t>
  </si>
  <si>
    <t>0x000000AD</t>
  </si>
  <si>
    <t>N 052:42.0000  deg</t>
  </si>
  <si>
    <t>E 167:52.0001  deg</t>
  </si>
  <si>
    <t>0044712.5898  meters</t>
  </si>
  <si>
    <t>+ 034.1620  deg</t>
  </si>
  <si>
    <t>+ 119.1577  deg</t>
  </si>
  <si>
    <t>+ 25999.99023  feet</t>
  </si>
  <si>
    <t>+ 31000.01563  feet</t>
  </si>
  <si>
    <t>0374369.0000  meters</t>
  </si>
  <si>
    <t>000.5732  mach</t>
  </si>
  <si>
    <t>000.8232  mach</t>
  </si>
  <si>
    <t>N 053:47.10000  deg</t>
  </si>
  <si>
    <t>E 157:41.0001  deg</t>
  </si>
  <si>
    <t>1067963.2500  meters</t>
  </si>
  <si>
    <t>000.7854  rad</t>
  </si>
  <si>
    <t>+ 0:27:46.0717  hr,min,sec</t>
  </si>
  <si>
    <t>+ 0:28:41.1314  hr,min,sec</t>
  </si>
  <si>
    <t>+ 1:48:27.0597  hr,min,sec</t>
  </si>
  <si>
    <t>+ 0:42:23.0077  hr,min,sec</t>
  </si>
  <si>
    <t>+ 0:00:00.0000  hr,min,sec</t>
  </si>
  <si>
    <t>0x00000103</t>
  </si>
  <si>
    <t>N 54 13.7448</t>
  </si>
  <si>
    <t>E 178 19.3231</t>
  </si>
  <si>
    <t>JASSM LAR</t>
  </si>
  <si>
    <t>8436</t>
  </si>
  <si>
    <t>02021846</t>
  </si>
  <si>
    <t>N 053:12.1204  deg</t>
  </si>
  <si>
    <t>E 171:06.9772  deg</t>
  </si>
  <si>
    <t>190.8276215  ft/sec</t>
  </si>
  <si>
    <t>690.1250000  ft/sec</t>
  </si>
  <si>
    <t>000.9799122  ft/sec</t>
  </si>
  <si>
    <t>716.0221558  ft/sec</t>
  </si>
  <si>
    <t>- 002.3857  deg</t>
  </si>
  <si>
    <t>- 184.3857  deg</t>
  </si>
  <si>
    <t>0066104.5078  meters</t>
  </si>
  <si>
    <t>+ 0:41:04.6988  hr,min,sec</t>
  </si>
  <si>
    <t>+ 0:41:04.6982  hr,min,sec</t>
  </si>
  <si>
    <t>+ 0:09:13.6165  hr,min,sec</t>
  </si>
  <si>
    <t>+ 0:41:58.5329  hr,min,sec</t>
  </si>
  <si>
    <t>N 53 12.1204</t>
  </si>
  <si>
    <t>36</t>
  </si>
  <si>
    <t>8662</t>
  </si>
  <si>
    <t>02023294</t>
  </si>
  <si>
    <t>N 053:11.4148  deg</t>
  </si>
  <si>
    <t>E 171:02.7411  deg</t>
  </si>
  <si>
    <t>188.6121826  ft/sec</t>
  </si>
  <si>
    <t>681.3146973  ft/sec</t>
  </si>
  <si>
    <t>000.4928912  ft/sec</t>
  </si>
  <si>
    <t>706.9400635  ft/sec</t>
  </si>
  <si>
    <t>0066144.1094  meters</t>
  </si>
  <si>
    <t>+ 0:41:13.6044  hr,min,sec</t>
  </si>
  <si>
    <t>+ 0:41:13.6035  hr,min,sec</t>
  </si>
  <si>
    <t>+ 0:09:21.3726  hr,min,sec</t>
  </si>
  <si>
    <t>+ 0:42:08.3101  hr,min,sec</t>
  </si>
  <si>
    <t>N 53 11.4148</t>
  </si>
  <si>
    <t>E 171 02.7411</t>
  </si>
  <si>
    <t>8665</t>
  </si>
  <si>
    <t>02023550</t>
  </si>
  <si>
    <t>N 053:11.2907  deg</t>
  </si>
  <si>
    <t>E 171:01.9977  deg</t>
  </si>
  <si>
    <t>189.3855591  ft/sec</t>
  </si>
  <si>
    <t>679.8998413  ft/sec</t>
  </si>
  <si>
    <t>001.4131823  ft/sec</t>
  </si>
  <si>
    <t>705.7837524  ft/sec</t>
  </si>
  <si>
    <t>+ 002.0130  deg</t>
  </si>
  <si>
    <t>- 179.9870  deg</t>
  </si>
  <si>
    <t>0088011.6016  meters</t>
  </si>
  <si>
    <t>+ 0:39:27.8258  hr,min,sec</t>
  </si>
  <si>
    <t>+ 0:39:27.8247  hr,min,sec</t>
  </si>
  <si>
    <t>+ 0:12:58.2579  hr,min,sec</t>
  </si>
  <si>
    <t>+ 0:42:11.5084  hr,min,sec</t>
  </si>
  <si>
    <t>E 171 01.9977</t>
  </si>
  <si>
    <t>8672</t>
  </si>
  <si>
    <t>02023862</t>
  </si>
  <si>
    <t>N 053:11.1397  deg</t>
  </si>
  <si>
    <t>E 171:01.0931  deg</t>
  </si>
  <si>
    <t>187.8472595  ft/sec</t>
  </si>
  <si>
    <t>678.9629517  ft/sec</t>
  </si>
  <si>
    <t>003.4767289  ft/sec</t>
  </si>
  <si>
    <t>704.4694824  ft/sec</t>
  </si>
  <si>
    <t>0099400.5391  meters</t>
  </si>
  <si>
    <t>+ 0:38:29.5433  hr,min,sec</t>
  </si>
  <si>
    <t>+ 0:38:29.5418  hr,min,sec</t>
  </si>
  <si>
    <t>+ 0:14:52.1435  hr,min,sec</t>
  </si>
  <si>
    <t>+ 0:42:08.2137  hr,min,sec</t>
  </si>
  <si>
    <t>E 171 01.0931</t>
  </si>
  <si>
    <t>8675</t>
  </si>
  <si>
    <t>02024670</t>
  </si>
  <si>
    <t>N 053:10.7515  deg</t>
  </si>
  <si>
    <t>E 170:58.7595  deg</t>
  </si>
  <si>
    <t>185.1484375  ft/sec</t>
  </si>
  <si>
    <t>675.2902222  ft/sec</t>
  </si>
  <si>
    <t>000.7541847  ft/sec</t>
  </si>
  <si>
    <t>700.2119751  ft/sec</t>
  </si>
  <si>
    <t>0116381.1484  meters</t>
  </si>
  <si>
    <t>+ 0:37:06.6382  hr,min,sec</t>
  </si>
  <si>
    <t>+ 0:37:06.6367  hr,min,sec</t>
  </si>
  <si>
    <t>+ 0:17:46.3386  hr,min,sec</t>
  </si>
  <si>
    <t>+ 0:42:05.9311  hr,min,sec</t>
  </si>
  <si>
    <t>N 53 10.7515</t>
  </si>
  <si>
    <t>E 170 58.7595</t>
  </si>
  <si>
    <t>8681</t>
  </si>
  <si>
    <t>02025278</t>
  </si>
  <si>
    <t>LP 8</t>
  </si>
  <si>
    <t>N 053:10.4610  deg</t>
  </si>
  <si>
    <t>E 170:57.0135  deg</t>
  </si>
  <si>
    <t>187.5358276  ft/sec</t>
  </si>
  <si>
    <t>670.2758179  ft/sec</t>
  </si>
  <si>
    <t>001.7349570  ft/sec</t>
  </si>
  <si>
    <t>696.0167847  ft/sec</t>
  </si>
  <si>
    <t>0116408.8672  meters</t>
  </si>
  <si>
    <t>+ 0:37:12.6210  hr,min,sec</t>
  </si>
  <si>
    <t>+ 0:37:12.6193  hr,min,sec</t>
  </si>
  <si>
    <t>+ 0:17:47.0806  hr,min,sec</t>
  </si>
  <si>
    <t>+ 0:42:17.5708  hr,min,sec</t>
  </si>
  <si>
    <t>L8</t>
  </si>
  <si>
    <t>N 53 10.4610</t>
  </si>
  <si>
    <t>E 170 57.0135</t>
  </si>
  <si>
    <t>8684</t>
  </si>
  <si>
    <t>02025678</t>
  </si>
  <si>
    <t>N 053:10.2683  deg</t>
  </si>
  <si>
    <t>E 170:55.8728  deg</t>
  </si>
  <si>
    <t>187.3183746  ft/sec</t>
  </si>
  <si>
    <t>667.4531250  ft/sec</t>
  </si>
  <si>
    <t>003.0998905  ft/sec</t>
  </si>
  <si>
    <t>693.2401123  ft/sec</t>
  </si>
  <si>
    <t>0083237.4609  meters</t>
  </si>
  <si>
    <t>+ 0:39:59.6928  hr,min,sec</t>
  </si>
  <si>
    <t>+ 0:39:59.6915  hr,min,sec</t>
  </si>
  <si>
    <t>+ 0:12:22.0817  hr,min,sec</t>
  </si>
  <si>
    <t>+ 0:42:23.3641  hr,min,sec</t>
  </si>
  <si>
    <t>N 53 10.2683</t>
  </si>
  <si>
    <t>E 170 55.8728</t>
  </si>
  <si>
    <t>8690</t>
  </si>
  <si>
    <t>02026374</t>
  </si>
  <si>
    <t>N 053:09.9351  deg</t>
  </si>
  <si>
    <t>E 170:53.8953  deg</t>
  </si>
  <si>
    <t>185.7728271  ft/sec</t>
  </si>
  <si>
    <t>665.1302490  ft/sec</t>
  </si>
  <si>
    <t>002.3128936  ft/sec</t>
  </si>
  <si>
    <t>690.5865479  ft/sec</t>
  </si>
  <si>
    <t>+ 0:39:58.0069  hr,min,sec</t>
  </si>
  <si>
    <t>+ 0:39:58.0058  hr,min,sec</t>
  </si>
  <si>
    <t>+ 0:12:27.1328  hr,min,sec</t>
  </si>
  <si>
    <t>+ 0:42:21.5969  hr,min,sec</t>
  </si>
  <si>
    <t>N 53 09.9351</t>
  </si>
  <si>
    <t>E 170 53.8953</t>
  </si>
  <si>
    <t>8695</t>
  </si>
  <si>
    <t>02026974</t>
  </si>
  <si>
    <t>N 053:09.6499  deg</t>
  </si>
  <si>
    <t>E 170:52.1951  deg</t>
  </si>
  <si>
    <t>185.8313446  ft/sec</t>
  </si>
  <si>
    <t>663.0457153  ft/sec</t>
  </si>
  <si>
    <t>001.8124868  ft/sec</t>
  </si>
  <si>
    <t>688.5948486  ft/sec</t>
  </si>
  <si>
    <t>0099333.2344  meters</t>
  </si>
  <si>
    <t>+ 0:38:34.4782  hr,min,sec</t>
  </si>
  <si>
    <t>+ 0:38:34.4769  hr,min,sec</t>
  </si>
  <si>
    <t>+ 0:15:10.2770  hr,min,sec</t>
  </si>
  <si>
    <t>+ 0:42:18.6675  hr,min,sec</t>
  </si>
  <si>
    <t>E 170 52.1951</t>
  </si>
  <si>
    <t>8699</t>
  </si>
  <si>
    <t>02027862</t>
  </si>
  <si>
    <t>N 053:09.2299  deg</t>
  </si>
  <si>
    <t>E 170:49.6921  deg</t>
  </si>
  <si>
    <t>183.6510468  ft/sec</t>
  </si>
  <si>
    <t>658.2068481  ft/sec</t>
  </si>
  <si>
    <t>000.9500380  ft/sec</t>
  </si>
  <si>
    <t>683.3475952  ft/sec</t>
  </si>
  <si>
    <t>0066056.9922  meters</t>
  </si>
  <si>
    <t>+ 0:41:25.3647  hr,min,sec</t>
  </si>
  <si>
    <t>+ 0:41:25.3636  hr,min,sec</t>
  </si>
  <si>
    <t>+ 0:09:43.7921  hr,min,sec</t>
  </si>
  <si>
    <t>+ 0:42:21.0847  hr,min,sec</t>
  </si>
  <si>
    <t>N 53 09.2299</t>
  </si>
  <si>
    <t>E 170 49.6921</t>
  </si>
  <si>
    <t>8703</t>
  </si>
  <si>
    <t>02028422</t>
  </si>
  <si>
    <t>N 053:08.9658  deg</t>
  </si>
  <si>
    <t>E 170:48.1256  deg</t>
  </si>
  <si>
    <t>181.9794006  ft/sec</t>
  </si>
  <si>
    <t>654.3529053  ft/sec</t>
  </si>
  <si>
    <t>002.8227928  ft/sec</t>
  </si>
  <si>
    <t>679.1864624  ft/sec</t>
  </si>
  <si>
    <t>0066088.6719  meters</t>
  </si>
  <si>
    <t>+ 0:41:31.1250  hr,min,sec</t>
  </si>
  <si>
    <t>+ 0:41:31.1242  hr,min,sec</t>
  </si>
  <si>
    <t>+ 0:09:47.6571  hr,min,sec</t>
  </si>
  <si>
    <t>+ 0:42:27.2780  hr,min,sec</t>
  </si>
  <si>
    <t>N 53 08.9658</t>
  </si>
  <si>
    <t>E 170 48.1256</t>
  </si>
  <si>
    <t>8708</t>
  </si>
  <si>
    <t>02029286</t>
  </si>
  <si>
    <t>N 053:08.5616  deg</t>
  </si>
  <si>
    <t>E 170:45.7233  deg</t>
  </si>
  <si>
    <t>182.7205658  ft/sec</t>
  </si>
  <si>
    <t>650.2532349  ft/sec</t>
  </si>
  <si>
    <t>001.4519143  ft/sec</t>
  </si>
  <si>
    <t>675.4376831  ft/sec</t>
  </si>
  <si>
    <t>0087968.0547  meters</t>
  </si>
  <si>
    <t>+ 0:39:42.3239  hr,min,sec</t>
  </si>
  <si>
    <t>+ 0:39:42.3226  hr,min,sec</t>
  </si>
  <si>
    <t>+ 0:13:34.9026  hr,min,sec</t>
  </si>
  <si>
    <t>+ 0:42:32.4712  hr,min,sec</t>
  </si>
  <si>
    <t>8714</t>
  </si>
  <si>
    <t>02049518</t>
  </si>
  <si>
    <t>N 052:59.5081  deg</t>
  </si>
  <si>
    <t>E 169:49.6939  deg</t>
  </si>
  <si>
    <t>165.7735596  ft/sec</t>
  </si>
  <si>
    <t>678.9456177  ft/sec</t>
  </si>
  <si>
    <t>000.9838185  ft/sec</t>
  </si>
  <si>
    <t>698.8905640  ft/sec</t>
  </si>
  <si>
    <t>0099277.7969  meters</t>
  </si>
  <si>
    <t>+ 0:32:08.1109  hr,min,sec</t>
  </si>
  <si>
    <t>+ 0:15:32.2041  hr,min,sec</t>
  </si>
  <si>
    <t>+ 0:35:33.3868  hr,min,sec</t>
  </si>
  <si>
    <t>E 169 49.6939</t>
  </si>
  <si>
    <t>8784</t>
  </si>
  <si>
    <t>02058782</t>
  </si>
  <si>
    <t>N 052:55.3915  deg</t>
  </si>
  <si>
    <t>E 169:22.6730  deg</t>
  </si>
  <si>
    <t>174.0903015  ft/sec</t>
  </si>
  <si>
    <t>689.9066772  ft/sec</t>
  </si>
  <si>
    <t>002.0960948  ft/sec</t>
  </si>
  <si>
    <t>711.5325928  ft/sec</t>
  </si>
  <si>
    <t>0065989.6797  meters</t>
  </si>
  <si>
    <t>+ 0:31:42.8247  hr,min,sec</t>
  </si>
  <si>
    <t>+ 0:10:08.3159  hr,min,sec</t>
  </si>
  <si>
    <t>+ 0:32:30.9388  hr,min,sec</t>
  </si>
  <si>
    <t>E 169 22.6730</t>
  </si>
  <si>
    <t>8800</t>
  </si>
  <si>
    <t>02062246</t>
  </si>
  <si>
    <t>N 052:53.8593  deg</t>
  </si>
  <si>
    <t>E 169:12.5327  deg</t>
  </si>
  <si>
    <t>- 105.5781326  deg</t>
  </si>
  <si>
    <t>- 103.9408569  deg</t>
  </si>
  <si>
    <t>- 000.1090118  deg</t>
  </si>
  <si>
    <t>171.3319855  ft/sec</t>
  </si>
  <si>
    <t>690.2094727  ft/sec</t>
  </si>
  <si>
    <t>001.0895517  ft/sec</t>
  </si>
  <si>
    <t>711.1566772  ft/sec</t>
  </si>
  <si>
    <t>- 0194.799774  ft/sec</t>
  </si>
  <si>
    <t>- 0697.889648  ft/sec</t>
  </si>
  <si>
    <t>0065961.9766  meters</t>
  </si>
  <si>
    <t>+ -2147483648:-2147483648:-214</t>
  </si>
  <si>
    <t>- -2147483648:-2147483648:-214</t>
  </si>
  <si>
    <t>N 52 53.8593</t>
  </si>
  <si>
    <t>E 169 12.5327</t>
  </si>
  <si>
    <t>8821</t>
  </si>
  <si>
    <t>02067586</t>
  </si>
  <si>
    <t>N 052:51.5224  deg</t>
  </si>
  <si>
    <t>E 168:56.9055  deg</t>
  </si>
  <si>
    <t>- 105.0717087  deg</t>
  </si>
  <si>
    <t>- 103.5500412  deg</t>
  </si>
  <si>
    <t>- 000.8486938  deg</t>
  </si>
  <si>
    <t>- 065.8135986  deg</t>
  </si>
  <si>
    <t>166.7369537  ft/sec</t>
  </si>
  <si>
    <t>691.8471069  ft/sec</t>
  </si>
  <si>
    <t>000.4294147  ft/sec</t>
  </si>
  <si>
    <t>711.6555786  ft/sec</t>
  </si>
  <si>
    <t>- 0189.503098  ft/sec</t>
  </si>
  <si>
    <t>- 0696.608765  ft/sec</t>
  </si>
  <si>
    <t>0065969.8828  meters</t>
  </si>
  <si>
    <t>N 52 51.5224</t>
  </si>
  <si>
    <t>E 168 56.9055</t>
  </si>
  <si>
    <t>8827</t>
  </si>
  <si>
    <t>02068270</t>
  </si>
  <si>
    <t>N 052:51.2297  deg</t>
  </si>
  <si>
    <t>E 168:54.9014  deg</t>
  </si>
  <si>
    <t>165.4112854  ft/sec</t>
  </si>
  <si>
    <t>692.3710938  ft/sec</t>
  </si>
  <si>
    <t>001.5019282  ft/sec</t>
  </si>
  <si>
    <t>711.8557739  ft/sec</t>
  </si>
  <si>
    <t>0099242.1563  meters</t>
  </si>
  <si>
    <t>+ 0:26:41.4848  hr,min,sec</t>
  </si>
  <si>
    <t>+ 0:26:41.4846  hr,min,sec</t>
  </si>
  <si>
    <t>+ 0:15:12.6047  hr,min,sec</t>
  </si>
  <si>
    <t>+ 0:30:03.6830  hr,min,sec</t>
  </si>
  <si>
    <t>N 52 51.2297</t>
  </si>
  <si>
    <t>E 168 54.9014</t>
  </si>
  <si>
    <t>8840</t>
  </si>
  <si>
    <t>02070158</t>
  </si>
  <si>
    <t>N 052:50.4403  deg</t>
  </si>
  <si>
    <t>E 168:49.3661  deg</t>
  </si>
  <si>
    <t>157.5584869  ft/sec</t>
  </si>
  <si>
    <t>693.2756348  ft/sec</t>
  </si>
  <si>
    <t>002.2401543  ft/sec</t>
  </si>
  <si>
    <t>710.9541626  ft/sec</t>
  </si>
  <si>
    <t>0066037.1953  meters</t>
  </si>
  <si>
    <t>+ 0:28:51.0919  hr,min,sec</t>
  </si>
  <si>
    <t>+ 0:28:51.0918  hr,min,sec</t>
  </si>
  <si>
    <t>+ 0:09:59.7222  hr,min,sec</t>
  </si>
  <si>
    <t>+ 0:29:40.3849  hr,min,sec</t>
  </si>
  <si>
    <t>N 52 50.4403</t>
  </si>
  <si>
    <t>E 168 49.3661</t>
  </si>
  <si>
    <t>8860</t>
  </si>
  <si>
    <t>02078846</t>
  </si>
  <si>
    <t>N 052:46.0215  deg</t>
  </si>
  <si>
    <t>E 168:24.4116  deg</t>
  </si>
  <si>
    <t>186.9300079  ft/sec</t>
  </si>
  <si>
    <t>684.2288818  ft/sec</t>
  </si>
  <si>
    <t>000.7033380  ft/sec</t>
  </si>
  <si>
    <t>709.3038940  ft/sec</t>
  </si>
  <si>
    <t>0099261.9609  meters</t>
  </si>
  <si>
    <t>+ 0:24:02.6123  hr,min,sec</t>
  </si>
  <si>
    <t>+ 0:15:17.2279  hr,min,sec</t>
  </si>
  <si>
    <t>+ 0:27:25.2170  hr,min,sec</t>
  </si>
  <si>
    <t>N 52 46.0215</t>
  </si>
  <si>
    <t>E 168 24.4116</t>
  </si>
  <si>
    <t>8948</t>
  </si>
  <si>
    <t>02168518</t>
  </si>
  <si>
    <t>N 052:00.7874  deg</t>
  </si>
  <si>
    <t>E 164:12.4622  deg</t>
  </si>
  <si>
    <t>219.4102631  ft/sec</t>
  </si>
  <si>
    <t>653.5133057  ft/sec</t>
  </si>
  <si>
    <t>001.6731415  ft/sec</t>
  </si>
  <si>
    <t>689.3624268  ft/sec</t>
  </si>
  <si>
    <t>0116155.4609  meters</t>
  </si>
  <si>
    <t>+ 0:18:12.3099  hr,min,sec</t>
  </si>
  <si>
    <t>+ 0:04:35.3147  hr,min,sec</t>
  </si>
  <si>
    <t>+ 0:31:28.6178  hr,min,sec</t>
  </si>
  <si>
    <t>N 52 00.7874</t>
  </si>
  <si>
    <t>E 164 12.4622</t>
  </si>
  <si>
    <t>9024</t>
  </si>
  <si>
    <t>02169822</t>
  </si>
  <si>
    <t>N 052:00.0556  deg</t>
  </si>
  <si>
    <t>E 164:08.9218  deg</t>
  </si>
  <si>
    <t>222.1251984  ft/sec</t>
  </si>
  <si>
    <t>652.7999878  ft/sec</t>
  </si>
  <si>
    <t>000.8101143  ft/sec</t>
  </si>
  <si>
    <t>689.5559692  ft/sec</t>
  </si>
  <si>
    <t>+ 0:17:52.2198  hr,min,sec</t>
  </si>
  <si>
    <t>+ 0:04:15.2845  hr,min,sec</t>
  </si>
  <si>
    <t>+ 0:31:10.9232  hr,min,sec</t>
  </si>
  <si>
    <t>N 52 00.0556</t>
  </si>
  <si>
    <t>E 164 08.9218</t>
  </si>
  <si>
    <t>9033</t>
  </si>
  <si>
    <t>02170594</t>
  </si>
  <si>
    <t>N 051:59.6029  deg</t>
  </si>
  <si>
    <t>E 164:06.8353  deg</t>
  </si>
  <si>
    <t>231.7478333  ft/sec</t>
  </si>
  <si>
    <t>649.5358887  ft/sec</t>
  </si>
  <si>
    <t>000.9224188  ft/sec</t>
  </si>
  <si>
    <t>689.6404419  ft/sec</t>
  </si>
  <si>
    <t>0099135.2578  meters</t>
  </si>
  <si>
    <t>+ 0:00:35.5340  hr,min,sec</t>
  </si>
  <si>
    <t>+ 0:15:42.6145  hr,min,sec</t>
  </si>
  <si>
    <t>+ 0:04:03.0961  hr,min,sec</t>
  </si>
  <si>
    <t>E 164 06.8353</t>
  </si>
  <si>
    <t>9038</t>
  </si>
  <si>
    <t>02172902</t>
  </si>
  <si>
    <t>N 051:58.2388  deg</t>
  </si>
  <si>
    <t>E 164:00.6042  deg</t>
  </si>
  <si>
    <t>- 109.9714050  deg</t>
  </si>
  <si>
    <t>- 109.6459351  deg</t>
  </si>
  <si>
    <t>- 000.2848206  deg</t>
  </si>
  <si>
    <t>- 066.7992096  deg</t>
  </si>
  <si>
    <t>231.8766327  ft/sec</t>
  </si>
  <si>
    <t>649.5368042  ft/sec</t>
  </si>
  <si>
    <t>000.1568371  ft/sec</t>
  </si>
  <si>
    <t>689.6846313  ft/sec</t>
  </si>
  <si>
    <t>- 0247.301239  ft/sec</t>
  </si>
  <si>
    <t>- 0681.688477  ft/sec</t>
  </si>
  <si>
    <t>+ 0:15:41.9102  hr,min,sec</t>
  </si>
  <si>
    <t>+ 0:03:26.8877  hr,min,sec</t>
  </si>
  <si>
    <t>+ 0:31:35.4336  hr,min,sec</t>
  </si>
  <si>
    <t>N 51 58.2388</t>
  </si>
  <si>
    <t>E 164 00.6042</t>
  </si>
  <si>
    <t>9048</t>
  </si>
  <si>
    <t>02173826</t>
  </si>
  <si>
    <t>N 051:57.6947  deg</t>
  </si>
  <si>
    <t>E 163:58.1113  deg</t>
  </si>
  <si>
    <t>230.3292389  ft/sec</t>
  </si>
  <si>
    <t>650.0671997  ft/sec</t>
  </si>
  <si>
    <t>000.3302305  ft/sec</t>
  </si>
  <si>
    <t>689.6658325  ft/sec</t>
  </si>
  <si>
    <t>+ 0:15:27.8660  hr,min,sec</t>
  </si>
  <si>
    <t>+ 0:03:12.7639  hr,min,sec</t>
  </si>
  <si>
    <t>+ 0:31:22.8506  hr,min,sec</t>
  </si>
  <si>
    <t>N 51 57.6947</t>
  </si>
  <si>
    <t>E 163 58.1113</t>
  </si>
  <si>
    <t>9056</t>
  </si>
  <si>
    <t>02175178</t>
  </si>
  <si>
    <t>N 051:56.8945  deg</t>
  </si>
  <si>
    <t>E 163:54.4656  deg</t>
  </si>
  <si>
    <t>229.2278900  ft/sec</t>
  </si>
  <si>
    <t>650.3206177  ft/sec</t>
  </si>
  <si>
    <t>002.0725672  ft/sec</t>
  </si>
  <si>
    <t>689.5377808  ft/sec</t>
  </si>
  <si>
    <t>0092858.9688  meters</t>
  </si>
  <si>
    <t>+ 0:14:37.3563  hr,min,sec</t>
  </si>
  <si>
    <t>+ 0:02:51.7938  hr,min,sec</t>
  </si>
  <si>
    <t>+ 0:31:35.1714  hr,min,sec</t>
  </si>
  <si>
    <t>E 163 54.4656</t>
  </si>
  <si>
    <t>9065</t>
  </si>
  <si>
    <t>02175682</t>
  </si>
  <si>
    <t>N 051:56.5990  deg</t>
  </si>
  <si>
    <t>E 163:53.1052  deg</t>
  </si>
  <si>
    <t>229.9533539  ft/sec</t>
  </si>
  <si>
    <t>650.2326050  ft/sec</t>
  </si>
  <si>
    <t>000.5740355  ft/sec</t>
  </si>
  <si>
    <t>689.6962891  ft/sec</t>
  </si>
  <si>
    <t>0092823.3359  meters</t>
  </si>
  <si>
    <t>+ 0:14:29.3477  hr,min,sec</t>
  </si>
  <si>
    <t>+ 0:02:44.1871  hr,min,sec</t>
  </si>
  <si>
    <t>+ 0:31:28.4867  hr,min,sec</t>
  </si>
  <si>
    <t>N 51 56.5990</t>
  </si>
  <si>
    <t>E 163 53.1052</t>
  </si>
  <si>
    <t>9070</t>
  </si>
  <si>
    <t>02176034</t>
  </si>
  <si>
    <t>N 051:56.3898  deg</t>
  </si>
  <si>
    <t>E 163:52.1576  deg</t>
  </si>
  <si>
    <t>- 109.8217545  deg</t>
  </si>
  <si>
    <t>- 109.7516403  deg</t>
  </si>
  <si>
    <t>- 000.1841583  deg</t>
  </si>
  <si>
    <t>- 066.5386963  deg</t>
  </si>
  <si>
    <t>232.8362122  ft/sec</t>
  </si>
  <si>
    <t>648.4441528  ft/sec</t>
  </si>
  <si>
    <t>002.5245521  ft/sec</t>
  </si>
  <si>
    <t>688.9793091  ft/sec</t>
  </si>
  <si>
    <t>+ 0:14:24.9727  hr,min,sec</t>
  </si>
  <si>
    <t>+ 0:02:39.3857  hr,min,sec</t>
  </si>
  <si>
    <t>+ 0:31:24.0304  hr,min,sec</t>
  </si>
  <si>
    <t>N 51 56.3898</t>
  </si>
  <si>
    <t>E 163 52.1576</t>
  </si>
  <si>
    <t>9075</t>
  </si>
  <si>
    <t>02176530</t>
  </si>
  <si>
    <t>N 051:56.0955  deg</t>
  </si>
  <si>
    <t>E 163:50.8237  deg</t>
  </si>
  <si>
    <t>230.0361328  ft/sec</t>
  </si>
  <si>
    <t>648.9583130  ft/sec</t>
  </si>
  <si>
    <t>000.0349608  ft/sec</t>
  </si>
  <si>
    <t>688.5227051  ft/sec</t>
  </si>
  <si>
    <t>+ 0:13:53.2371  hr,min,sec</t>
  </si>
  <si>
    <t>+ 0:02:30.7055  hr,min,sec</t>
  </si>
  <si>
    <t>+ 0:31:33.2055  hr,min,sec</t>
  </si>
  <si>
    <t>E 163 50.8237</t>
  </si>
  <si>
    <t>9080</t>
  </si>
  <si>
    <t>02176918</t>
  </si>
  <si>
    <t>N 051:55.8664  deg</t>
  </si>
  <si>
    <t>E 163:49.7791  deg</t>
  </si>
  <si>
    <t>- 109.7595749  deg</t>
  </si>
  <si>
    <t>- 109.5835648  deg</t>
  </si>
  <si>
    <t>- 066.4453125  deg</t>
  </si>
  <si>
    <t>230.7309113  ft/sec</t>
  </si>
  <si>
    <t>648.5563354  ft/sec</t>
  </si>
  <si>
    <t>000.2977373  ft/sec</t>
  </si>
  <si>
    <t>688.3764038  ft/sec</t>
  </si>
  <si>
    <t>+ 0:13:48.3500  hr,min,sec</t>
  </si>
  <si>
    <t>+ 0:02:25.7478  hr,min,sec</t>
  </si>
  <si>
    <t>+ 0:31:28.7489  hr,min,sec</t>
  </si>
  <si>
    <t>N 51 55.8664</t>
  </si>
  <si>
    <t>E 163 49.7791</t>
  </si>
  <si>
    <t>9085</t>
  </si>
  <si>
    <t>02177098</t>
  </si>
  <si>
    <t>N 051:55.7600  deg</t>
  </si>
  <si>
    <t>E 163:49.2947  deg</t>
  </si>
  <si>
    <t>230.3225098  ft/sec</t>
  </si>
  <si>
    <t>648.6112671  ft/sec</t>
  </si>
  <si>
    <t>000.0994690  ft/sec</t>
  </si>
  <si>
    <t>688.2913818  ft/sec</t>
  </si>
  <si>
    <t>+ 0:13:44.6702  hr,min,sec</t>
  </si>
  <si>
    <t>+ 0:02:21.9052  hr,min,sec</t>
  </si>
  <si>
    <t>+ 0:31:25.3410  hr,min,sec</t>
  </si>
  <si>
    <t>N 51 55.7600</t>
  </si>
  <si>
    <t>E 163 49.2947</t>
  </si>
  <si>
    <t>9094</t>
  </si>
  <si>
    <t>02177674</t>
  </si>
  <si>
    <t>N 051:55.4224  deg</t>
  </si>
  <si>
    <t>E 163:47.7448  deg</t>
  </si>
  <si>
    <t>227.5115051  ft/sec</t>
  </si>
  <si>
    <t>649.4759521  ft/sec</t>
  </si>
  <si>
    <t>000.7960902  ft/sec</t>
  </si>
  <si>
    <t>688.1718750  ft/sec</t>
  </si>
  <si>
    <t>0087726.5156  meters</t>
  </si>
  <si>
    <t>+ 0:13:37.9583  hr,min,sec</t>
  </si>
  <si>
    <t>+ 0:02:15.4431  hr,min,sec</t>
  </si>
  <si>
    <t>+ 0:31:24.9479  hr,min,sec</t>
  </si>
  <si>
    <t>N 51 55.4224</t>
  </si>
  <si>
    <t>E 163 47.7448</t>
  </si>
  <si>
    <t>9103</t>
  </si>
  <si>
    <t>02179426</t>
  </si>
  <si>
    <t>RP 6</t>
  </si>
  <si>
    <t>N 051:54.3929  deg</t>
  </si>
  <si>
    <t>E 163:43.0334  deg</t>
  </si>
  <si>
    <t>231.7592163  ft/sec</t>
  </si>
  <si>
    <t>647.6986084  ft/sec</t>
  </si>
  <si>
    <t>000.4770351  ft/sec</t>
  </si>
  <si>
    <t>687.9140625  ft/sec</t>
  </si>
  <si>
    <t>0047871.6836  meters</t>
  </si>
  <si>
    <t>+ 0:02:22.3182  hr,min,sec</t>
  </si>
  <si>
    <t>+ 0:07:35.6018  hr,min,sec</t>
  </si>
  <si>
    <t>+ 0:01:45.5789  hr,min,sec</t>
  </si>
  <si>
    <t>R6</t>
  </si>
  <si>
    <t>N 51 54.3929</t>
  </si>
  <si>
    <t>E 163 43.0334</t>
  </si>
  <si>
    <t>9109</t>
  </si>
  <si>
    <t>02187018</t>
  </si>
  <si>
    <t>N 051:50.1011  deg</t>
  </si>
  <si>
    <t>E 163:22.4963  deg</t>
  </si>
  <si>
    <t>222.8244934  ft/sec</t>
  </si>
  <si>
    <t>654.2660522  ft/sec</t>
  </si>
  <si>
    <t>001.0881764  ft/sec</t>
  </si>
  <si>
    <t>691.1691895  ft/sec</t>
  </si>
  <si>
    <t>Unachievable</t>
  </si>
  <si>
    <t>0047855.8398  meters</t>
  </si>
  <si>
    <t>+ 0:00:24.7708  hr,min,sec</t>
  </si>
  <si>
    <t>+ 0:07:34.0115  hr,min,sec</t>
  </si>
  <si>
    <t>N 51 50.1011</t>
  </si>
  <si>
    <t>E 163 22.4963</t>
  </si>
  <si>
    <t>9126</t>
  </si>
  <si>
    <t>02187554</t>
  </si>
  <si>
    <t>N 051:49.7964  deg</t>
  </si>
  <si>
    <t>E 163:21.0452  deg</t>
  </si>
  <si>
    <t>220.8666687  ft/sec</t>
  </si>
  <si>
    <t>653.9532471  ft/sec</t>
  </si>
  <si>
    <t>002.5645776  ft/sec</t>
  </si>
  <si>
    <t>690.2441406  ft/sec</t>
  </si>
  <si>
    <t>+ 0:00:16.0034  hr,min,sec</t>
  </si>
  <si>
    <t>+ 0:07:34.6368  hr,min,sec</t>
  </si>
  <si>
    <t>N 51 49.7964</t>
  </si>
  <si>
    <t>E 163 21.0452</t>
  </si>
  <si>
    <t>9130</t>
  </si>
  <si>
    <t>02187986</t>
  </si>
  <si>
    <t>N 051:49.5515  deg</t>
  </si>
  <si>
    <t>E 163:19.8770  deg</t>
  </si>
  <si>
    <t>221.9861603  ft/sec</t>
  </si>
  <si>
    <t>652.8815918  ft/sec</t>
  </si>
  <si>
    <t>002.2287192  ft/sec</t>
  </si>
  <si>
    <t>689.5884399  ft/sec</t>
  </si>
  <si>
    <t>0047901.5742  meters</t>
  </si>
  <si>
    <t>+ 0:00:08.3825  hr,min,sec</t>
  </si>
  <si>
    <t>+ 0:07:35.5377  hr,min,sec</t>
  </si>
  <si>
    <t>N 51 49.5515</t>
  </si>
  <si>
    <t>E 163 19.8770</t>
  </si>
  <si>
    <t>9133</t>
  </si>
  <si>
    <t>02188542</t>
  </si>
  <si>
    <t>N 051:49.2343  deg</t>
  </si>
  <si>
    <t>E 163:18.3755  deg</t>
  </si>
  <si>
    <t>- 108.3475952  deg</t>
  </si>
  <si>
    <t>- 108.7463379  deg</t>
  </si>
  <si>
    <t>+ 001.0350769  deg</t>
  </si>
  <si>
    <t>221.6587677  ft/sec</t>
  </si>
  <si>
    <t>653.1228027  ft/sec</t>
  </si>
  <si>
    <t>001.0159423  ft/sec</t>
  </si>
  <si>
    <t>689.7115479  ft/sec</t>
  </si>
  <si>
    <t>0047899.3906  meters</t>
  </si>
  <si>
    <t>+ 0:07:35.1197  hr,min,sec</t>
  </si>
  <si>
    <t>+ 0:31:39.6280  hr,min,sec</t>
  </si>
  <si>
    <t>N 51 49.2343</t>
  </si>
  <si>
    <t>E 163 18.3755</t>
  </si>
  <si>
    <t>9135</t>
  </si>
  <si>
    <t>02189162</t>
  </si>
  <si>
    <t>N 051:48.8846  deg</t>
  </si>
  <si>
    <t>E 163:16.6974  deg</t>
  </si>
  <si>
    <t>219.7536163  ft/sec</t>
  </si>
  <si>
    <t>654.5469971  ft/sec</t>
  </si>
  <si>
    <t>001.0079105  ft/sec</t>
  </si>
  <si>
    <t>690.4515991  ft/sec</t>
  </si>
  <si>
    <t>0047875.6367  meters</t>
  </si>
  <si>
    <t>+ 0:07:25.8263  hr,min,sec</t>
  </si>
  <si>
    <t>+ 0:31:31.7637  hr,min,sec</t>
  </si>
  <si>
    <t>N 51 48.8846</t>
  </si>
  <si>
    <t>E 163 16.6974</t>
  </si>
  <si>
    <t>9139</t>
  </si>
  <si>
    <t>02190466</t>
  </si>
  <si>
    <t>N 051:48.1494  deg</t>
  </si>
  <si>
    <t>E 163:13.1653  deg</t>
  </si>
  <si>
    <t>- 107.9928665  deg</t>
  </si>
  <si>
    <t>- 108.5382156  deg</t>
  </si>
  <si>
    <t>219.6049194  ft/sec</t>
  </si>
  <si>
    <t>654.8781128  ft/sec</t>
  </si>
  <si>
    <t>000.6320782  ft/sec</t>
  </si>
  <si>
    <t>690.7182617  ft/sec</t>
  </si>
  <si>
    <t>N 051:39.5876  deg</t>
  </si>
  <si>
    <t>E 161:47.4838  deg</t>
  </si>
  <si>
    <t>0047859.8008  meters</t>
  </si>
  <si>
    <t>+ 0:31:13.9378  hr,min,sec</t>
  </si>
  <si>
    <t>N 51 48.1494</t>
  </si>
  <si>
    <t>E 163 13.1653</t>
  </si>
  <si>
    <t>9144</t>
  </si>
  <si>
    <t>02199842</t>
  </si>
  <si>
    <t>N 051:42.9002  deg</t>
  </si>
  <si>
    <t>E 162:47.7722  deg</t>
  </si>
  <si>
    <t>214.8534393  ft/sec</t>
  </si>
  <si>
    <t>655.6893311  ft/sec</t>
  </si>
  <si>
    <t>001.0284209  ft/sec</t>
  </si>
  <si>
    <t>689.9931641  ft/sec</t>
  </si>
  <si>
    <t>+ 057.3214  deg</t>
  </si>
  <si>
    <t>- 124.6786  deg</t>
  </si>
  <si>
    <t>0075179.1172  meters</t>
  </si>
  <si>
    <t>N 51 42.9002</t>
  </si>
  <si>
    <t>E 162 47.7722</t>
  </si>
  <si>
    <t>9169</t>
  </si>
  <si>
    <t>02200942</t>
  </si>
  <si>
    <t>N 051:42.2964  deg</t>
  </si>
  <si>
    <t>E 162:44.7958  deg</t>
  </si>
  <si>
    <t>215.5249786  ft/sec</t>
  </si>
  <si>
    <t>655.3450317  ft/sec</t>
  </si>
  <si>
    <t>000.2890980  ft/sec</t>
  </si>
  <si>
    <t>689.8754883  ft/sec</t>
  </si>
  <si>
    <t>0075159.3203  meters</t>
  </si>
  <si>
    <t>N 51 42.2964</t>
  </si>
  <si>
    <t>E 162 44.7958</t>
  </si>
  <si>
    <t>9172</t>
  </si>
  <si>
    <t>02201190</t>
  </si>
  <si>
    <t>N 051:42.1589  deg</t>
  </si>
  <si>
    <t>E 162:44.1248  deg</t>
  </si>
  <si>
    <t>216.3221741  ft/sec</t>
  </si>
  <si>
    <t>654.8001709  ft/sec</t>
  </si>
  <si>
    <t>001.6917686  ft/sec</t>
  </si>
  <si>
    <t>689.6075439  ft/sec</t>
  </si>
  <si>
    <t>+ 068.0175  deg</t>
  </si>
  <si>
    <t>- 113.9825  deg</t>
  </si>
  <si>
    <t>+ 0:01:27.3640  hr,min,sec</t>
  </si>
  <si>
    <t>+ 0:01:27.3638  hr,min,sec</t>
  </si>
  <si>
    <t>+ 0:07:08.0228  hr,min,sec</t>
  </si>
  <si>
    <t>+ 0:00:48.7396  hr,min,sec</t>
  </si>
  <si>
    <t>E 162 44.1248</t>
  </si>
  <si>
    <t>9175</t>
  </si>
  <si>
    <t>02201374</t>
  </si>
  <si>
    <t>N 051:42.0573  deg</t>
  </si>
  <si>
    <t>E 162:43.6276  deg</t>
  </si>
  <si>
    <t>214.8081512  ft/sec</t>
  </si>
  <si>
    <t>655.2439575  ft/sec</t>
  </si>
  <si>
    <t>000.0809795  ft/sec</t>
  </si>
  <si>
    <t>689.5557861  ft/sec</t>
  </si>
  <si>
    <t>0047863.7578  meters</t>
  </si>
  <si>
    <t>+ 0:01:24.7340  hr,min,sec</t>
  </si>
  <si>
    <t>+ 0:01:24.7337  hr,min,sec</t>
  </si>
  <si>
    <t>+ 0:07:08.5697  hr,min,sec</t>
  </si>
  <si>
    <t>+ 0:00:46.1598  hr,min,sec</t>
  </si>
  <si>
    <t>N 51 42.0573</t>
  </si>
  <si>
    <t>9178</t>
  </si>
  <si>
    <t>02201630</t>
  </si>
  <si>
    <t>N 051:41.9165  deg</t>
  </si>
  <si>
    <t>E 162:42.9355  deg</t>
  </si>
  <si>
    <t>214.5464935  ft/sec</t>
  </si>
  <si>
    <t>655.4609985  ft/sec</t>
  </si>
  <si>
    <t>001.2296348  ft/sec</t>
  </si>
  <si>
    <t>689.6806030  ft/sec</t>
  </si>
  <si>
    <t>0075167.2422  meters</t>
  </si>
  <si>
    <t>E 162 42.9355</t>
  </si>
  <si>
    <t>9186</t>
  </si>
  <si>
    <t>02203974</t>
  </si>
  <si>
    <t>N 051:40.4496  deg</t>
  </si>
  <si>
    <t>E 162:36.7108  deg</t>
  </si>
  <si>
    <t>326.9846191  ft/sec</t>
  </si>
  <si>
    <t>608.1775513  ft/sec</t>
  </si>
  <si>
    <t>000.4185949  ft/sec</t>
  </si>
  <si>
    <t>690.5062256  ft/sec</t>
  </si>
  <si>
    <t>N 053:08.3885  deg</t>
  </si>
  <si>
    <t>E 158:30.3104  deg</t>
  </si>
  <si>
    <t>0449049.2500  meters</t>
  </si>
  <si>
    <t>+ 0:40:56.9640  hr,min,sec</t>
  </si>
  <si>
    <t>+ 0:23:12.6411  hr,min,sec</t>
  </si>
  <si>
    <t>N 51 40.4496</t>
  </si>
  <si>
    <t>E 162 36.7108</t>
  </si>
  <si>
    <t>9199</t>
  </si>
  <si>
    <t>02205262</t>
  </si>
  <si>
    <t>N 051:39.2695  deg</t>
  </si>
  <si>
    <t>E 162:33.5733  deg</t>
  </si>
  <si>
    <t>355.4822998  ft/sec</t>
  </si>
  <si>
    <t>591.0888672  ft/sec</t>
  </si>
  <si>
    <t>002.5656686  ft/sec</t>
  </si>
  <si>
    <t>689.7490234  ft/sec</t>
  </si>
  <si>
    <t>+ 0:00:31.3652  hr,min,sec</t>
  </si>
  <si>
    <t>+ 0:07:21.4847  hr,min,sec</t>
  </si>
  <si>
    <t>+ 0:06:06.2407  hr,min,sec</t>
  </si>
  <si>
    <t>+ 0:06:37.6065  hr,min,sec</t>
  </si>
  <si>
    <t>N 51 39.2695</t>
  </si>
  <si>
    <t>E 162 33.5733</t>
  </si>
  <si>
    <t>9202</t>
  </si>
  <si>
    <t>02206690</t>
  </si>
  <si>
    <t>N 051:38.0260  deg</t>
  </si>
  <si>
    <t>E 162:30.0375  deg</t>
  </si>
  <si>
    <t>+ 34236.00000  feet</t>
  </si>
  <si>
    <t>- 117.9944153  deg</t>
  </si>
  <si>
    <t>- 119.3628540  deg</t>
  </si>
  <si>
    <t>- 001.1023957  deg</t>
  </si>
  <si>
    <t>- 073.6358643  deg</t>
  </si>
  <si>
    <t>338.8682861  ft/sec</t>
  </si>
  <si>
    <t>602.3070068  ft/sec</t>
  </si>
  <si>
    <t>001.9043318  ft/sec</t>
  </si>
  <si>
    <t>691.0900269  ft/sec</t>
  </si>
  <si>
    <t>- 0341.484436  ft/sec</t>
  </si>
  <si>
    <t>- 0640.928101  ft/sec</t>
  </si>
  <si>
    <t>N 053:14.9638  deg</t>
  </si>
  <si>
    <t>E 160:28.0884  deg</t>
  </si>
  <si>
    <t>0047832.0898  meters</t>
  </si>
  <si>
    <t>+ 0:00:08.3554  hr,min,sec</t>
  </si>
  <si>
    <t>+ 0:07:07.9481  hr,min,sec</t>
  </si>
  <si>
    <t>+ 0:06:16.6538  hr,min,sec</t>
  </si>
  <si>
    <t>+ 0:06:25.0097  hr,min,sec</t>
  </si>
  <si>
    <t>N 51 38.0260</t>
  </si>
  <si>
    <t>E 162 30.0375</t>
  </si>
  <si>
    <t>34236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</si>
</sst>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d\ mmm\ yy"/>
    <numFmt numFmtId="165" formatCode="hhmm:ss"/>
    <numFmt numFmtId="166" formatCode="yyyy\-mm\-dd\ hh:mm:ss"/>
    <numFmt numFmtId="167" formatCode="0\ \'"/>
    <numFmt numFmtId="168" formatCode="000&quot; TK&quot;"/>
    <numFmt numFmtId="169" formatCode="000&quot; MH&quot;"/>
    <numFmt numFmtId="170" formatCode="0\I"/>
    <numFmt numFmtId="171" formatCode="0000"/>
    <numFmt numFmtId="172" formatCode="dd\ mmm\ yy"/>
  </numFmts>
  <fonts count="15" x14ac:knownFonts="1">
    <font>
      <sz val="11"/>
      <color theme="1"/>
      <name val="Calibri"/>
      <family val="2"/>
      <scheme val="minor"/>
    </font>
    <font>
      <b/>
      <sz val="11"/>
      <color theme="1"/>
      <name val="Calibri"/>
      <family val="2"/>
      <scheme val="minor"/>
    </font>
    <font>
      <sz val="8"/>
      <color theme="1"/>
      <name val="Calibri"/>
      <family val="2"/>
      <scheme val="minor"/>
    </font>
    <font>
      <b/>
      <sz val="12"/>
      <color theme="1"/>
      <name val="Calibri"/>
      <family val="2"/>
      <scheme val="minor"/>
    </font>
    <font>
      <i/>
      <sz val="8"/>
      <color rgb="FF0070C0"/>
      <name val="Calibri"/>
      <family val="2"/>
      <scheme val="minor"/>
    </font>
    <font>
      <b/>
      <sz val="10"/>
      <color theme="1"/>
      <name val="Calibri"/>
      <family val="2"/>
      <scheme val="minor"/>
    </font>
    <font>
      <b/>
      <sz val="14"/>
      <color theme="0"/>
      <name val="Calibri"/>
      <family val="2"/>
      <scheme val="minor"/>
    </font>
    <font>
      <sz val="11"/>
      <name val="Calibri"/>
      <family val="2"/>
      <scheme val="minor"/>
    </font>
    <font>
      <sz val="10"/>
      <name val="Calibri"/>
      <family val="2"/>
      <scheme val="minor"/>
    </font>
    <font>
      <sz val="10"/>
      <color theme="1"/>
      <name val="Calibri"/>
      <family val="2"/>
      <scheme val="minor"/>
    </font>
    <font>
      <b/>
      <sz val="10"/>
      <color theme="0"/>
      <name val="Calibri"/>
      <family val="2"/>
      <scheme val="minor"/>
    </font>
    <font>
      <b/>
      <sz val="10"/>
      <name val="Calibri"/>
      <family val="2"/>
      <scheme val="minor"/>
    </font>
    <font>
      <b/>
      <sz val="18"/>
      <color theme="1"/>
      <name val="Calibri"/>
      <family val="2"/>
      <scheme val="minor"/>
    </font>
    <font>
      <b/>
      <sz val="12"/>
      <color theme="0"/>
      <name val="Calibri"/>
      <family val="2"/>
      <scheme val="minor"/>
    </font>
    <font>
      <b/>
      <sz val="11"/>
      <name val="Calibri"/>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
      <patternFill patternType="solid">
        <fgColor indexed="65"/>
        <bgColor indexed="64"/>
      </patternFill>
    </fill>
  </fills>
  <borders count="5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theme="0"/>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style="thin">
        <color theme="0"/>
      </left>
      <right style="thin">
        <color indexed="64"/>
      </right>
      <top style="thin">
        <color theme="0"/>
      </top>
      <bottom style="medium">
        <color indexed="64"/>
      </bottom>
      <diagonal/>
    </border>
    <border>
      <left style="thin">
        <color theme="0"/>
      </left>
      <right style="thin">
        <color theme="0"/>
      </right>
      <top style="medium">
        <color indexed="64"/>
      </top>
      <bottom style="thin">
        <color theme="0"/>
      </bottom>
      <diagonal/>
    </border>
    <border>
      <left style="thin">
        <color theme="0"/>
      </left>
      <right/>
      <top style="thin">
        <color theme="0"/>
      </top>
      <bottom style="medium">
        <color indexed="64"/>
      </bottom>
      <diagonal/>
    </border>
    <border>
      <left/>
      <right/>
      <top style="medium">
        <color indexed="64"/>
      </top>
      <bottom style="thin">
        <color theme="0"/>
      </bottom>
      <diagonal/>
    </border>
    <border>
      <left/>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style="thin">
        <color theme="0"/>
      </right>
      <top style="thin">
        <color theme="0"/>
      </top>
      <bottom style="medium">
        <color indexed="64"/>
      </bottom>
      <diagonal/>
    </border>
    <border>
      <left style="medium">
        <color indexed="64"/>
      </left>
      <right style="thin">
        <color theme="0"/>
      </right>
      <top style="medium">
        <color indexed="64"/>
      </top>
      <bottom style="thin">
        <color theme="0"/>
      </bottom>
      <diagonal/>
    </border>
    <border>
      <left style="thin">
        <color theme="0"/>
      </left>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thin">
        <color indexed="64"/>
      </left>
      <right/>
      <top style="medium">
        <color indexed="64"/>
      </top>
      <bottom style="thin">
        <color theme="0"/>
      </bottom>
      <diagonal/>
    </border>
    <border>
      <left style="thin">
        <color indexed="64"/>
      </left>
      <right style="medium">
        <color indexed="64"/>
      </right>
      <top style="thin">
        <color theme="0"/>
      </top>
      <bottom style="thin">
        <color theme="0"/>
      </bottom>
      <diagonal/>
    </border>
    <border>
      <left style="thin">
        <color theme="0"/>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theme="0"/>
      </left>
      <right style="thin">
        <color theme="0"/>
      </right>
      <top style="thin">
        <color theme="0"/>
      </top>
      <bottom style="medium">
        <color indexed="64"/>
      </bottom>
      <diagonal/>
    </border>
    <border>
      <left/>
      <right style="thin">
        <color indexed="64"/>
      </right>
      <top style="thin">
        <color theme="0"/>
      </top>
      <bottom style="medium">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35">
    <xf numFmtId="0" fontId="0" fillId="0" borderId="0" xfId="0"/>
    <xf numFmtId="0" fontId="1" fillId="0" borderId="0" xfId="0" applyFont="1"/>
    <xf numFmtId="0" fontId="0" fillId="3" borderId="0" xfId="0" applyFill="1"/>
    <xf numFmtId="0" fontId="0" fillId="4" borderId="0" xfId="0" applyFill="1"/>
    <xf numFmtId="0" fontId="0" fillId="5" borderId="0" xfId="0" applyFill="1"/>
    <xf numFmtId="0" fontId="2" fillId="0" borderId="0" xfId="0" applyFont="1" applyAlignment="1">
      <alignment horizontal="center"/>
    </xf>
    <xf numFmtId="0" fontId="4" fillId="0" borderId="0" xfId="0" applyFont="1" applyAlignment="1">
      <alignment horizontal="center"/>
    </xf>
    <xf numFmtId="49" fontId="7" fillId="0" borderId="0" xfId="0" applyNumberFormat="1" applyFont="1" applyAlignment="1">
      <alignment horizontal="left"/>
    </xf>
    <xf numFmtId="0" fontId="7" fillId="0" borderId="0" xfId="0" applyFont="1" applyAlignment="1">
      <alignment horizontal="left"/>
    </xf>
    <xf numFmtId="0" fontId="8" fillId="6" borderId="7" xfId="0" applyFont="1" applyFill="1" applyBorder="1" applyAlignment="1">
      <alignment vertical="center"/>
    </xf>
    <xf numFmtId="0" fontId="5" fillId="0" borderId="2" xfId="0" applyFont="1" applyBorder="1" applyAlignment="1">
      <alignment horizontal="right" vertical="center"/>
    </xf>
    <xf numFmtId="0" fontId="1" fillId="0" borderId="0" xfId="0" quotePrefix="1" applyFont="1"/>
    <xf numFmtId="0" fontId="9" fillId="8" borderId="1" xfId="0" applyFont="1" applyFill="1" applyBorder="1" applyAlignment="1">
      <alignment horizontal="center"/>
    </xf>
    <xf numFmtId="0" fontId="9" fillId="8" borderId="2" xfId="0" applyFont="1" applyFill="1" applyBorder="1" applyAlignment="1">
      <alignment horizontal="center"/>
    </xf>
    <xf numFmtId="0" fontId="5" fillId="8" borderId="4" xfId="0" applyFont="1" applyFill="1" applyBorder="1" applyAlignment="1">
      <alignment horizontal="right" vertical="center"/>
    </xf>
    <xf numFmtId="0" fontId="9" fillId="8" borderId="4" xfId="0" applyFont="1" applyFill="1" applyBorder="1" applyAlignment="1">
      <alignment horizontal="center"/>
    </xf>
    <xf numFmtId="0" fontId="9" fillId="8" borderId="6" xfId="0" applyFont="1" applyFill="1" applyBorder="1" applyAlignment="1">
      <alignment horizontal="center"/>
    </xf>
    <xf numFmtId="0" fontId="9" fillId="6" borderId="1" xfId="0" applyFont="1" applyFill="1" applyBorder="1" applyAlignment="1">
      <alignment horizontal="center"/>
    </xf>
    <xf numFmtId="0" fontId="9" fillId="6" borderId="2" xfId="0" applyFont="1" applyFill="1" applyBorder="1" applyAlignment="1">
      <alignment horizontal="center"/>
    </xf>
    <xf numFmtId="0" fontId="5" fillId="6" borderId="4" xfId="0" applyFont="1" applyFill="1" applyBorder="1" applyAlignment="1">
      <alignment horizontal="right" vertical="center"/>
    </xf>
    <xf numFmtId="0" fontId="9" fillId="6" borderId="4" xfId="0" applyFont="1" applyFill="1" applyBorder="1" applyAlignment="1">
      <alignment horizontal="center"/>
    </xf>
    <xf numFmtId="0" fontId="9" fillId="6" borderId="6" xfId="0" applyFont="1" applyFill="1" applyBorder="1" applyAlignment="1">
      <alignment horizontal="center"/>
    </xf>
    <xf numFmtId="164" fontId="7" fillId="0" borderId="0" xfId="0" applyNumberFormat="1" applyFont="1" applyAlignment="1">
      <alignment horizontal="left"/>
    </xf>
    <xf numFmtId="165" fontId="9" fillId="8" borderId="5" xfId="0" applyNumberFormat="1" applyFont="1" applyFill="1" applyBorder="1" applyAlignment="1">
      <alignment horizontal="right"/>
    </xf>
    <xf numFmtId="165" fontId="9" fillId="6" borderId="5" xfId="0" applyNumberFormat="1" applyFont="1" applyFill="1" applyBorder="1" applyAlignment="1">
      <alignment horizontal="right"/>
    </xf>
    <xf numFmtId="0" fontId="7" fillId="9" borderId="0" xfId="0" applyFont="1" applyFill="1" applyAlignment="1">
      <alignment horizontal="left"/>
    </xf>
    <xf numFmtId="0" fontId="0" fillId="9" borderId="0" xfId="0" applyFill="1"/>
    <xf numFmtId="0" fontId="5" fillId="8" borderId="14" xfId="0" applyFont="1" applyFill="1" applyBorder="1" applyAlignment="1">
      <alignment horizontal="left" vertical="center" indent="1"/>
    </xf>
    <xf numFmtId="0" fontId="5" fillId="6" borderId="14" xfId="0" applyFont="1" applyFill="1" applyBorder="1" applyAlignment="1">
      <alignment horizontal="left" vertical="center" indent="1"/>
    </xf>
    <xf numFmtId="0" fontId="9" fillId="8" borderId="25" xfId="0" applyFont="1" applyFill="1" applyBorder="1" applyAlignment="1">
      <alignment horizontal="center"/>
    </xf>
    <xf numFmtId="0" fontId="9" fillId="6" borderId="25" xfId="0" applyFont="1" applyFill="1" applyBorder="1" applyAlignment="1">
      <alignment horizontal="center"/>
    </xf>
    <xf numFmtId="0" fontId="9" fillId="6" borderId="33" xfId="0" applyFont="1" applyFill="1" applyBorder="1"/>
    <xf numFmtId="0" fontId="10" fillId="7" borderId="34" xfId="0" applyFont="1" applyFill="1" applyBorder="1" applyAlignment="1">
      <alignment horizontal="center" vertical="center" wrapText="1"/>
    </xf>
    <xf numFmtId="0" fontId="10" fillId="7" borderId="17" xfId="0" applyFont="1" applyFill="1" applyBorder="1" applyAlignment="1">
      <alignment horizontal="center"/>
    </xf>
    <xf numFmtId="0" fontId="10" fillId="7" borderId="36" xfId="0" applyFont="1" applyFill="1" applyBorder="1" applyAlignment="1">
      <alignment horizontal="center" vertical="center" wrapText="1"/>
    </xf>
    <xf numFmtId="0" fontId="10" fillId="7" borderId="38" xfId="0" applyFont="1" applyFill="1" applyBorder="1" applyAlignment="1">
      <alignment horizontal="center"/>
    </xf>
    <xf numFmtId="0" fontId="10" fillId="7" borderId="40" xfId="0" applyFont="1" applyFill="1" applyBorder="1" applyAlignment="1">
      <alignment horizontal="center"/>
    </xf>
    <xf numFmtId="0" fontId="10" fillId="7" borderId="42"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10" fillId="7" borderId="38" xfId="0" applyFont="1" applyFill="1" applyBorder="1" applyAlignment="1">
      <alignment horizontal="center" vertical="center" wrapText="1"/>
    </xf>
    <xf numFmtId="0" fontId="10" fillId="7" borderId="44" xfId="0" applyFont="1" applyFill="1" applyBorder="1" applyAlignment="1">
      <alignment horizontal="center" vertical="center" wrapText="1"/>
    </xf>
    <xf numFmtId="0" fontId="10" fillId="7" borderId="45" xfId="0" applyFont="1" applyFill="1" applyBorder="1" applyAlignment="1">
      <alignment horizontal="center" vertical="center" wrapText="1"/>
    </xf>
    <xf numFmtId="0" fontId="10" fillId="7" borderId="47" xfId="0" applyFont="1" applyFill="1" applyBorder="1" applyAlignment="1">
      <alignment horizontal="center" vertical="center" wrapText="1"/>
    </xf>
    <xf numFmtId="0" fontId="10" fillId="7" borderId="46" xfId="0" applyFont="1" applyFill="1" applyBorder="1" applyAlignment="1">
      <alignment horizontal="center" vertical="center" wrapText="1"/>
    </xf>
    <xf numFmtId="0" fontId="5" fillId="0" borderId="5" xfId="0" applyFont="1" applyBorder="1" applyAlignment="1">
      <alignment horizontal="right" vertical="center"/>
    </xf>
    <xf numFmtId="0" fontId="5" fillId="8" borderId="3" xfId="0" applyFont="1" applyFill="1" applyBorder="1" applyAlignment="1">
      <alignment horizontal="center"/>
    </xf>
    <xf numFmtId="0" fontId="5" fillId="6" borderId="3" xfId="0" applyFont="1" applyFill="1" applyBorder="1" applyAlignment="1">
      <alignment horizontal="center"/>
    </xf>
    <xf numFmtId="0" fontId="0" fillId="2" borderId="12" xfId="0" applyFill="1" applyBorder="1" applyAlignment="1">
      <alignment vertical="center"/>
    </xf>
    <xf numFmtId="0" fontId="0" fillId="2" borderId="13" xfId="0" applyFill="1" applyBorder="1" applyAlignment="1">
      <alignment vertical="center"/>
    </xf>
    <xf numFmtId="0" fontId="8" fillId="6" borderId="8" xfId="0" applyFont="1" applyFill="1" applyBorder="1" applyAlignment="1">
      <alignment vertical="center"/>
    </xf>
    <xf numFmtId="0" fontId="9" fillId="6" borderId="18" xfId="0" applyFont="1" applyFill="1" applyBorder="1"/>
    <xf numFmtId="0" fontId="9" fillId="6" borderId="50" xfId="0" applyFont="1" applyFill="1" applyBorder="1"/>
    <xf numFmtId="21" fontId="1" fillId="0" borderId="0" xfId="0" applyNumberFormat="1" applyFont="1"/>
    <xf numFmtId="21" fontId="0" fillId="0" borderId="0" xfId="0" applyNumberFormat="1"/>
    <xf numFmtId="0" fontId="0" fillId="0" borderId="30" xfId="0" applyBorder="1" applyAlignment="1">
      <alignment horizontal="center"/>
    </xf>
    <xf numFmtId="0" fontId="0" fillId="0" borderId="33" xfId="0" applyBorder="1" applyAlignment="1">
      <alignment horizontal="center"/>
    </xf>
    <xf numFmtId="165" fontId="5" fillId="8" borderId="2" xfId="0" applyNumberFormat="1" applyFont="1" applyFill="1" applyBorder="1" applyAlignment="1">
      <alignment horizontal="left"/>
    </xf>
    <xf numFmtId="165" fontId="5" fillId="6" borderId="2" xfId="0" applyNumberFormat="1" applyFont="1" applyFill="1" applyBorder="1" applyAlignment="1">
      <alignment horizontal="left"/>
    </xf>
    <xf numFmtId="0" fontId="9" fillId="6" borderId="16" xfId="0" applyFont="1" applyFill="1" applyBorder="1"/>
    <xf numFmtId="0" fontId="9" fillId="6" borderId="0" xfId="0" applyFont="1" applyFill="1"/>
    <xf numFmtId="0" fontId="10" fillId="7" borderId="37" xfId="0" applyFont="1" applyFill="1" applyBorder="1" applyAlignment="1">
      <alignment horizontal="center"/>
    </xf>
    <xf numFmtId="0" fontId="0" fillId="0" borderId="29" xfId="0" applyBorder="1" applyAlignment="1">
      <alignment horizontal="center"/>
    </xf>
    <xf numFmtId="0" fontId="0" fillId="0" borderId="0" xfId="0"/>
    <xf numFmtId="0" fontId="9" fillId="8" borderId="5" xfId="0" applyFont="1" applyFill="1" applyBorder="1" applyAlignment="1">
      <alignment horizontal="center"/>
    </xf>
    <xf numFmtId="0" fontId="9" fillId="6" borderId="5" xfId="0" applyFont="1" applyFill="1" applyBorder="1" applyAlignment="1">
      <alignment horizontal="center"/>
    </xf>
    <xf numFmtId="0" fontId="0" fillId="0" borderId="0" xfId="0" applyAlignment="1">
      <alignment horizontal="center"/>
    </xf>
    <xf numFmtId="0" fontId="0" fillId="0" borderId="18" xfId="0" applyBorder="1" applyAlignment="1">
      <alignment horizontal="center"/>
    </xf>
    <xf numFmtId="0" fontId="0" fillId="0" borderId="21" xfId="0" applyBorder="1" applyAlignment="1">
      <alignment horizontal="center"/>
    </xf>
    <xf numFmtId="168" fontId="9" fillId="8" borderId="2" xfId="0" applyNumberFormat="1" applyFont="1" applyFill="1" applyBorder="1" applyAlignment="1">
      <alignment horizontal="center"/>
    </xf>
    <xf numFmtId="169" fontId="9" fillId="8" borderId="2" xfId="0" applyNumberFormat="1" applyFont="1" applyFill="1" applyBorder="1" applyAlignment="1">
      <alignment horizontal="center"/>
    </xf>
    <xf numFmtId="167" fontId="9" fillId="8" borderId="5" xfId="0" applyNumberFormat="1" applyFont="1" applyFill="1" applyBorder="1" applyAlignment="1">
      <alignment horizontal="center"/>
    </xf>
    <xf numFmtId="168" fontId="9" fillId="6" borderId="2" xfId="0" applyNumberFormat="1" applyFont="1" applyFill="1" applyBorder="1" applyAlignment="1">
      <alignment horizontal="center"/>
    </xf>
    <xf numFmtId="169" fontId="9" fillId="6" borderId="2" xfId="0" applyNumberFormat="1" applyFont="1" applyFill="1" applyBorder="1" applyAlignment="1">
      <alignment horizontal="center"/>
    </xf>
    <xf numFmtId="167" fontId="9" fillId="6" borderId="5" xfId="0" applyNumberFormat="1" applyFont="1" applyFill="1" applyBorder="1" applyAlignment="1">
      <alignment horizontal="center"/>
    </xf>
    <xf numFmtId="166" fontId="0" fillId="0" borderId="0" xfId="0" applyNumberFormat="1"/>
    <xf numFmtId="0" fontId="14" fillId="0" borderId="54" xfId="0" applyFont="1" applyBorder="1" applyAlignment="1">
      <alignment horizontal="center" vertical="top"/>
    </xf>
    <xf numFmtId="1" fontId="0" fillId="0" borderId="0" xfId="0" applyNumberFormat="1"/>
    <xf numFmtId="0" fontId="3" fillId="2" borderId="29" xfId="0" applyFont="1" applyFill="1" applyBorder="1" applyAlignment="1">
      <alignment horizontal="center" vertical="center"/>
    </xf>
    <xf numFmtId="0" fontId="0" fillId="0" borderId="50" xfId="0" applyBorder="1"/>
    <xf numFmtId="0" fontId="0" fillId="0" borderId="30" xfId="0" applyBorder="1" applyAlignment="1">
      <alignment horizontal="center"/>
    </xf>
    <xf numFmtId="0" fontId="0" fillId="0" borderId="15" xfId="0" applyBorder="1"/>
    <xf numFmtId="0" fontId="0" fillId="0" borderId="16" xfId="0" applyBorder="1"/>
    <xf numFmtId="0" fontId="0" fillId="0" borderId="17" xfId="0" applyBorder="1"/>
    <xf numFmtId="0" fontId="0" fillId="0" borderId="0" xfId="0" applyAlignment="1">
      <alignment horizontal="center"/>
    </xf>
    <xf numFmtId="0" fontId="0" fillId="0" borderId="18" xfId="0" applyBorder="1"/>
    <xf numFmtId="0" fontId="3" fillId="2" borderId="49" xfId="0" applyFont="1" applyFill="1" applyBorder="1" applyAlignment="1">
      <alignment horizontal="center" vertical="center" wrapText="1"/>
    </xf>
    <xf numFmtId="0" fontId="0" fillId="0" borderId="51" xfId="0" applyBorder="1"/>
    <xf numFmtId="0" fontId="0" fillId="0" borderId="29" xfId="0" applyBorder="1" applyAlignment="1">
      <alignment horizontal="center"/>
    </xf>
    <xf numFmtId="0" fontId="0" fillId="0" borderId="19" xfId="0" applyBorder="1"/>
    <xf numFmtId="0" fontId="0" fillId="0" borderId="20" xfId="0" applyBorder="1"/>
    <xf numFmtId="0" fontId="0" fillId="0" borderId="21" xfId="0" applyBorder="1"/>
    <xf numFmtId="0" fontId="6" fillId="7" borderId="0" xfId="0" applyFont="1" applyFill="1" applyAlignment="1">
      <alignment horizontal="center" vertical="center"/>
    </xf>
    <xf numFmtId="0" fontId="0" fillId="0" borderId="0" xfId="0"/>
    <xf numFmtId="0" fontId="9" fillId="8" borderId="5" xfId="0" applyFont="1" applyFill="1" applyBorder="1" applyAlignment="1">
      <alignment horizontal="center"/>
    </xf>
    <xf numFmtId="0" fontId="0" fillId="0" borderId="8" xfId="0" applyBorder="1"/>
    <xf numFmtId="0" fontId="9" fillId="8" borderId="24" xfId="0" applyFont="1" applyFill="1" applyBorder="1" applyAlignment="1">
      <alignment horizontal="center"/>
    </xf>
    <xf numFmtId="0" fontId="0" fillId="0" borderId="26" xfId="0" applyBorder="1"/>
    <xf numFmtId="0" fontId="9" fillId="6" borderId="5" xfId="0" applyFont="1" applyFill="1" applyBorder="1" applyAlignment="1">
      <alignment horizontal="center"/>
    </xf>
    <xf numFmtId="0" fontId="9" fillId="6" borderId="24" xfId="0" applyFont="1" applyFill="1" applyBorder="1" applyAlignment="1">
      <alignment horizontal="center"/>
    </xf>
    <xf numFmtId="0" fontId="3" fillId="2" borderId="49" xfId="0" applyFont="1" applyFill="1" applyBorder="1" applyAlignment="1">
      <alignment horizontal="center" vertical="center"/>
    </xf>
    <xf numFmtId="170" fontId="9" fillId="8" borderId="5" xfId="0" applyNumberFormat="1" applyFont="1" applyFill="1" applyBorder="1" applyAlignment="1">
      <alignment horizontal="left" indent="2"/>
    </xf>
    <xf numFmtId="170" fontId="9" fillId="6" borderId="5" xfId="0" applyNumberFormat="1" applyFont="1" applyFill="1" applyBorder="1" applyAlignment="1">
      <alignment horizontal="left" indent="2"/>
    </xf>
    <xf numFmtId="0" fontId="9" fillId="6" borderId="3" xfId="0" applyFont="1" applyFill="1" applyBorder="1" applyAlignment="1">
      <alignment horizontal="center"/>
    </xf>
    <xf numFmtId="0" fontId="0" fillId="0" borderId="32" xfId="0" applyBorder="1"/>
    <xf numFmtId="0" fontId="13" fillId="7" borderId="30" xfId="0" applyFont="1" applyFill="1" applyBorder="1" applyAlignment="1">
      <alignment horizontal="center" vertical="center"/>
    </xf>
    <xf numFmtId="0" fontId="9" fillId="8" borderId="3" xfId="0" applyFont="1" applyFill="1" applyBorder="1" applyAlignment="1">
      <alignment horizontal="center"/>
    </xf>
    <xf numFmtId="0" fontId="0" fillId="0" borderId="12" xfId="0" applyBorder="1"/>
    <xf numFmtId="0" fontId="0" fillId="0" borderId="13" xfId="0" applyBorder="1"/>
    <xf numFmtId="0" fontId="3" fillId="2" borderId="30" xfId="0" applyFont="1" applyFill="1" applyBorder="1" applyAlignment="1">
      <alignment horizontal="center" vertical="center"/>
    </xf>
    <xf numFmtId="0" fontId="5" fillId="0" borderId="9" xfId="0" applyFont="1" applyBorder="1" applyAlignment="1">
      <alignment horizontal="right" vertical="center"/>
    </xf>
    <xf numFmtId="0" fontId="0" fillId="0" borderId="10" xfId="0" applyBorder="1"/>
    <xf numFmtId="0" fontId="0" fillId="6" borderId="2" xfId="0" applyFill="1" applyBorder="1" applyAlignment="1">
      <alignment horizontal="center"/>
    </xf>
    <xf numFmtId="0" fontId="0" fillId="0" borderId="7" xfId="0" applyBorder="1"/>
    <xf numFmtId="0" fontId="11" fillId="0" borderId="48" xfId="0" applyFont="1" applyBorder="1" applyAlignment="1">
      <alignment horizontal="right" vertical="center"/>
    </xf>
    <xf numFmtId="0" fontId="0" fillId="6" borderId="5" xfId="0" applyFill="1" applyBorder="1" applyAlignment="1">
      <alignment horizontal="center"/>
    </xf>
    <xf numFmtId="171" fontId="9" fillId="6" borderId="6" xfId="0" applyNumberFormat="1" applyFont="1" applyFill="1" applyBorder="1" applyAlignment="1">
      <alignment horizontal="center" vertical="center"/>
    </xf>
    <xf numFmtId="0" fontId="0" fillId="0" borderId="25" xfId="0" applyBorder="1"/>
    <xf numFmtId="14" fontId="5" fillId="0" borderId="27" xfId="0" applyNumberFormat="1" applyFont="1" applyBorder="1" applyAlignment="1">
      <alignment horizontal="center" vertical="center"/>
    </xf>
    <xf numFmtId="0" fontId="10" fillId="7" borderId="52" xfId="0" applyFont="1" applyFill="1" applyBorder="1" applyAlignment="1">
      <alignment horizontal="center"/>
    </xf>
    <xf numFmtId="0" fontId="0" fillId="0" borderId="41" xfId="0" applyBorder="1"/>
    <xf numFmtId="172" fontId="0" fillId="0" borderId="14" xfId="0" applyNumberFormat="1" applyBorder="1" applyAlignment="1">
      <alignment horizontal="center" vertical="center"/>
    </xf>
    <xf numFmtId="0" fontId="0" fillId="0" borderId="28" xfId="0" applyBorder="1"/>
    <xf numFmtId="172" fontId="0" fillId="0" borderId="4" xfId="0" applyNumberFormat="1" applyBorder="1" applyAlignment="1">
      <alignment horizontal="center" vertical="center"/>
    </xf>
    <xf numFmtId="0" fontId="10" fillId="7" borderId="35" xfId="0" applyFont="1" applyFill="1" applyBorder="1" applyAlignment="1">
      <alignment horizontal="center"/>
    </xf>
    <xf numFmtId="0" fontId="0" fillId="0" borderId="53" xfId="0" applyBorder="1"/>
    <xf numFmtId="0" fontId="11" fillId="6" borderId="23" xfId="0" applyFont="1" applyFill="1" applyBorder="1" applyAlignment="1">
      <alignment horizontal="left" vertical="center" indent="7"/>
    </xf>
    <xf numFmtId="0" fontId="11" fillId="6" borderId="22" xfId="0" applyFont="1" applyFill="1" applyBorder="1" applyAlignment="1">
      <alignment horizontal="left" vertical="center" indent="6"/>
    </xf>
    <xf numFmtId="0" fontId="9" fillId="6" borderId="23" xfId="0" applyFont="1" applyFill="1" applyBorder="1" applyAlignment="1">
      <alignment horizontal="center" vertical="center"/>
    </xf>
    <xf numFmtId="0" fontId="9" fillId="6" borderId="24" xfId="0" applyFont="1" applyFill="1" applyBorder="1" applyAlignment="1">
      <alignment horizontal="center" vertical="center"/>
    </xf>
    <xf numFmtId="0" fontId="10" fillId="7" borderId="31" xfId="0" applyFont="1" applyFill="1" applyBorder="1" applyAlignment="1">
      <alignment horizontal="center"/>
    </xf>
    <xf numFmtId="0" fontId="0" fillId="0" borderId="31" xfId="0" applyBorder="1"/>
    <xf numFmtId="164" fontId="12" fillId="2" borderId="11" xfId="0" applyNumberFormat="1" applyFont="1" applyFill="1" applyBorder="1" applyAlignment="1">
      <alignment horizontal="center" vertical="center"/>
    </xf>
    <xf numFmtId="0" fontId="3" fillId="2" borderId="12" xfId="0" applyFont="1" applyFill="1" applyBorder="1" applyAlignment="1">
      <alignment horizontal="center" vertical="center"/>
    </xf>
    <xf numFmtId="0" fontId="10" fillId="7" borderId="52" xfId="0" applyFont="1" applyFill="1" applyBorder="1" applyAlignment="1">
      <alignment horizontal="left" indent="2"/>
    </xf>
    <xf numFmtId="0" fontId="0" fillId="0" borderId="39" xfId="0" applyBorder="1"/>
  </cellXfs>
  <cellStyles count="1">
    <cellStyle name="Normal" xfId="0" builtinId="0"/>
  </cellStyles>
  <dxfs count="14">
    <dxf>
      <numFmt numFmtId="26" formatCode="h:mm:ss"/>
    </dxf>
    <dxf>
      <font>
        <b/>
        <strike val="0"/>
        <condense val="0"/>
        <extend val="0"/>
        <outline val="0"/>
        <shadow val="0"/>
        <vertAlign val="baseline"/>
        <sz val="11"/>
        <color theme="1"/>
        <name val="Calibri"/>
        <family val="2"/>
        <scheme val="minor"/>
      </font>
    </dxf>
    <dxf>
      <font>
        <strike val="0"/>
        <outline val="0"/>
        <shadow val="0"/>
        <vertAlign val="baseline"/>
        <sz val="11"/>
        <color auto="1"/>
        <name val="Calibri"/>
        <family val="2"/>
        <scheme val="minor"/>
      </font>
      <fill>
        <patternFill>
          <fgColor indexed="64"/>
          <bgColor indexed="65"/>
        </patternFill>
      </fill>
      <alignment horizontal="left" vertical="bottom"/>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fgColor indexed="64"/>
          <bgColor indexed="65"/>
        </patternFill>
      </fill>
    </dxf>
    <dxf>
      <fill>
        <patternFill>
          <bgColor rgb="FFFFFF00"/>
        </patternFill>
      </fill>
    </dxf>
    <dxf>
      <font>
        <color theme="0"/>
      </font>
      <fill>
        <patternFill>
          <bgColor rgb="FF00B050"/>
        </patternFill>
      </fill>
    </dxf>
    <dxf>
      <font>
        <color theme="0"/>
      </font>
      <fill>
        <patternFill>
          <bgColor rgb="FFFF0000"/>
        </patternFill>
      </fill>
    </dxf>
    <dxf>
      <fill>
        <patternFill>
          <bgColor rgb="FFFFFF00"/>
        </patternFill>
      </fill>
    </dxf>
    <dxf>
      <font>
        <color theme="0"/>
      </font>
      <fill>
        <patternFill>
          <bgColor rgb="FF00B05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S5:T17" headerRowCount="0" totalsRowShown="0" headerRowDxfId="7" dataDxfId="6">
  <tableColumns count="2">
    <tableColumn id="1" xr3:uid="{00000000-0010-0000-0000-000001000000}" name="Column1" headerRowDxfId="5" dataDxfId="4"/>
    <tableColumn id="2" xr3:uid="{00000000-0010-0000-0000-000002000000}" name="Column2" headerRowDxfId="3"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F100" totalsRowShown="0" headerRowDxfId="1">
  <autoFilter ref="A1:AF100" xr:uid="{00000000-0009-0000-0100-000002000000}"/>
  <tableColumns count="32">
    <tableColumn id="1" xr3:uid="{00000000-0010-0000-0100-000001000000}" name="Record Number"/>
    <tableColumn id="2" xr3:uid="{00000000-0010-0000-0100-000002000000}" name="Tail"/>
    <tableColumn id="3" xr3:uid="{00000000-0010-0000-0100-000003000000}" name="wpn"/>
    <tableColumn id="4" xr3:uid="{00000000-0010-0000-0100-000004000000}" name="Dest"/>
    <tableColumn id="5" xr3:uid="{00000000-0010-0000-0100-000005000000}" name="TOT"/>
    <tableColumn id="6" xr3:uid="{00000000-0010-0000-0100-000006000000}" name="TOR"/>
    <tableColumn id="7" xr3:uid="{00000000-0010-0000-0100-000007000000}" name="BULL"/>
    <tableColumn id="8" xr3:uid="{00000000-0010-0000-0100-000008000000}" name="TOF" dataDxfId="0"/>
    <tableColumn id="9" xr3:uid="{00000000-0010-0000-0100-000009000000}" name="WPN Type"/>
    <tableColumn id="10" xr3:uid="{00000000-0010-0000-0100-00000A000000}" name="TGT Name"/>
    <tableColumn id="11" xr3:uid="{00000000-0010-0000-0100-00000B000000}" name="TGT LAT"/>
    <tableColumn id="12" xr3:uid="{00000000-0010-0000-0100-00000C000000}" name="TGT LONG"/>
    <tableColumn id="13" xr3:uid="{00000000-0010-0000-0100-00000D000000}" name="TGT ELEV"/>
    <tableColumn id="14" xr3:uid="{00000000-0010-0000-0100-00000E000000}" name="PrimeNav"/>
    <tableColumn id="15" xr3:uid="{00000000-0010-0000-0100-00000F000000}" name="XHair"/>
    <tableColumn id="16" xr3:uid="{00000000-0010-0000-0100-000010000000}" name="PrimeNavAiding"/>
    <tableColumn id="17" xr3:uid="{00000000-0010-0000-0100-000011000000}" name="Buffers"/>
    <tableColumn id="18" xr3:uid="{00000000-0010-0000-0100-000012000000}" name="FOM"/>
    <tableColumn id="19" xr3:uid="{00000000-0010-0000-0100-000013000000}" name="ALT"/>
    <tableColumn id="20" xr3:uid="{00000000-0010-0000-0100-000014000000}" name="GTRK"/>
    <tableColumn id="21" xr3:uid="{00000000-0010-0000-0100-000015000000}" name="IAS"/>
    <tableColumn id="22" xr3:uid="{00000000-0010-0000-0100-000016000000}" name="MHDG"/>
    <tableColumn id="23" xr3:uid="{00000000-0010-0000-0100-000017000000}" name="TAS"/>
    <tableColumn id="24" xr3:uid="{00000000-0010-0000-0100-000018000000}" name="LS"/>
    <tableColumn id="25" xr3:uid="{00000000-0010-0000-0100-000019000000}" name="GS"/>
    <tableColumn id="26" xr3:uid="{00000000-0010-0000-0100-00001A000000}" name="LARstatus"/>
    <tableColumn id="27" xr3:uid="{00000000-0010-0000-0100-00001B000000}" name="Delay"/>
    <tableColumn id="28" xr3:uid="{00000000-0010-0000-0100-00001C000000}" name="FCI"/>
    <tableColumn id="29" xr3:uid="{00000000-0010-0000-0100-00001D000000}" name="Mach"/>
    <tableColumn id="30" xr3:uid="{00000000-0010-0000-0100-00001E000000}" name="Release LAT"/>
    <tableColumn id="31" xr3:uid="{00000000-0010-0000-0100-00001F000000}" name="Release LONG"/>
    <tableColumn id="32" xr3:uid="{00000000-0010-0000-0100-000020000000}" name="Release Bul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84"/>
  <sheetViews>
    <sheetView tabSelected="1" zoomScale="85" zoomScaleNormal="85" workbookViewId="0">
      <selection sqref="A1:B1"/>
    </sheetView>
  </sheetViews>
  <sheetFormatPr defaultRowHeight="15" x14ac:dyDescent="0.25"/>
  <cols>
    <col min="1" max="1" width="9.140625" style="65" customWidth="1"/>
    <col min="2" max="2" width="10.7109375" style="65" bestFit="1" customWidth="1"/>
    <col min="3" max="4" width="9.140625" style="65" customWidth="1"/>
    <col min="5" max="5" width="12.7109375" style="65" customWidth="1"/>
    <col min="6" max="6" width="11.85546875" style="65" customWidth="1"/>
    <col min="7" max="7" width="9.140625" style="65" customWidth="1"/>
    <col min="8" max="8" width="3.28515625" style="62" customWidth="1"/>
    <col min="9" max="15" width="10.5703125" style="65" customWidth="1"/>
    <col min="18" max="18" width="9.140625" style="62" customWidth="1"/>
    <col min="19" max="19" width="13.85546875" style="62" customWidth="1"/>
    <col min="20" max="20" width="16.7109375" style="62" customWidth="1"/>
    <col min="21" max="21" width="16.28515625" style="62" bestFit="1" customWidth="1"/>
    <col min="22" max="28" width="13" style="62" hidden="1" customWidth="1"/>
  </cols>
  <sheetData>
    <row r="1" spans="1:28" ht="24.75" customHeight="1" thickBot="1" x14ac:dyDescent="0.3">
      <c r="A1" s="131" t="str">
        <f>IF(ISBLANK(cs),"",cs)</f>
        <v/>
      </c>
      <c r="B1" s="106"/>
      <c r="C1" s="132" t="s">
        <v>0</v>
      </c>
      <c r="D1" s="106"/>
      <c r="E1" s="106"/>
      <c r="F1" s="47"/>
      <c r="G1" s="48"/>
      <c r="I1" s="108" t="s">
        <v>1</v>
      </c>
      <c r="J1" s="80"/>
      <c r="K1" s="80"/>
      <c r="L1" s="80"/>
      <c r="M1" s="80"/>
      <c r="N1" s="80"/>
      <c r="O1" s="81"/>
    </row>
    <row r="2" spans="1:28" ht="21" customHeight="1" x14ac:dyDescent="0.25">
      <c r="A2" s="120" t="str">
        <f>IF(msndate=0,"",msndate)</f>
        <v/>
      </c>
      <c r="B2" s="121"/>
      <c r="C2" s="125" t="s">
        <v>2</v>
      </c>
      <c r="D2" s="110"/>
      <c r="E2" s="9" t="str">
        <f>IF(ISBLANK(msnlead),"",msnlead)</f>
        <v/>
      </c>
      <c r="F2" s="117" t="s">
        <v>3</v>
      </c>
      <c r="G2" s="81"/>
      <c r="I2" s="109" t="s">
        <v>4</v>
      </c>
      <c r="J2" s="110"/>
      <c r="K2" s="127" t="str">
        <f>IF(ISBLANK(tgp),"",tgp)</f>
        <v/>
      </c>
      <c r="L2" s="110"/>
      <c r="M2" s="10" t="s">
        <v>5</v>
      </c>
      <c r="N2" s="111" t="str">
        <f>IF(ISBLANK(dtcsortie),"",dtcsortie)</f>
        <v/>
      </c>
      <c r="O2" s="112"/>
    </row>
    <row r="3" spans="1:28" ht="21" customHeight="1" thickBot="1" x14ac:dyDescent="0.3">
      <c r="A3" s="122" t="str">
        <f>IF(msnnum=0,"",msnnum)</f>
        <v/>
      </c>
      <c r="B3" s="94"/>
      <c r="C3" s="126" t="s">
        <v>6</v>
      </c>
      <c r="D3" s="89"/>
      <c r="E3" s="49" t="str">
        <f>IF(ISBLANK(msnwso),"",msnwso)</f>
        <v/>
      </c>
      <c r="F3" s="115" t="str">
        <f>IF(ISBLANK(Combined!B2),"",Combined!B2)</f>
        <v/>
      </c>
      <c r="G3" s="116"/>
      <c r="I3" s="113" t="s">
        <v>7</v>
      </c>
      <c r="J3" s="96"/>
      <c r="K3" s="128" t="str">
        <f>IF(ISBLANK(tgpserial),"",tgpserial)</f>
        <v/>
      </c>
      <c r="L3" s="96"/>
      <c r="M3" s="44" t="s">
        <v>8</v>
      </c>
      <c r="N3" s="114" t="str">
        <f>IF(ISBLANK(dtcmission),"",dtcmission)</f>
        <v/>
      </c>
      <c r="O3" s="94"/>
      <c r="S3" s="91" t="s">
        <v>9</v>
      </c>
      <c r="T3" s="92"/>
      <c r="V3" s="1" t="s">
        <v>10</v>
      </c>
      <c r="AA3" t="s">
        <v>5</v>
      </c>
      <c r="AB3" s="2" t="s">
        <v>11</v>
      </c>
    </row>
    <row r="4" spans="1:28" ht="15" customHeight="1" x14ac:dyDescent="0.25">
      <c r="A4" s="32" t="s">
        <v>12</v>
      </c>
      <c r="B4" s="34" t="s">
        <v>13</v>
      </c>
      <c r="C4" s="35" t="s">
        <v>14</v>
      </c>
      <c r="D4" s="34" t="s">
        <v>15</v>
      </c>
      <c r="E4" s="34" t="s">
        <v>16</v>
      </c>
      <c r="F4" s="129" t="s">
        <v>17</v>
      </c>
      <c r="G4" s="130"/>
      <c r="I4" s="37" t="s">
        <v>18</v>
      </c>
      <c r="J4" s="34" t="s">
        <v>19</v>
      </c>
      <c r="K4" s="34" t="s">
        <v>20</v>
      </c>
      <c r="L4" s="38" t="s">
        <v>21</v>
      </c>
      <c r="M4" s="34" t="s">
        <v>22</v>
      </c>
      <c r="N4" s="39" t="s">
        <v>23</v>
      </c>
      <c r="O4" s="40" t="s">
        <v>24</v>
      </c>
      <c r="P4" s="41" t="s">
        <v>25</v>
      </c>
      <c r="Q4" s="42" t="s">
        <v>26</v>
      </c>
      <c r="R4" s="5"/>
      <c r="S4" s="92"/>
      <c r="T4" s="92"/>
      <c r="V4" t="s">
        <v>27</v>
      </c>
      <c r="W4" t="s">
        <v>28</v>
      </c>
      <c r="AA4" t="s">
        <v>29</v>
      </c>
      <c r="AB4" s="2" t="s">
        <v>11</v>
      </c>
    </row>
    <row r="5" spans="1:28" ht="15.75" customHeight="1" thickBot="1" x14ac:dyDescent="0.3">
      <c r="A5" s="33" t="s">
        <v>30</v>
      </c>
      <c r="B5" s="60" t="s">
        <v>31</v>
      </c>
      <c r="C5" s="123" t="s">
        <v>32</v>
      </c>
      <c r="D5" s="124"/>
      <c r="E5" s="118" t="s">
        <v>33</v>
      </c>
      <c r="F5" s="119"/>
      <c r="G5" s="36" t="s">
        <v>34</v>
      </c>
      <c r="I5" s="33" t="s">
        <v>35</v>
      </c>
      <c r="J5" s="60" t="s">
        <v>36</v>
      </c>
      <c r="K5" s="60" t="s">
        <v>37</v>
      </c>
      <c r="L5" s="133" t="s">
        <v>38</v>
      </c>
      <c r="M5" s="134"/>
      <c r="N5" s="119"/>
      <c r="O5" s="36" t="s">
        <v>39</v>
      </c>
      <c r="Q5" s="43" t="s">
        <v>40</v>
      </c>
      <c r="R5" s="6"/>
      <c r="S5" t="s">
        <v>41</v>
      </c>
      <c r="T5" s="22"/>
      <c r="V5" t="s">
        <v>42</v>
      </c>
      <c r="W5" t="s">
        <v>43</v>
      </c>
      <c r="AA5" s="65" t="s">
        <v>4</v>
      </c>
      <c r="AB5" s="2" t="s">
        <v>11</v>
      </c>
    </row>
    <row r="6" spans="1:28" x14ac:dyDescent="0.25">
      <c r="A6" s="27" t="str">
        <f ca="1">IF(LEN(A7)&gt;0,((ROW(A7)-ROW($A$7))/2)+1,"")</f>
        <v/>
      </c>
      <c r="B6" s="56" t="str">
        <f ca="1">IF(OFFSET(tot,(ROW(A7)-ROW($A$7)+2)/2,0)="","",OFFSET(tot,(ROW(A7)-ROW($A$7)+2)/2,0))</f>
        <v/>
      </c>
      <c r="C6" s="13" t="str">
        <f ca="1">IF(LEN(A7)&gt;0,cs,"")</f>
        <v/>
      </c>
      <c r="D6" s="13" t="str">
        <f ca="1">IF(LEN(A7)&gt;0,"Pod "&amp;acmi,"")</f>
        <v/>
      </c>
      <c r="E6" s="13" t="str">
        <f ca="1">IF(OFFSET(wpntype,(ROW(A7)-ROW($A$7)+2)/2,0)="","",OFFSET(wpntype,(ROW(A7)-ROW($A$7)+2)/2,0))</f>
        <v/>
      </c>
      <c r="F6" s="105" t="str">
        <f ca="1">IF(OFFSET(tgtname,(ROW(A7)-ROW($A$7)+2)/2,0)="","",OFFSET(tgtname,(ROW(A7)-ROW($A$7)+2)/2,0))</f>
        <v/>
      </c>
      <c r="G6" s="103"/>
      <c r="H6" s="31"/>
      <c r="I6" s="12" t="str">
        <f ca="1">IF(OFFSET(primenav,(ROW(A7)-ROW($A$7)+2)/2,0)="","",OFFSET(primenav,(ROW(A7)-ROW($A$7)+2)/2,0))</f>
        <v/>
      </c>
      <c r="J6" s="13" t="str">
        <f ca="1">IF(OFFSET(primenavaiding,(ROW(A7)-ROW($A$7)+2)/2,0)="","",OFFSET(primenavaiding,(ROW(A7)-ROW($A$7)+2)/2,0))</f>
        <v/>
      </c>
      <c r="K6" s="13" t="str">
        <f ca="1">IF(OFFSET(fom,(ROW(A7)-ROW($A$7)+2)/2,0)="","",OFFSET(fom,(ROW(A7)-ROW($A$7)+2)/2,0))</f>
        <v/>
      </c>
      <c r="L6" s="68" t="str">
        <f ca="1">IF(OFFSET(trk,(ROW(A7)-ROW($A$7)+2)/2,0)="","",OFFSET(trk,(ROW(A7)-ROW($A$7)+2)/2,0))</f>
        <v/>
      </c>
      <c r="M6" s="69" t="str">
        <f ca="1">IF(OFFSET(hdg,(ROW(A7)-ROW($A$7)+2)/2,0)="","",OFFSET(hdg,(ROW(A7)-ROW($A$7)+2)/2,0))</f>
        <v/>
      </c>
      <c r="N6" s="13" t="str">
        <f ca="1">IF(OFFSET(ls,(ROW(A7)-ROW($A$7)+2)/2,0)="","",OFFSET(ls,(ROW(A7)-ROW($A$7)+2)/2,0))</f>
        <v/>
      </c>
      <c r="O6" s="45" t="str">
        <f ca="1">IF(OFFSET(lar,(ROW(A7)-ROW($A$7)+2)/2,0)="","",OFFSET(lar,(ROW(A7)-ROW($A$7)+2)/2,0))</f>
        <v/>
      </c>
      <c r="S6" t="s">
        <v>44</v>
      </c>
      <c r="T6" s="8"/>
      <c r="V6" t="s">
        <v>45</v>
      </c>
      <c r="W6" s="3" t="s">
        <v>46</v>
      </c>
      <c r="AA6" t="s">
        <v>47</v>
      </c>
      <c r="AB6" t="s">
        <v>48</v>
      </c>
    </row>
    <row r="7" spans="1:28" ht="15.75" customHeight="1" thickBot="1" x14ac:dyDescent="0.3">
      <c r="A7" s="14" t="str">
        <f ca="1">IF(OFFSET(dest,(ROW(A7)-ROW($A$7)+2)/2,0)="","",OFFSET(dest,(ROW(A7)-ROW($A$7)+2)/2,0))</f>
        <v/>
      </c>
      <c r="B7" s="23" t="str">
        <f ca="1">IF(OFFSET(tor,(ROW(A7)-ROW($A$7)+2)/2,0)="","",OFFSET(tor,(ROW(A7)-ROW($A$7)+2)/2,0))</f>
        <v/>
      </c>
      <c r="C7" s="93" t="str">
        <f ca="1">IF(OFFSET(be,(ROW(A7)-ROW($A$7)+2)/2,0)="",IF(OFFSET(bullrel,(ROW(A7)-ROW($A$7)+2)/2,0)="","",UPPER(BEname)&amp;" "&amp;OFFSET(bullrel,(ROW(A7)-ROW($A$7)+2)/2,0)&amp;" (REL)"),UPPER(BEname)&amp;" "&amp;OFFSET(be,(ROW(A7)-ROW($A$7)+2)/2,0))</f>
        <v/>
      </c>
      <c r="D7" s="94"/>
      <c r="E7" s="95" t="str">
        <f ca="1">IF(OFFSET(tgtlat,(ROW(A7)-ROW($A$7)+2)/2,0)="","",OFFSET(tgtlat,(ROW(A7)-ROW($A$7)+2)/2,0)&amp;"  "&amp;OFFSET(tgtlon,(ROW(A7)-ROW($A$7)+2)/2,0))</f>
        <v/>
      </c>
      <c r="F7" s="96"/>
      <c r="G7" s="29" t="str">
        <f ca="1">IF(OFFSET(tgtelev,(ROW(A7)-ROW($A$7)+2)/2,0)="","",OFFSET(tgtelev,(ROW(A7)-ROW($A$7)+2)/2,0))</f>
        <v/>
      </c>
      <c r="H7" s="59"/>
      <c r="I7" s="15" t="str">
        <f ca="1">IF(OFFSET(xhair,(ROW(A7)-ROW($A$7)+2)/2,0)="","",OFFSET(xhair,(ROW(A7)-ROW($A$7)+2)/2,0))</f>
        <v/>
      </c>
      <c r="J7" s="63" t="str">
        <f ca="1">IF(OFFSET(buffers,(ROW(A7)-ROW($A$7)+2)/2,0)="","",OFFSET(buffers,(ROW(A7)-ROW($A$7)+2)/2,0))</f>
        <v/>
      </c>
      <c r="K7" s="70" t="str">
        <f ca="1">IF(OFFSET(alt,(ROW(A7)-ROW($A$7)+2)/2,0)="","",OFFSET(alt,(ROW(A7)-ROW($A$7)+2)/2,0))</f>
        <v/>
      </c>
      <c r="L7" s="100" t="str">
        <f ca="1">IF(OFFSET(ias,(ROW(A7)-ROW($A$7)+2)/2,0)="","",OFFSET(ias,(ROW(A7)-ROW($A$7)+2)/2,0)&amp;"I        "&amp;OFFSET(tas,(ROW(A7)-ROW($A$7)+2)/2,0)&amp;"T        "&amp;OFFSET(mach,(ROW(A7)-ROW($A$7)+2)/2,0)&amp;"M        "&amp;OFFSET(gs,(ROW(A7)-ROW($A$7)+2)/2,0)&amp;"GS")</f>
        <v/>
      </c>
      <c r="M7" s="96"/>
      <c r="N7" s="94"/>
      <c r="O7" s="16" t="str">
        <f ca="1">IF(OFFSET(delay,(ROW(A7)-ROW($A$7)+2)/2,0)="","",OFFSET(delay,(ROW(A7)-ROW($A$7)+2)/2,0))</f>
        <v/>
      </c>
      <c r="S7" t="s">
        <v>49</v>
      </c>
      <c r="T7" s="7"/>
      <c r="W7" t="s">
        <v>50</v>
      </c>
      <c r="AA7" t="s">
        <v>51</v>
      </c>
      <c r="AB7" t="s">
        <v>48</v>
      </c>
    </row>
    <row r="8" spans="1:28" x14ac:dyDescent="0.25">
      <c r="A8" s="28" t="str">
        <f ca="1">IF(LEN(A9)&gt;0,((ROW(A9)-ROW($A$7))/2)+1,"")</f>
        <v/>
      </c>
      <c r="B8" s="57" t="str">
        <f ca="1">IF(OFFSET(tot,(ROW(A9)-ROW($A$7)+2)/2,0)="","",OFFSET(tot,(ROW(A9)-ROW($A$7)+2)/2,0))</f>
        <v/>
      </c>
      <c r="C8" s="18" t="str">
        <f ca="1">IF(LEN(A9)&gt;0,cs,"")</f>
        <v/>
      </c>
      <c r="D8" s="18" t="str">
        <f ca="1">IF(LEN(A9)&gt;0,"Pod "&amp;acmi,"")</f>
        <v/>
      </c>
      <c r="E8" s="18" t="str">
        <f ca="1">IF(OFFSET(wpntype,(ROW(A9)-ROW($A$7)+2)/2,0)="","",OFFSET(wpntype,(ROW(A9)-ROW($A$7)+2)/2,0))</f>
        <v/>
      </c>
      <c r="F8" s="102" t="str">
        <f ca="1">IF(OFFSET(tgtname,(ROW(A9)-ROW($A$7)+2)/2,0)="","",OFFSET(tgtname,(ROW(A9)-ROW($A$7)+2)/2,0))</f>
        <v/>
      </c>
      <c r="G8" s="103"/>
      <c r="H8" s="31"/>
      <c r="I8" s="17" t="str">
        <f ca="1">IF(OFFSET(primenav,(ROW(A9)-ROW($A$7)+2)/2,0)="","",OFFSET(primenav,(ROW(A9)-ROW($A$7)+2)/2,0))</f>
        <v/>
      </c>
      <c r="J8" s="18" t="str">
        <f ca="1">IF(OFFSET(primenavaiding,(ROW(A9)-ROW($A$7)+2)/2,0)="","",OFFSET(primenavaiding,(ROW(A9)-ROW($A$7)+2)/2,0))</f>
        <v/>
      </c>
      <c r="K8" s="18" t="str">
        <f ca="1">IF(OFFSET(fom,(ROW(A9)-ROW($A$7)+2)/2,0)="","",OFFSET(fom,(ROW(A9)-ROW($A$7)+2)/2,0))</f>
        <v/>
      </c>
      <c r="L8" s="71" t="str">
        <f ca="1">IF(OFFSET(trk,(ROW(A9)-ROW($A$7)+2)/2,0)="","",OFFSET(trk,(ROW(A9)-ROW($A$7)+2)/2,0))</f>
        <v/>
      </c>
      <c r="M8" s="72" t="str">
        <f ca="1">IF(OFFSET(hdg,(ROW(A9)-ROW($A$7)+2)/2,0)="","",OFFSET(hdg,(ROW(A9)-ROW($A$7)+2)/2,0))</f>
        <v/>
      </c>
      <c r="N8" s="18" t="str">
        <f ca="1">IF(OFFSET(ls,(ROW(A9)-ROW($A$7)+2)/2,0)="","",OFFSET(ls,(ROW(A9)-ROW($A$7)+2)/2,0))</f>
        <v/>
      </c>
      <c r="O8" s="46" t="str">
        <f ca="1">IF(OFFSET(lar,(ROW(A9)-ROW($A$7)+2)/2,0)="","",OFFSET(lar,(ROW(A9)-ROW($A$7)+2)/2,0))</f>
        <v/>
      </c>
      <c r="S8" t="s">
        <v>52</v>
      </c>
      <c r="T8" s="8"/>
      <c r="V8" t="s">
        <v>53</v>
      </c>
      <c r="W8" t="s">
        <v>54</v>
      </c>
      <c r="AA8" t="s">
        <v>20</v>
      </c>
      <c r="AB8" s="4" t="s">
        <v>55</v>
      </c>
    </row>
    <row r="9" spans="1:28" ht="15.75" customHeight="1" thickBot="1" x14ac:dyDescent="0.3">
      <c r="A9" s="19" t="str">
        <f ca="1">IF(OFFSET(dest,(ROW(A9)-ROW($A$7)+2)/2,0)="","",OFFSET(dest,(ROW(A9)-ROW($A$7)+2)/2,0))</f>
        <v/>
      </c>
      <c r="B9" s="24" t="str">
        <f ca="1">IF(OFFSET(tor,(ROW(A9)-ROW($A$7)+2)/2,0)="","",OFFSET(tor,(ROW(A9)-ROW($A$7)+2)/2,0))</f>
        <v/>
      </c>
      <c r="C9" s="97" t="str">
        <f ca="1">IF(OFFSET(be,(ROW(A9)-ROW($A$7)+2)/2,0)="",IF(OFFSET(bullrel,(ROW(A9)-ROW($A$7)+2)/2,0)="","",UPPER(BEname)&amp;" "&amp;OFFSET(bullrel,(ROW(A9)-ROW($A$7)+2)/2,0)&amp;" (REL)"),UPPER(BEname)&amp;" "&amp;OFFSET(be,(ROW(A9)-ROW($A$7)+2)/2,0))</f>
        <v/>
      </c>
      <c r="D9" s="94"/>
      <c r="E9" s="98" t="str">
        <f ca="1">IF(OFFSET(tgtlat,(ROW(A9)-ROW($A$7)+2)/2,0)="","",OFFSET(tgtlat,(ROW(A9)-ROW($A$7)+2)/2,0)&amp;"  "&amp;OFFSET(tgtlon,(ROW(A9)-ROW($A$7)+2)/2,0))</f>
        <v/>
      </c>
      <c r="F9" s="96"/>
      <c r="G9" s="30" t="str">
        <f ca="1">IF(OFFSET(tgtelev,(ROW(A9)-ROW($A$7)+2)/2,0)="","",OFFSET(tgtelev,(ROW(A9)-ROW($A$7)+2)/2,0))</f>
        <v/>
      </c>
      <c r="H9" s="31"/>
      <c r="I9" s="20" t="str">
        <f ca="1">IF(OFFSET(xhair,(ROW(A9)-ROW($A$7)+2)/2,0)="","",OFFSET(xhair,(ROW(A9)-ROW($A$7)+2)/2,0))</f>
        <v/>
      </c>
      <c r="J9" s="64" t="str">
        <f ca="1">IF(OFFSET(buffers,(ROW(A9)-ROW($A$7)+2)/2,0)="","",OFFSET(buffers,(ROW(A9)-ROW($A$7)+2)/2,0))</f>
        <v/>
      </c>
      <c r="K9" s="73" t="str">
        <f ca="1">IF(OFFSET(alt,(ROW(A9)-ROW($A$7)+2)/2,0)="","",OFFSET(alt,(ROW(A9)-ROW($A$7)+2)/2,0))</f>
        <v/>
      </c>
      <c r="L9" s="101" t="str">
        <f ca="1">IF(OFFSET(ias,(ROW(A9)-ROW($A$7)+2)/2,0)="","",OFFSET(ias,(ROW(A9)-ROW($A$7)+2)/2,0)&amp;"I        "&amp;OFFSET(tas,(ROW(A9)-ROW($A$7)+2)/2,0)&amp;"T        "&amp;OFFSET(mach,(ROW(A9)-ROW($A$7)+2)/2,0)&amp;"M        "&amp;OFFSET(gs,(ROW(A9)-ROW($A$7)+2)/2,0)&amp;"GS")</f>
        <v/>
      </c>
      <c r="M9" s="96"/>
      <c r="N9" s="94"/>
      <c r="O9" s="21" t="str">
        <f ca="1">IF(OFFSET(delay,(ROW(A9)-ROW($A$7)+2)/2,0)="","",OFFSET(delay,(ROW(A9)-ROW($A$7)+2)/2,0))</f>
        <v/>
      </c>
      <c r="S9" t="s">
        <v>56</v>
      </c>
      <c r="T9" s="8"/>
      <c r="V9" t="s">
        <v>57</v>
      </c>
      <c r="W9" t="s">
        <v>58</v>
      </c>
    </row>
    <row r="10" spans="1:28" x14ac:dyDescent="0.25">
      <c r="A10" s="27" t="str">
        <f ca="1">IF(LEN(A11)&gt;0,((ROW(A11)-ROW($A$7))/2)+1,"")</f>
        <v/>
      </c>
      <c r="B10" s="56" t="str">
        <f ca="1">IF(OFFSET(tot,(ROW(A11)-ROW($A$7)+2)/2,0)="","",OFFSET(tot,(ROW(A11)-ROW($A$7)+2)/2,0))</f>
        <v/>
      </c>
      <c r="C10" s="13" t="str">
        <f ca="1">IF(LEN(A11)&gt;0,cs,"")</f>
        <v/>
      </c>
      <c r="D10" s="13" t="str">
        <f ca="1">IF(LEN(A11)&gt;0,"Pod "&amp;acmi,"")</f>
        <v/>
      </c>
      <c r="E10" s="13" t="str">
        <f ca="1">IF(OFFSET(wpntype,(ROW(A11)-ROW($A$7)+2)/2,0)="","",OFFSET(wpntype,(ROW(A11)-ROW($A$7)+2)/2,0))</f>
        <v/>
      </c>
      <c r="F10" s="105" t="str">
        <f ca="1">IF(OFFSET(tgtname,(ROW(A11)-ROW($A$7)+2)/2,0)="","",OFFSET(tgtname,(ROW(A11)-ROW($A$7)+2)/2,0))</f>
        <v/>
      </c>
      <c r="G10" s="103"/>
      <c r="H10" s="31"/>
      <c r="I10" s="12" t="str">
        <f ca="1">IF(OFFSET(primenav,(ROW(A11)-ROW($A$7)+2)/2,0)="","",OFFSET(primenav,(ROW(A11)-ROW($A$7)+2)/2,0))</f>
        <v/>
      </c>
      <c r="J10" s="13" t="str">
        <f ca="1">IF(OFFSET(primenavaiding,(ROW(A11)-ROW($A$7)+2)/2,0)="","",OFFSET(primenavaiding,(ROW(A11)-ROW($A$7)+2)/2,0))</f>
        <v/>
      </c>
      <c r="K10" s="13" t="str">
        <f ca="1">IF(OFFSET(fom,(ROW(A11)-ROW($A$7)+2)/2,0)="","",OFFSET(fom,(ROW(A11)-ROW($A$7)+2)/2,0))</f>
        <v/>
      </c>
      <c r="L10" s="68" t="str">
        <f ca="1">IF(OFFSET(trk,(ROW(A11)-ROW($A$7)+2)/2,0)="","",OFFSET(trk,(ROW(A11)-ROW($A$7)+2)/2,0))</f>
        <v/>
      </c>
      <c r="M10" s="69" t="str">
        <f ca="1">IF(OFFSET(hdg,(ROW(A11)-ROW($A$7)+2)/2,0)="","",OFFSET(hdg,(ROW(A11)-ROW($A$7)+2)/2,0))</f>
        <v/>
      </c>
      <c r="N10" s="13" t="str">
        <f ca="1">IF(OFFSET(ls,(ROW(A11)-ROW($A$7)+2)/2,0)="","",OFFSET(ls,(ROW(A11)-ROW($A$7)+2)/2,0))</f>
        <v/>
      </c>
      <c r="O10" s="45" t="str">
        <f ca="1">IF(OFFSET(lar,(ROW(A11)-ROW($A$7)+2)/2,0)="","",OFFSET(lar,(ROW(A11)-ROW($A$7)+2)/2,0))</f>
        <v/>
      </c>
      <c r="S10" t="s">
        <v>59</v>
      </c>
      <c r="T10" s="8"/>
      <c r="V10" t="s">
        <v>60</v>
      </c>
      <c r="W10" t="s">
        <v>61</v>
      </c>
      <c r="Y10" s="3" t="s">
        <v>62</v>
      </c>
    </row>
    <row r="11" spans="1:28" ht="15.75" customHeight="1" thickBot="1" x14ac:dyDescent="0.3">
      <c r="A11" s="14" t="str">
        <f ca="1">IF(OFFSET(dest,(ROW(A11)-ROW($A$7)+2)/2,0)="","",OFFSET(dest,(ROW(A11)-ROW($A$7)+2)/2,0))</f>
        <v/>
      </c>
      <c r="B11" s="23" t="str">
        <f ca="1">IF(OFFSET(tor,(ROW(A11)-ROW($A$7)+2)/2,0)="","",OFFSET(tor,(ROW(A11)-ROW($A$7)+2)/2,0))</f>
        <v/>
      </c>
      <c r="C11" s="93" t="str">
        <f ca="1">IF(OFFSET(be,(ROW(A11)-ROW($A$7)+2)/2,0)="",IF(OFFSET(bullrel,(ROW(A11)-ROW($A$7)+2)/2,0)="","",UPPER(BEname)&amp;" "&amp;OFFSET(bullrel,(ROW(A11)-ROW($A$7)+2)/2,0)&amp;" (REL)"),UPPER(BEname)&amp;" "&amp;OFFSET(be,(ROW(A11)-ROW($A$7)+2)/2,0))</f>
        <v/>
      </c>
      <c r="D11" s="94"/>
      <c r="E11" s="95" t="str">
        <f ca="1">IF(OFFSET(tgtlat,(ROW(A11)-ROW($A$7)+2)/2,0)="","",OFFSET(tgtlat,(ROW(A11)-ROW($A$7)+2)/2,0)&amp;"  "&amp;OFFSET(tgtlon,(ROW(A11)-ROW($A$7)+2)/2,0))</f>
        <v/>
      </c>
      <c r="F11" s="96"/>
      <c r="G11" s="29" t="str">
        <f ca="1">IF(OFFSET(tgtelev,(ROW(A11)-ROW($A$7)+2)/2,0)="","",OFFSET(tgtelev,(ROW(A11)-ROW($A$7)+2)/2,0))</f>
        <v/>
      </c>
      <c r="H11" s="59"/>
      <c r="I11" s="15" t="str">
        <f ca="1">IF(OFFSET(xhair,(ROW(A11)-ROW($A$7)+2)/2,0)="","",OFFSET(xhair,(ROW(A11)-ROW($A$7)+2)/2,0))</f>
        <v/>
      </c>
      <c r="J11" s="63" t="str">
        <f ca="1">IF(OFFSET(buffers,(ROW(A11)-ROW($A$7)+2)/2,0)="","",OFFSET(buffers,(ROW(A11)-ROW($A$7)+2)/2,0))</f>
        <v/>
      </c>
      <c r="K11" s="70" t="str">
        <f ca="1">IF(OFFSET(alt,(ROW(A11)-ROW($A$7)+2)/2,0)="","",OFFSET(alt,(ROW(A11)-ROW($A$7)+2)/2,0))</f>
        <v/>
      </c>
      <c r="L11" s="100" t="str">
        <f ca="1">IF(OFFSET(ias,(ROW(A11)-ROW($A$7)+2)/2,0)="","",OFFSET(ias,(ROW(A11)-ROW($A$7)+2)/2,0)&amp;"I        "&amp;OFFSET(tas,(ROW(A11)-ROW($A$7)+2)/2,0)&amp;"T        "&amp;OFFSET(mach,(ROW(A11)-ROW($A$7)+2)/2,0)&amp;"M        "&amp;OFFSET(gs,(ROW(A11)-ROW($A$7)+2)/2,0)&amp;"GS")</f>
        <v/>
      </c>
      <c r="M11" s="96"/>
      <c r="N11" s="94"/>
      <c r="O11" s="16" t="str">
        <f ca="1">IF(OFFSET(delay,(ROW(A11)-ROW($A$7)+2)/2,0)="","",OFFSET(delay,(ROW(A11)-ROW($A$7)+2)/2,0))</f>
        <v/>
      </c>
      <c r="S11" t="s">
        <v>63</v>
      </c>
      <c r="T11" s="7"/>
      <c r="V11" t="s">
        <v>64</v>
      </c>
      <c r="W11" t="s">
        <v>65</v>
      </c>
    </row>
    <row r="12" spans="1:28" x14ac:dyDescent="0.25">
      <c r="A12" s="28" t="str">
        <f ca="1">IF(LEN(A13)&gt;0,((ROW(A13)-ROW($A$7))/2)+1,"")</f>
        <v/>
      </c>
      <c r="B12" s="57" t="str">
        <f ca="1">IF(OFFSET(tot,(ROW(A13)-ROW($A$7)+2)/2,0)="","",OFFSET(tot,(ROW(A13)-ROW($A$7)+2)/2,0))</f>
        <v/>
      </c>
      <c r="C12" s="18" t="str">
        <f ca="1">IF(LEN(A13)&gt;0,cs,"")</f>
        <v/>
      </c>
      <c r="D12" s="18" t="str">
        <f ca="1">IF(LEN(A13)&gt;0,"Pod "&amp;acmi,"")</f>
        <v/>
      </c>
      <c r="E12" s="18" t="str">
        <f ca="1">IF(OFFSET(wpntype,(ROW(A13)-ROW($A$7)+2)/2,0)="","",OFFSET(wpntype,(ROW(A13)-ROW($A$7)+2)/2,0))</f>
        <v/>
      </c>
      <c r="F12" s="102" t="str">
        <f ca="1">IF(OFFSET(tgtname,(ROW(A13)-ROW($A$7)+2)/2,0)="","",OFFSET(tgtname,(ROW(A13)-ROW($A$7)+2)/2,0))</f>
        <v/>
      </c>
      <c r="G12" s="103"/>
      <c r="H12" s="31"/>
      <c r="I12" s="17" t="str">
        <f ca="1">IF(OFFSET(primenav,(ROW(A13)-ROW($A$7)+2)/2,0)="","",OFFSET(primenav,(ROW(A13)-ROW($A$7)+2)/2,0))</f>
        <v/>
      </c>
      <c r="J12" s="18" t="str">
        <f ca="1">IF(OFFSET(primenavaiding,(ROW(A13)-ROW($A$7)+2)/2,0)="","",OFFSET(primenavaiding,(ROW(A13)-ROW($A$7)+2)/2,0))</f>
        <v/>
      </c>
      <c r="K12" s="18" t="str">
        <f ca="1">IF(OFFSET(fom,(ROW(A13)-ROW($A$7)+2)/2,0)="","",OFFSET(fom,(ROW(A13)-ROW($A$7)+2)/2,0))</f>
        <v/>
      </c>
      <c r="L12" s="71" t="str">
        <f ca="1">IF(OFFSET(trk,(ROW(A13)-ROW($A$7)+2)/2,0)="","",OFFSET(trk,(ROW(A13)-ROW($A$7)+2)/2,0))</f>
        <v/>
      </c>
      <c r="M12" s="72" t="str">
        <f ca="1">IF(OFFSET(hdg,(ROW(A13)-ROW($A$7)+2)/2,0)="","",OFFSET(hdg,(ROW(A13)-ROW($A$7)+2)/2,0))</f>
        <v/>
      </c>
      <c r="N12" s="18" t="str">
        <f ca="1">IF(OFFSET(ls,(ROW(A13)-ROW($A$7)+2)/2,0)="","",OFFSET(ls,(ROW(A13)-ROW($A$7)+2)/2,0))</f>
        <v/>
      </c>
      <c r="O12" s="46" t="str">
        <f ca="1">IF(OFFSET(lar,(ROW(A13)-ROW($A$7)+2)/2,0)="","",OFFSET(lar,(ROW(A13)-ROW($A$7)+2)/2,0))</f>
        <v/>
      </c>
      <c r="S12" t="s">
        <v>5</v>
      </c>
      <c r="T12" s="7"/>
      <c r="V12" t="s">
        <v>66</v>
      </c>
      <c r="W12" t="s">
        <v>67</v>
      </c>
    </row>
    <row r="13" spans="1:28" ht="15.75" customHeight="1" thickBot="1" x14ac:dyDescent="0.3">
      <c r="A13" s="19" t="str">
        <f ca="1">IF(OFFSET(dest,(ROW(A13)-ROW($A$7)+2)/2,0)="","",OFFSET(dest,(ROW(A13)-ROW($A$7)+2)/2,0))</f>
        <v/>
      </c>
      <c r="B13" s="24" t="str">
        <f ca="1">IF(OFFSET(tor,(ROW(A13)-ROW($A$7)+2)/2,0)="","",OFFSET(tor,(ROW(A13)-ROW($A$7)+2)/2,0))</f>
        <v/>
      </c>
      <c r="C13" s="97" t="str">
        <f ca="1">IF(OFFSET(be,(ROW(A13)-ROW($A$7)+2)/2,0)="",IF(OFFSET(bullrel,(ROW(A13)-ROW($A$7)+2)/2,0)="","",UPPER(BEname)&amp;" "&amp;OFFSET(bullrel,(ROW(A13)-ROW($A$7)+2)/2,0)&amp;" (REL)"),UPPER(BEname)&amp;" "&amp;OFFSET(be,(ROW(A13)-ROW($A$7)+2)/2,0))</f>
        <v/>
      </c>
      <c r="D13" s="94"/>
      <c r="E13" s="98" t="str">
        <f ca="1">IF(OFFSET(tgtlat,(ROW(A13)-ROW($A$7)+2)/2,0)="","",OFFSET(tgtlat,(ROW(A13)-ROW($A$7)+2)/2,0)&amp;"  "&amp;OFFSET(tgtlon,(ROW(A13)-ROW($A$7)+2)/2,0))</f>
        <v/>
      </c>
      <c r="F13" s="96"/>
      <c r="G13" s="30" t="str">
        <f ca="1">IF(OFFSET(tgtelev,(ROW(A13)-ROW($A$7)+2)/2,0)="","",OFFSET(tgtelev,(ROW(A13)-ROW($A$7)+2)/2,0))</f>
        <v/>
      </c>
      <c r="H13" s="31"/>
      <c r="I13" s="20" t="str">
        <f ca="1">IF(OFFSET(xhair,(ROW(A13)-ROW($A$7)+2)/2,0)="","",OFFSET(xhair,(ROW(A13)-ROW($A$7)+2)/2,0))</f>
        <v/>
      </c>
      <c r="J13" s="64" t="str">
        <f ca="1">IF(OFFSET(buffers,(ROW(A13)-ROW($A$7)+2)/2,0)="","",OFFSET(buffers,(ROW(A13)-ROW($A$7)+2)/2,0))</f>
        <v/>
      </c>
      <c r="K13" s="73" t="str">
        <f ca="1">IF(OFFSET(alt,(ROW(A13)-ROW($A$7)+2)/2,0)="","",OFFSET(alt,(ROW(A13)-ROW($A$7)+2)/2,0))</f>
        <v/>
      </c>
      <c r="L13" s="101" t="str">
        <f ca="1">IF(OFFSET(ias,(ROW(A13)-ROW($A$7)+2)/2,0)="","",OFFSET(ias,(ROW(A13)-ROW($A$7)+2)/2,0)&amp;"I        "&amp;OFFSET(tas,(ROW(A13)-ROW($A$7)+2)/2,0)&amp;"T        "&amp;OFFSET(mach,(ROW(A13)-ROW($A$7)+2)/2,0)&amp;"M        "&amp;OFFSET(gs,(ROW(A13)-ROW($A$7)+2)/2,0)&amp;"GS")</f>
        <v/>
      </c>
      <c r="M13" s="96"/>
      <c r="N13" s="94"/>
      <c r="O13" s="21" t="str">
        <f ca="1">IF(OFFSET(delay,(ROW(A13)-ROW($A$7)+2)/2,0)="","",OFFSET(delay,(ROW(A13)-ROW($A$7)+2)/2,0))</f>
        <v/>
      </c>
      <c r="S13" t="s">
        <v>29</v>
      </c>
      <c r="T13" s="7"/>
      <c r="V13" t="s">
        <v>68</v>
      </c>
      <c r="W13" t="s">
        <v>68</v>
      </c>
    </row>
    <row r="14" spans="1:28" x14ac:dyDescent="0.25">
      <c r="A14" s="27" t="str">
        <f ca="1">IF(LEN(A15)&gt;0,((ROW(A15)-ROW($A$7))/2)+1,"")</f>
        <v/>
      </c>
      <c r="B14" s="56" t="str">
        <f ca="1">IF(OFFSET(tot,(ROW(A15)-ROW($A$7)+2)/2,0)="","",OFFSET(tot,(ROW(A15)-ROW($A$7)+2)/2,0))</f>
        <v/>
      </c>
      <c r="C14" s="13" t="str">
        <f ca="1">IF(LEN(A15)&gt;0,cs,"")</f>
        <v/>
      </c>
      <c r="D14" s="13" t="str">
        <f ca="1">IF(LEN(A15)&gt;0,"Pod "&amp;acmi,"")</f>
        <v/>
      </c>
      <c r="E14" s="13" t="str">
        <f ca="1">IF(OFFSET(wpntype,(ROW(A15)-ROW($A$7)+2)/2,0)="","",OFFSET(wpntype,(ROW(A15)-ROW($A$7)+2)/2,0))</f>
        <v/>
      </c>
      <c r="F14" s="105" t="str">
        <f ca="1">IF(OFFSET(tgtname,(ROW(A15)-ROW($A$7)+2)/2,0)="","",OFFSET(tgtname,(ROW(A15)-ROW($A$7)+2)/2,0))</f>
        <v/>
      </c>
      <c r="G14" s="103"/>
      <c r="H14" s="31"/>
      <c r="I14" s="12" t="str">
        <f ca="1">IF(OFFSET(primenav,(ROW(A15)-ROW($A$7)+2)/2,0)="","",OFFSET(primenav,(ROW(A15)-ROW($A$7)+2)/2,0))</f>
        <v/>
      </c>
      <c r="J14" s="13" t="str">
        <f ca="1">IF(OFFSET(primenavaiding,(ROW(A15)-ROW($A$7)+2)/2,0)="","",OFFSET(primenavaiding,(ROW(A15)-ROW($A$7)+2)/2,0))</f>
        <v/>
      </c>
      <c r="K14" s="13" t="str">
        <f ca="1">IF(OFFSET(fom,(ROW(A15)-ROW($A$7)+2)/2,0)="","",OFFSET(fom,(ROW(A15)-ROW($A$7)+2)/2,0))</f>
        <v/>
      </c>
      <c r="L14" s="68" t="str">
        <f ca="1">IF(OFFSET(trk,(ROW(A15)-ROW($A$7)+2)/2,0)="","",OFFSET(trk,(ROW(A15)-ROW($A$7)+2)/2,0))</f>
        <v/>
      </c>
      <c r="M14" s="69" t="str">
        <f ca="1">IF(OFFSET(hdg,(ROW(A15)-ROW($A$7)+2)/2,0)="","",OFFSET(hdg,(ROW(A15)-ROW($A$7)+2)/2,0))</f>
        <v/>
      </c>
      <c r="N14" s="13" t="str">
        <f ca="1">IF(OFFSET(ls,(ROW(A15)-ROW($A$7)+2)/2,0)="","",OFFSET(ls,(ROW(A15)-ROW($A$7)+2)/2,0))</f>
        <v/>
      </c>
      <c r="O14" s="45" t="str">
        <f ca="1">IF(OFFSET(lar,(ROW(A15)-ROW($A$7)+2)/2,0)="","",OFFSET(lar,(ROW(A15)-ROW($A$7)+2)/2,0))</f>
        <v/>
      </c>
      <c r="P14" s="65"/>
      <c r="S14" t="s">
        <v>69</v>
      </c>
      <c r="T14" s="8"/>
      <c r="V14" t="s">
        <v>70</v>
      </c>
      <c r="W14" t="s">
        <v>70</v>
      </c>
    </row>
    <row r="15" spans="1:28" ht="15.75" customHeight="1" thickBot="1" x14ac:dyDescent="0.3">
      <c r="A15" s="14" t="str">
        <f ca="1">IF(OFFSET(dest,(ROW(A15)-ROW($A$7)+2)/2,0)="","",OFFSET(dest,(ROW(A15)-ROW($A$7)+2)/2,0))</f>
        <v/>
      </c>
      <c r="B15" s="23" t="str">
        <f ca="1">IF(OFFSET(tor,(ROW(A15)-ROW($A$7)+2)/2,0)="","",OFFSET(tor,(ROW(A15)-ROW($A$7)+2)/2,0))</f>
        <v/>
      </c>
      <c r="C15" s="93" t="str">
        <f ca="1">IF(OFFSET(be,(ROW(A15)-ROW($A$7)+2)/2,0)="",IF(OFFSET(bullrel,(ROW(A15)-ROW($A$7)+2)/2,0)="","",UPPER(BEname)&amp;" "&amp;OFFSET(bullrel,(ROW(A15)-ROW($A$7)+2)/2,0)&amp;" (REL)"),UPPER(BEname)&amp;" "&amp;OFFSET(be,(ROW(A15)-ROW($A$7)+2)/2,0))</f>
        <v/>
      </c>
      <c r="D15" s="94"/>
      <c r="E15" s="95" t="str">
        <f ca="1">IF(OFFSET(tgtlat,(ROW(A15)-ROW($A$7)+2)/2,0)="","",OFFSET(tgtlat,(ROW(A15)-ROW($A$7)+2)/2,0)&amp;"  "&amp;OFFSET(tgtlon,(ROW(A15)-ROW($A$7)+2)/2,0))</f>
        <v/>
      </c>
      <c r="F15" s="96"/>
      <c r="G15" s="29" t="str">
        <f ca="1">IF(OFFSET(tgtelev,(ROW(A15)-ROW($A$7)+2)/2,0)="","",OFFSET(tgtelev,(ROW(A15)-ROW($A$7)+2)/2,0))</f>
        <v/>
      </c>
      <c r="H15" s="59"/>
      <c r="I15" s="15" t="str">
        <f ca="1">IF(OFFSET(xhair,(ROW(A15)-ROW($A$7)+2)/2,0)="","",OFFSET(xhair,(ROW(A15)-ROW($A$7)+2)/2,0))</f>
        <v/>
      </c>
      <c r="J15" s="63" t="str">
        <f ca="1">IF(OFFSET(buffers,(ROW(A15)-ROW($A$7)+2)/2,0)="","",OFFSET(buffers,(ROW(A15)-ROW($A$7)+2)/2,0))</f>
        <v/>
      </c>
      <c r="K15" s="70" t="str">
        <f ca="1">IF(OFFSET(alt,(ROW(A15)-ROW($A$7)+2)/2,0)="","",OFFSET(alt,(ROW(A15)-ROW($A$7)+2)/2,0))</f>
        <v/>
      </c>
      <c r="L15" s="100" t="str">
        <f ca="1">IF(OFFSET(ias,(ROW(A15)-ROW($A$7)+2)/2,0)="","",OFFSET(ias,(ROW(A15)-ROW($A$7)+2)/2,0)&amp;"I        "&amp;OFFSET(tas,(ROW(A15)-ROW($A$7)+2)/2,0)&amp;"T        "&amp;OFFSET(mach,(ROW(A15)-ROW($A$7)+2)/2,0)&amp;"M        "&amp;OFFSET(gs,(ROW(A15)-ROW($A$7)+2)/2,0)&amp;"GS")</f>
        <v/>
      </c>
      <c r="M15" s="96"/>
      <c r="N15" s="94"/>
      <c r="O15" s="16" t="str">
        <f ca="1">IF(OFFSET(delay,(ROW(A15)-ROW($A$7)+2)/2,0)="","",OFFSET(delay,(ROW(A15)-ROW($A$7)+2)/2,0))</f>
        <v/>
      </c>
      <c r="P15" s="65"/>
      <c r="Q15" s="65"/>
      <c r="R15" s="65"/>
      <c r="S15" t="s">
        <v>71</v>
      </c>
      <c r="T15" s="8"/>
      <c r="U15" s="65"/>
      <c r="V15" t="s">
        <v>72</v>
      </c>
      <c r="W15" t="s">
        <v>73</v>
      </c>
    </row>
    <row r="16" spans="1:28" x14ac:dyDescent="0.25">
      <c r="A16" s="28" t="str">
        <f ca="1">IF(LEN(A17)&gt;0,((ROW(A17)-ROW($A$7))/2)+1,"")</f>
        <v/>
      </c>
      <c r="B16" s="57" t="str">
        <f ca="1">IF(OFFSET(tot,(ROW(A17)-ROW($A$7)+2)/2,0)="","",OFFSET(tot,(ROW(A17)-ROW($A$7)+2)/2,0))</f>
        <v/>
      </c>
      <c r="C16" s="18" t="str">
        <f ca="1">IF(LEN(A17)&gt;0,cs,"")</f>
        <v/>
      </c>
      <c r="D16" s="18" t="str">
        <f ca="1">IF(LEN(A17)&gt;0,"Pod "&amp;acmi,"")</f>
        <v/>
      </c>
      <c r="E16" s="18" t="str">
        <f ca="1">IF(OFFSET(wpntype,(ROW(A17)-ROW($A$7)+2)/2,0)="","",OFFSET(wpntype,(ROW(A17)-ROW($A$7)+2)/2,0))</f>
        <v/>
      </c>
      <c r="F16" s="102" t="str">
        <f ca="1">IF(OFFSET(tgtname,(ROW(A17)-ROW($A$7)+2)/2,0)="","",OFFSET(tgtname,(ROW(A17)-ROW($A$7)+2)/2,0))</f>
        <v/>
      </c>
      <c r="G16" s="103"/>
      <c r="H16" s="31"/>
      <c r="I16" s="17" t="str">
        <f ca="1">IF(OFFSET(primenav,(ROW(A17)-ROW($A$7)+2)/2,0)="","",OFFSET(primenav,(ROW(A17)-ROW($A$7)+2)/2,0))</f>
        <v/>
      </c>
      <c r="J16" s="18" t="str">
        <f ca="1">IF(OFFSET(primenavaiding,(ROW(A17)-ROW($A$7)+2)/2,0)="","",OFFSET(primenavaiding,(ROW(A17)-ROW($A$7)+2)/2,0))</f>
        <v/>
      </c>
      <c r="K16" s="18" t="str">
        <f ca="1">IF(OFFSET(fom,(ROW(A17)-ROW($A$7)+2)/2,0)="","",OFFSET(fom,(ROW(A17)-ROW($A$7)+2)/2,0))</f>
        <v/>
      </c>
      <c r="L16" s="71" t="str">
        <f ca="1">IF(OFFSET(trk,(ROW(A17)-ROW($A$7)+2)/2,0)="","",OFFSET(trk,(ROW(A17)-ROW($A$7)+2)/2,0))</f>
        <v/>
      </c>
      <c r="M16" s="72" t="str">
        <f ca="1">IF(OFFSET(hdg,(ROW(A17)-ROW($A$7)+2)/2,0)="","",OFFSET(hdg,(ROW(A17)-ROW($A$7)+2)/2,0))</f>
        <v/>
      </c>
      <c r="N16" s="18" t="str">
        <f ca="1">IF(OFFSET(ls,(ROW(A17)-ROW($A$7)+2)/2,0)="","",OFFSET(ls,(ROW(A17)-ROW($A$7)+2)/2,0))</f>
        <v/>
      </c>
      <c r="O16" s="46" t="str">
        <f ca="1">IF(OFFSET(lar,(ROW(A17)-ROW($A$7)+2)/2,0)="","",OFFSET(lar,(ROW(A17)-ROW($A$7)+2)/2,0))</f>
        <v/>
      </c>
      <c r="P16" s="65"/>
      <c r="Q16" s="65"/>
      <c r="R16" s="65"/>
      <c r="S16" s="26" t="s">
        <v>74</v>
      </c>
      <c r="T16" s="25"/>
      <c r="U16" s="65"/>
      <c r="V16" t="s">
        <v>75</v>
      </c>
      <c r="W16" t="s">
        <v>76</v>
      </c>
    </row>
    <row r="17" spans="1:23" ht="15.75" customHeight="1" thickBot="1" x14ac:dyDescent="0.3">
      <c r="A17" s="19" t="str">
        <f ca="1">IF(OFFSET(dest,(ROW(A17)-ROW($A$7)+2)/2,0)="","",OFFSET(dest,(ROW(A17)-ROW($A$7)+2)/2,0))</f>
        <v/>
      </c>
      <c r="B17" s="24" t="str">
        <f ca="1">IF(OFFSET(tor,(ROW(A17)-ROW($A$7)+2)/2,0)="","",OFFSET(tor,(ROW(A17)-ROW($A$7)+2)/2,0))</f>
        <v/>
      </c>
      <c r="C17" s="97" t="str">
        <f ca="1">IF(OFFSET(be,(ROW(A17)-ROW($A$7)+2)/2,0)="",IF(OFFSET(bullrel,(ROW(A17)-ROW($A$7)+2)/2,0)="","",UPPER(BEname)&amp;" "&amp;OFFSET(bullrel,(ROW(A17)-ROW($A$7)+2)/2,0)&amp;" (REL)"),UPPER(BEname)&amp;" "&amp;OFFSET(be,(ROW(A17)-ROW($A$7)+2)/2,0))</f>
        <v/>
      </c>
      <c r="D17" s="94"/>
      <c r="E17" s="98" t="str">
        <f ca="1">IF(OFFSET(tgtlat,(ROW(A17)-ROW($A$7)+2)/2,0)="","",OFFSET(tgtlat,(ROW(A17)-ROW($A$7)+2)/2,0)&amp;"  "&amp;OFFSET(tgtlon,(ROW(A17)-ROW($A$7)+2)/2,0))</f>
        <v/>
      </c>
      <c r="F17" s="96"/>
      <c r="G17" s="30" t="str">
        <f ca="1">IF(OFFSET(tgtelev,(ROW(A17)-ROW($A$7)+2)/2,0)="","",OFFSET(tgtelev,(ROW(A17)-ROW($A$7)+2)/2,0))</f>
        <v/>
      </c>
      <c r="H17" s="31"/>
      <c r="I17" s="20" t="str">
        <f ca="1">IF(OFFSET(xhair,(ROW(A17)-ROW($A$7)+2)/2,0)="","",OFFSET(xhair,(ROW(A17)-ROW($A$7)+2)/2,0))</f>
        <v/>
      </c>
      <c r="J17" s="64" t="str">
        <f ca="1">IF(OFFSET(buffers,(ROW(A17)-ROW($A$7)+2)/2,0)="","",OFFSET(buffers,(ROW(A17)-ROW($A$7)+2)/2,0))</f>
        <v/>
      </c>
      <c r="K17" s="73" t="str">
        <f ca="1">IF(OFFSET(alt,(ROW(A17)-ROW($A$7)+2)/2,0)="","",OFFSET(alt,(ROW(A17)-ROW($A$7)+2)/2,0))</f>
        <v/>
      </c>
      <c r="L17" s="101" t="str">
        <f ca="1">IF(OFFSET(ias,(ROW(A17)-ROW($A$7)+2)/2,0)="","",OFFSET(ias,(ROW(A17)-ROW($A$7)+2)/2,0)&amp;"I        "&amp;OFFSET(tas,(ROW(A17)-ROW($A$7)+2)/2,0)&amp;"T        "&amp;OFFSET(mach,(ROW(A17)-ROW($A$7)+2)/2,0)&amp;"M        "&amp;OFFSET(gs,(ROW(A17)-ROW($A$7)+2)/2,0)&amp;"GS")</f>
        <v/>
      </c>
      <c r="M17" s="96"/>
      <c r="N17" s="94"/>
      <c r="O17" s="21" t="str">
        <f ca="1">IF(OFFSET(delay,(ROW(A17)-ROW($A$7)+2)/2,0)="","",OFFSET(delay,(ROW(A17)-ROW($A$7)+2)/2,0))</f>
        <v/>
      </c>
      <c r="P17" s="65"/>
      <c r="Q17" s="65"/>
      <c r="R17" s="65"/>
      <c r="S17" s="26" t="s">
        <v>77</v>
      </c>
      <c r="T17" s="25"/>
      <c r="U17" s="65"/>
      <c r="V17" t="s">
        <v>78</v>
      </c>
      <c r="W17" t="s">
        <v>79</v>
      </c>
    </row>
    <row r="18" spans="1:23" x14ac:dyDescent="0.25">
      <c r="A18" s="27" t="str">
        <f ca="1">IF(LEN(A19)&gt;0,((ROW(A19)-ROW($A$7))/2)+1,"")</f>
        <v/>
      </c>
      <c r="B18" s="56" t="str">
        <f ca="1">IF(OFFSET(tot,(ROW(A19)-ROW($A$7)+2)/2,0)="","",OFFSET(tot,(ROW(A19)-ROW($A$7)+2)/2,0))</f>
        <v/>
      </c>
      <c r="C18" s="13" t="str">
        <f ca="1">IF(LEN(A19)&gt;0,cs,"")</f>
        <v/>
      </c>
      <c r="D18" s="13" t="str">
        <f ca="1">IF(LEN(A19)&gt;0,"Pod "&amp;acmi,"")</f>
        <v/>
      </c>
      <c r="E18" s="13" t="str">
        <f ca="1">IF(OFFSET(wpntype,(ROW(A19)-ROW($A$7)+2)/2,0)="","",OFFSET(wpntype,(ROW(A19)-ROW($A$7)+2)/2,0))</f>
        <v/>
      </c>
      <c r="F18" s="105" t="str">
        <f ca="1">IF(OFFSET(tgtname,(ROW(A19)-ROW($A$7)+2)/2,0)="","",OFFSET(tgtname,(ROW(A19)-ROW($A$7)+2)/2,0))</f>
        <v/>
      </c>
      <c r="G18" s="103"/>
      <c r="H18" s="31"/>
      <c r="I18" s="12" t="str">
        <f ca="1">IF(OFFSET(primenav,(ROW(A19)-ROW($A$7)+2)/2,0)="","",OFFSET(primenav,(ROW(A19)-ROW($A$7)+2)/2,0))</f>
        <v/>
      </c>
      <c r="J18" s="13" t="str">
        <f ca="1">IF(OFFSET(primenavaiding,(ROW(A19)-ROW($A$7)+2)/2,0)="","",OFFSET(primenavaiding,(ROW(A19)-ROW($A$7)+2)/2,0))</f>
        <v/>
      </c>
      <c r="K18" s="13" t="str">
        <f ca="1">IF(OFFSET(fom,(ROW(A19)-ROW($A$7)+2)/2,0)="","",OFFSET(fom,(ROW(A19)-ROW($A$7)+2)/2,0))</f>
        <v/>
      </c>
      <c r="L18" s="68" t="str">
        <f ca="1">IF(OFFSET(trk,(ROW(A19)-ROW($A$7)+2)/2,0)="","",OFFSET(trk,(ROW(A19)-ROW($A$7)+2)/2,0))</f>
        <v/>
      </c>
      <c r="M18" s="69" t="str">
        <f ca="1">IF(OFFSET(hdg,(ROW(A19)-ROW($A$7)+2)/2,0)="","",OFFSET(hdg,(ROW(A19)-ROW($A$7)+2)/2,0))</f>
        <v/>
      </c>
      <c r="N18" s="13" t="str">
        <f ca="1">IF(OFFSET(ls,(ROW(A19)-ROW($A$7)+2)/2,0)="","",OFFSET(ls,(ROW(A19)-ROW($A$7)+2)/2,0))</f>
        <v/>
      </c>
      <c r="O18" s="45" t="str">
        <f ca="1">IF(OFFSET(lar,(ROW(A19)-ROW($A$7)+2)/2,0)="","",OFFSET(lar,(ROW(A19)-ROW($A$7)+2)/2,0))</f>
        <v/>
      </c>
      <c r="P18" s="65"/>
      <c r="S18" s="65"/>
      <c r="T18" s="65"/>
      <c r="U18" s="65"/>
      <c r="V18" t="s">
        <v>80</v>
      </c>
      <c r="W18" t="s">
        <v>81</v>
      </c>
    </row>
    <row r="19" spans="1:23" ht="15.75" customHeight="1" thickBot="1" x14ac:dyDescent="0.3">
      <c r="A19" s="14" t="str">
        <f ca="1">IF(OFFSET(dest,(ROW(A19)-ROW($A$7)+2)/2,0)="","",OFFSET(dest,(ROW(A19)-ROW($A$7)+2)/2,0))</f>
        <v/>
      </c>
      <c r="B19" s="23" t="str">
        <f ca="1">IF(OFFSET(tor,(ROW(A19)-ROW($A$7)+2)/2,0)="","",OFFSET(tor,(ROW(A19)-ROW($A$7)+2)/2,0))</f>
        <v/>
      </c>
      <c r="C19" s="93" t="str">
        <f ca="1">IF(OFFSET(be,(ROW(A19)-ROW($A$7)+2)/2,0)="",IF(OFFSET(bullrel,(ROW(A19)-ROW($A$7)+2)/2,0)="","",UPPER(BEname)&amp;" "&amp;OFFSET(bullrel,(ROW(A19)-ROW($A$7)+2)/2,0)&amp;" (REL)"),UPPER(BEname)&amp;" "&amp;OFFSET(be,(ROW(A19)-ROW($A$7)+2)/2,0))</f>
        <v/>
      </c>
      <c r="D19" s="94"/>
      <c r="E19" s="95" t="str">
        <f ca="1">IF(OFFSET(tgtlat,(ROW(A19)-ROW($A$7)+2)/2,0)="","",OFFSET(tgtlat,(ROW(A19)-ROW($A$7)+2)/2,0)&amp;"  "&amp;OFFSET(tgtlon,(ROW(A19)-ROW($A$7)+2)/2,0))</f>
        <v/>
      </c>
      <c r="F19" s="96"/>
      <c r="G19" s="29" t="str">
        <f ca="1">IF(OFFSET(tgtelev,(ROW(A19)-ROW($A$7)+2)/2,0)="","",OFFSET(tgtelev,(ROW(A19)-ROW($A$7)+2)/2,0))</f>
        <v/>
      </c>
      <c r="H19" s="59"/>
      <c r="I19" s="15" t="str">
        <f ca="1">IF(OFFSET(xhair,(ROW(A19)-ROW($A$7)+2)/2,0)="","",OFFSET(xhair,(ROW(A19)-ROW($A$7)+2)/2,0))</f>
        <v/>
      </c>
      <c r="J19" s="63" t="str">
        <f ca="1">IF(OFFSET(buffers,(ROW(A19)-ROW($A$7)+2)/2,0)="","",OFFSET(buffers,(ROW(A19)-ROW($A$7)+2)/2,0))</f>
        <v/>
      </c>
      <c r="K19" s="70" t="str">
        <f ca="1">IF(OFFSET(alt,(ROW(A19)-ROW($A$7)+2)/2,0)="","",OFFSET(alt,(ROW(A19)-ROW($A$7)+2)/2,0))</f>
        <v/>
      </c>
      <c r="L19" s="100" t="str">
        <f ca="1">IF(OFFSET(ias,(ROW(A19)-ROW($A$7)+2)/2,0)="","",OFFSET(ias,(ROW(A19)-ROW($A$7)+2)/2,0)&amp;"I        "&amp;OFFSET(tas,(ROW(A19)-ROW($A$7)+2)/2,0)&amp;"T        "&amp;OFFSET(mach,(ROW(A19)-ROW($A$7)+2)/2,0)&amp;"M        "&amp;OFFSET(gs,(ROW(A19)-ROW($A$7)+2)/2,0)&amp;"GS")</f>
        <v/>
      </c>
      <c r="M19" s="96"/>
      <c r="N19" s="94"/>
      <c r="O19" s="16" t="str">
        <f ca="1">IF(OFFSET(delay,(ROW(A19)-ROW($A$7)+2)/2,0)="","",OFFSET(delay,(ROW(A19)-ROW($A$7)+2)/2,0))</f>
        <v/>
      </c>
      <c r="P19" s="65"/>
      <c r="S19" s="65"/>
      <c r="T19" s="65"/>
      <c r="U19" s="65"/>
      <c r="V19" t="s">
        <v>82</v>
      </c>
      <c r="W19" t="s">
        <v>83</v>
      </c>
    </row>
    <row r="20" spans="1:23" x14ac:dyDescent="0.25">
      <c r="A20" s="28" t="str">
        <f ca="1">IF(LEN(A21)&gt;0,((ROW(A21)-ROW($A$7))/2)+1,"")</f>
        <v/>
      </c>
      <c r="B20" s="57" t="str">
        <f ca="1">IF(OFFSET(tot,(ROW(A21)-ROW($A$7)+2)/2,0)="","",OFFSET(tot,(ROW(A21)-ROW($A$7)+2)/2,0))</f>
        <v/>
      </c>
      <c r="C20" s="18" t="str">
        <f ca="1">IF(LEN(A21)&gt;0,cs,"")</f>
        <v/>
      </c>
      <c r="D20" s="18" t="str">
        <f ca="1">IF(LEN(A21)&gt;0,"Pod "&amp;acmi,"")</f>
        <v/>
      </c>
      <c r="E20" s="18" t="str">
        <f ca="1">IF(OFFSET(wpntype,(ROW(A21)-ROW($A$7)+2)/2,0)="","",OFFSET(wpntype,(ROW(A21)-ROW($A$7)+2)/2,0))</f>
        <v/>
      </c>
      <c r="F20" s="102" t="str">
        <f ca="1">IF(OFFSET(tgtname,(ROW(A21)-ROW($A$7)+2)/2,0)="","",OFFSET(tgtname,(ROW(A21)-ROW($A$7)+2)/2,0))</f>
        <v/>
      </c>
      <c r="G20" s="103"/>
      <c r="H20" s="31"/>
      <c r="I20" s="17" t="str">
        <f ca="1">IF(OFFSET(primenav,(ROW(A21)-ROW($A$7)+2)/2,0)="","",OFFSET(primenav,(ROW(A21)-ROW($A$7)+2)/2,0))</f>
        <v/>
      </c>
      <c r="J20" s="18" t="str">
        <f ca="1">IF(OFFSET(primenavaiding,(ROW(A21)-ROW($A$7)+2)/2,0)="","",OFFSET(primenavaiding,(ROW(A21)-ROW($A$7)+2)/2,0))</f>
        <v/>
      </c>
      <c r="K20" s="18" t="str">
        <f ca="1">IF(OFFSET(fom,(ROW(A21)-ROW($A$7)+2)/2,0)="","",OFFSET(fom,(ROW(A21)-ROW($A$7)+2)/2,0))</f>
        <v/>
      </c>
      <c r="L20" s="71" t="str">
        <f ca="1">IF(OFFSET(trk,(ROW(A21)-ROW($A$7)+2)/2,0)="","",OFFSET(trk,(ROW(A21)-ROW($A$7)+2)/2,0))</f>
        <v/>
      </c>
      <c r="M20" s="72" t="str">
        <f ca="1">IF(OFFSET(hdg,(ROW(A21)-ROW($A$7)+2)/2,0)="","",OFFSET(hdg,(ROW(A21)-ROW($A$7)+2)/2,0))</f>
        <v/>
      </c>
      <c r="N20" s="18" t="str">
        <f ca="1">IF(OFFSET(ls,(ROW(A21)-ROW($A$7)+2)/2,0)="","",OFFSET(ls,(ROW(A21)-ROW($A$7)+2)/2,0))</f>
        <v/>
      </c>
      <c r="O20" s="46" t="str">
        <f ca="1">IF(OFFSET(lar,(ROW(A21)-ROW($A$7)+2)/2,0)="","",OFFSET(lar,(ROW(A21)-ROW($A$7)+2)/2,0))</f>
        <v/>
      </c>
      <c r="P20" s="65"/>
      <c r="U20" s="65"/>
      <c r="V20" t="s">
        <v>84</v>
      </c>
      <c r="W20" t="s">
        <v>84</v>
      </c>
    </row>
    <row r="21" spans="1:23" ht="15.75" customHeight="1" thickBot="1" x14ac:dyDescent="0.3">
      <c r="A21" s="19" t="str">
        <f ca="1">IF(OFFSET(dest,(ROW(A21)-ROW($A$7)+2)/2,0)="","",OFFSET(dest,(ROW(A21)-ROW($A$7)+2)/2,0))</f>
        <v/>
      </c>
      <c r="B21" s="24" t="str">
        <f ca="1">IF(OFFSET(tor,(ROW(A21)-ROW($A$7)+2)/2,0)="","",OFFSET(tor,(ROW(A21)-ROW($A$7)+2)/2,0))</f>
        <v/>
      </c>
      <c r="C21" s="97" t="str">
        <f ca="1">IF(OFFSET(be,(ROW(A21)-ROW($A$7)+2)/2,0)="",IF(OFFSET(bullrel,(ROW(A21)-ROW($A$7)+2)/2,0)="","",UPPER(BEname)&amp;" "&amp;OFFSET(bullrel,(ROW(A21)-ROW($A$7)+2)/2,0)&amp;" (REL)"),UPPER(BEname)&amp;" "&amp;OFFSET(be,(ROW(A21)-ROW($A$7)+2)/2,0))</f>
        <v/>
      </c>
      <c r="D21" s="94"/>
      <c r="E21" s="98" t="str">
        <f ca="1">IF(OFFSET(tgtlat,(ROW(A21)-ROW($A$7)+2)/2,0)="","",OFFSET(tgtlat,(ROW(A21)-ROW($A$7)+2)/2,0)&amp;"  "&amp;OFFSET(tgtlon,(ROW(A21)-ROW($A$7)+2)/2,0))</f>
        <v/>
      </c>
      <c r="F21" s="96"/>
      <c r="G21" s="30" t="str">
        <f ca="1">IF(OFFSET(tgtelev,(ROW(A21)-ROW($A$7)+2)/2,0)="","",OFFSET(tgtelev,(ROW(A21)-ROW($A$7)+2)/2,0))</f>
        <v/>
      </c>
      <c r="H21" s="31"/>
      <c r="I21" s="20" t="str">
        <f ca="1">IF(OFFSET(xhair,(ROW(A21)-ROW($A$7)+2)/2,0)="","",OFFSET(xhair,(ROW(A21)-ROW($A$7)+2)/2,0))</f>
        <v/>
      </c>
      <c r="J21" s="64" t="str">
        <f ca="1">IF(OFFSET(buffers,(ROW(A21)-ROW($A$7)+2)/2,0)="","",OFFSET(buffers,(ROW(A21)-ROW($A$7)+2)/2,0))</f>
        <v/>
      </c>
      <c r="K21" s="73" t="str">
        <f ca="1">IF(OFFSET(alt,(ROW(A21)-ROW($A$7)+2)/2,0)="","",OFFSET(alt,(ROW(A21)-ROW($A$7)+2)/2,0))</f>
        <v/>
      </c>
      <c r="L21" s="101" t="str">
        <f ca="1">IF(OFFSET(ias,(ROW(A21)-ROW($A$7)+2)/2,0)="","",OFFSET(ias,(ROW(A21)-ROW($A$7)+2)/2,0)&amp;"I        "&amp;OFFSET(tas,(ROW(A21)-ROW($A$7)+2)/2,0)&amp;"T        "&amp;OFFSET(mach,(ROW(A21)-ROW($A$7)+2)/2,0)&amp;"M        "&amp;OFFSET(gs,(ROW(A21)-ROW($A$7)+2)/2,0)&amp;"GS")</f>
        <v/>
      </c>
      <c r="M21" s="96"/>
      <c r="N21" s="94"/>
      <c r="O21" s="21" t="str">
        <f ca="1">IF(OFFSET(delay,(ROW(A21)-ROW($A$7)+2)/2,0)="","",OFFSET(delay,(ROW(A21)-ROW($A$7)+2)/2,0))</f>
        <v/>
      </c>
      <c r="P21" s="65"/>
      <c r="U21" s="65"/>
      <c r="V21" t="s">
        <v>23</v>
      </c>
      <c r="W21" t="s">
        <v>85</v>
      </c>
    </row>
    <row r="22" spans="1:23" x14ac:dyDescent="0.25">
      <c r="A22" s="27" t="str">
        <f ca="1">IF(LEN(A23)&gt;0,((ROW(A23)-ROW($A$7))/2)+1,"")</f>
        <v/>
      </c>
      <c r="B22" s="56" t="str">
        <f ca="1">IF(OFFSET(tot,(ROW(A23)-ROW($A$7)+2)/2,0)="","",OFFSET(tot,(ROW(A23)-ROW($A$7)+2)/2,0))</f>
        <v/>
      </c>
      <c r="C22" s="13" t="str">
        <f ca="1">IF(LEN(A23)&gt;0,cs,"")</f>
        <v/>
      </c>
      <c r="D22" s="13" t="str">
        <f ca="1">IF(LEN(A23)&gt;0,"Pod "&amp;acmi,"")</f>
        <v/>
      </c>
      <c r="E22" s="13" t="str">
        <f ca="1">IF(OFFSET(wpntype,(ROW(A23)-ROW($A$7)+2)/2,0)="","",OFFSET(wpntype,(ROW(A23)-ROW($A$7)+2)/2,0))</f>
        <v/>
      </c>
      <c r="F22" s="105" t="str">
        <f ca="1">IF(OFFSET(tgtname,(ROW(A23)-ROW($A$7)+2)/2,0)="","",OFFSET(tgtname,(ROW(A23)-ROW($A$7)+2)/2,0))</f>
        <v/>
      </c>
      <c r="G22" s="103"/>
      <c r="H22" s="31"/>
      <c r="I22" s="12" t="str">
        <f ca="1">IF(OFFSET(primenav,(ROW(A23)-ROW($A$7)+2)/2,0)="","",OFFSET(primenav,(ROW(A23)-ROW($A$7)+2)/2,0))</f>
        <v/>
      </c>
      <c r="J22" s="13" t="str">
        <f ca="1">IF(OFFSET(primenavaiding,(ROW(A23)-ROW($A$7)+2)/2,0)="","",OFFSET(primenavaiding,(ROW(A23)-ROW($A$7)+2)/2,0))</f>
        <v/>
      </c>
      <c r="K22" s="13" t="str">
        <f ca="1">IF(OFFSET(fom,(ROW(A23)-ROW($A$7)+2)/2,0)="","",OFFSET(fom,(ROW(A23)-ROW($A$7)+2)/2,0))</f>
        <v/>
      </c>
      <c r="L22" s="68" t="str">
        <f ca="1">IF(OFFSET(trk,(ROW(A23)-ROW($A$7)+2)/2,0)="","",OFFSET(trk,(ROW(A23)-ROW($A$7)+2)/2,0))</f>
        <v/>
      </c>
      <c r="M22" s="69" t="str">
        <f ca="1">IF(OFFSET(hdg,(ROW(A23)-ROW($A$7)+2)/2,0)="","",OFFSET(hdg,(ROW(A23)-ROW($A$7)+2)/2,0))</f>
        <v/>
      </c>
      <c r="N22" s="13" t="str">
        <f ca="1">IF(OFFSET(ls,(ROW(A23)-ROW($A$7)+2)/2,0)="","",OFFSET(ls,(ROW(A23)-ROW($A$7)+2)/2,0))</f>
        <v/>
      </c>
      <c r="O22" s="45" t="str">
        <f ca="1">IF(OFFSET(lar,(ROW(A23)-ROW($A$7)+2)/2,0)="","",OFFSET(lar,(ROW(A23)-ROW($A$7)+2)/2,0))</f>
        <v/>
      </c>
      <c r="P22" s="65"/>
      <c r="U22" s="65"/>
      <c r="V22" t="s">
        <v>86</v>
      </c>
      <c r="W22" t="s">
        <v>87</v>
      </c>
    </row>
    <row r="23" spans="1:23" ht="15.75" customHeight="1" thickBot="1" x14ac:dyDescent="0.3">
      <c r="A23" s="14" t="str">
        <f ca="1">IF(OFFSET(dest,(ROW(A23)-ROW($A$7)+2)/2,0)="","",OFFSET(dest,(ROW(A23)-ROW($A$7)+2)/2,0))</f>
        <v/>
      </c>
      <c r="B23" s="23" t="str">
        <f ca="1">IF(OFFSET(tor,(ROW(A23)-ROW($A$7)+2)/2,0)="","",OFFSET(tor,(ROW(A23)-ROW($A$7)+2)/2,0))</f>
        <v/>
      </c>
      <c r="C23" s="93" t="str">
        <f ca="1">IF(OFFSET(be,(ROW(A23)-ROW($A$7)+2)/2,0)="",IF(OFFSET(bullrel,(ROW(A23)-ROW($A$7)+2)/2,0)="","",UPPER(BEname)&amp;" "&amp;OFFSET(bullrel,(ROW(A23)-ROW($A$7)+2)/2,0)&amp;" (REL)"),UPPER(BEname)&amp;" "&amp;OFFSET(be,(ROW(A23)-ROW($A$7)+2)/2,0))</f>
        <v/>
      </c>
      <c r="D23" s="94"/>
      <c r="E23" s="95" t="str">
        <f ca="1">IF(OFFSET(tgtlat,(ROW(A23)-ROW($A$7)+2)/2,0)="","",OFFSET(tgtlat,(ROW(A23)-ROW($A$7)+2)/2,0)&amp;"  "&amp;OFFSET(tgtlon,(ROW(A23)-ROW($A$7)+2)/2,0))</f>
        <v/>
      </c>
      <c r="F23" s="96"/>
      <c r="G23" s="29" t="str">
        <f ca="1">IF(OFFSET(tgtelev,(ROW(A23)-ROW($A$7)+2)/2,0)="","",OFFSET(tgtelev,(ROW(A23)-ROW($A$7)+2)/2,0))</f>
        <v/>
      </c>
      <c r="H23" s="59"/>
      <c r="I23" s="15" t="str">
        <f ca="1">IF(OFFSET(xhair,(ROW(A23)-ROW($A$7)+2)/2,0)="","",OFFSET(xhair,(ROW(A23)-ROW($A$7)+2)/2,0))</f>
        <v/>
      </c>
      <c r="J23" s="63" t="str">
        <f ca="1">IF(OFFSET(buffers,(ROW(A23)-ROW($A$7)+2)/2,0)="","",OFFSET(buffers,(ROW(A23)-ROW($A$7)+2)/2,0))</f>
        <v/>
      </c>
      <c r="K23" s="70" t="str">
        <f ca="1">IF(OFFSET(alt,(ROW(A23)-ROW($A$7)+2)/2,0)="","",OFFSET(alt,(ROW(A23)-ROW($A$7)+2)/2,0))</f>
        <v/>
      </c>
      <c r="L23" s="100" t="str">
        <f ca="1">IF(OFFSET(ias,(ROW(A23)-ROW($A$7)+2)/2,0)="","",OFFSET(ias,(ROW(A23)-ROW($A$7)+2)/2,0)&amp;"I        "&amp;OFFSET(tas,(ROW(A23)-ROW($A$7)+2)/2,0)&amp;"T        "&amp;OFFSET(mach,(ROW(A23)-ROW($A$7)+2)/2,0)&amp;"M        "&amp;OFFSET(gs,(ROW(A23)-ROW($A$7)+2)/2,0)&amp;"GS")</f>
        <v/>
      </c>
      <c r="M23" s="96"/>
      <c r="N23" s="94"/>
      <c r="O23" s="16" t="str">
        <f ca="1">IF(OFFSET(delay,(ROW(A23)-ROW($A$7)+2)/2,0)="","",OFFSET(delay,(ROW(A23)-ROW($A$7)+2)/2,0))</f>
        <v/>
      </c>
      <c r="P23" s="65"/>
      <c r="U23" s="65"/>
      <c r="V23" t="s">
        <v>88</v>
      </c>
      <c r="W23" t="s">
        <v>89</v>
      </c>
    </row>
    <row r="24" spans="1:23" x14ac:dyDescent="0.25">
      <c r="A24" s="28" t="str">
        <f ca="1">IF(LEN(A25)&gt;0,((ROW(A25)-ROW($A$7))/2)+1,"")</f>
        <v/>
      </c>
      <c r="B24" s="57" t="str">
        <f ca="1">IF(OFFSET(tot,(ROW(A25)-ROW($A$7)+2)/2,0)="","",OFFSET(tot,(ROW(A25)-ROW($A$7)+2)/2,0))</f>
        <v/>
      </c>
      <c r="C24" s="18" t="str">
        <f ca="1">IF(LEN(A25)&gt;0,cs,"")</f>
        <v/>
      </c>
      <c r="D24" s="18" t="str">
        <f ca="1">IF(LEN(A25)&gt;0,"Pod "&amp;acmi,"")</f>
        <v/>
      </c>
      <c r="E24" s="18" t="str">
        <f ca="1">IF(OFFSET(wpntype,(ROW(A25)-ROW($A$7)+2)/2,0)="","",OFFSET(wpntype,(ROW(A25)-ROW($A$7)+2)/2,0))</f>
        <v/>
      </c>
      <c r="F24" s="102" t="str">
        <f ca="1">IF(OFFSET(tgtname,(ROW(A25)-ROW($A$7)+2)/2,0)="","",OFFSET(tgtname,(ROW(A25)-ROW($A$7)+2)/2,0))</f>
        <v/>
      </c>
      <c r="G24" s="103"/>
      <c r="H24" s="31"/>
      <c r="I24" s="17" t="str">
        <f ca="1">IF(OFFSET(primenav,(ROW(A25)-ROW($A$7)+2)/2,0)="","",OFFSET(primenav,(ROW(A25)-ROW($A$7)+2)/2,0))</f>
        <v/>
      </c>
      <c r="J24" s="18" t="str">
        <f ca="1">IF(OFFSET(primenavaiding,(ROW(A25)-ROW($A$7)+2)/2,0)="","",OFFSET(primenavaiding,(ROW(A25)-ROW($A$7)+2)/2,0))</f>
        <v/>
      </c>
      <c r="K24" s="18" t="str">
        <f ca="1">IF(OFFSET(fom,(ROW(A25)-ROW($A$7)+2)/2,0)="","",OFFSET(fom,(ROW(A25)-ROW($A$7)+2)/2,0))</f>
        <v/>
      </c>
      <c r="L24" s="71" t="str">
        <f ca="1">IF(OFFSET(trk,(ROW(A25)-ROW($A$7)+2)/2,0)="","",OFFSET(trk,(ROW(A25)-ROW($A$7)+2)/2,0))</f>
        <v/>
      </c>
      <c r="M24" s="72" t="str">
        <f ca="1">IF(OFFSET(hdg,(ROW(A25)-ROW($A$7)+2)/2,0)="","",OFFSET(hdg,(ROW(A25)-ROW($A$7)+2)/2,0))</f>
        <v/>
      </c>
      <c r="N24" s="18" t="str">
        <f ca="1">IF(OFFSET(ls,(ROW(A25)-ROW($A$7)+2)/2,0)="","",OFFSET(ls,(ROW(A25)-ROW($A$7)+2)/2,0))</f>
        <v/>
      </c>
      <c r="O24" s="46" t="str">
        <f ca="1">IF(OFFSET(lar,(ROW(A25)-ROW($A$7)+2)/2,0)="","",OFFSET(lar,(ROW(A25)-ROW($A$7)+2)/2,0))</f>
        <v/>
      </c>
      <c r="P24" s="65"/>
      <c r="U24" s="65"/>
      <c r="V24" t="s">
        <v>90</v>
      </c>
      <c r="W24" t="s">
        <v>90</v>
      </c>
    </row>
    <row r="25" spans="1:23" ht="15.75" customHeight="1" thickBot="1" x14ac:dyDescent="0.3">
      <c r="A25" s="19" t="str">
        <f ca="1">IF(OFFSET(dest,(ROW(A25)-ROW($A$7)+2)/2,0)="","",OFFSET(dest,(ROW(A25)-ROW($A$7)+2)/2,0))</f>
        <v/>
      </c>
      <c r="B25" s="24" t="str">
        <f ca="1">IF(OFFSET(tor,(ROW(A25)-ROW($A$7)+2)/2,0)="","",OFFSET(tor,(ROW(A25)-ROW($A$7)+2)/2,0))</f>
        <v/>
      </c>
      <c r="C25" s="97" t="str">
        <f ca="1">IF(OFFSET(be,(ROW(A25)-ROW($A$7)+2)/2,0)="",IF(OFFSET(bullrel,(ROW(A25)-ROW($A$7)+2)/2,0)="","",UPPER(BEname)&amp;" "&amp;OFFSET(bullrel,(ROW(A25)-ROW($A$7)+2)/2,0)&amp;" (REL)"),UPPER(BEname)&amp;" "&amp;OFFSET(be,(ROW(A25)-ROW($A$7)+2)/2,0))</f>
        <v/>
      </c>
      <c r="D25" s="94"/>
      <c r="E25" s="98" t="str">
        <f ca="1">IF(OFFSET(tgtlat,(ROW(A25)-ROW($A$7)+2)/2,0)="","",OFFSET(tgtlat,(ROW(A25)-ROW($A$7)+2)/2,0)&amp;"  "&amp;OFFSET(tgtlon,(ROW(A25)-ROW($A$7)+2)/2,0))</f>
        <v/>
      </c>
      <c r="F25" s="96"/>
      <c r="G25" s="30" t="str">
        <f ca="1">IF(OFFSET(tgtelev,(ROW(A25)-ROW($A$7)+2)/2,0)="","",OFFSET(tgtelev,(ROW(A25)-ROW($A$7)+2)/2,0))</f>
        <v/>
      </c>
      <c r="H25" s="31"/>
      <c r="I25" s="20" t="str">
        <f ca="1">IF(OFFSET(xhair,(ROW(A25)-ROW($A$7)+2)/2,0)="","",OFFSET(xhair,(ROW(A25)-ROW($A$7)+2)/2,0))</f>
        <v/>
      </c>
      <c r="J25" s="64" t="str">
        <f ca="1">IF(OFFSET(buffers,(ROW(A25)-ROW($A$7)+2)/2,0)="","",OFFSET(buffers,(ROW(A25)-ROW($A$7)+2)/2,0))</f>
        <v/>
      </c>
      <c r="K25" s="73" t="str">
        <f ca="1">IF(OFFSET(alt,(ROW(A25)-ROW($A$7)+2)/2,0)="","",OFFSET(alt,(ROW(A25)-ROW($A$7)+2)/2,0))</f>
        <v/>
      </c>
      <c r="L25" s="101" t="str">
        <f ca="1">IF(OFFSET(ias,(ROW(A25)-ROW($A$7)+2)/2,0)="","",OFFSET(ias,(ROW(A25)-ROW($A$7)+2)/2,0)&amp;"I        "&amp;OFFSET(tas,(ROW(A25)-ROW($A$7)+2)/2,0)&amp;"T        "&amp;OFFSET(mach,(ROW(A25)-ROW($A$7)+2)/2,0)&amp;"M        "&amp;OFFSET(gs,(ROW(A25)-ROW($A$7)+2)/2,0)&amp;"GS")</f>
        <v/>
      </c>
      <c r="M25" s="96"/>
      <c r="N25" s="94"/>
      <c r="O25" s="21" t="str">
        <f ca="1">IF(OFFSET(delay,(ROW(A25)-ROW($A$7)+2)/2,0)="","",OFFSET(delay,(ROW(A25)-ROW($A$7)+2)/2,0))</f>
        <v/>
      </c>
      <c r="P25" s="65"/>
      <c r="U25" s="65"/>
      <c r="V25" t="s">
        <v>91</v>
      </c>
      <c r="W25" t="s">
        <v>91</v>
      </c>
    </row>
    <row r="26" spans="1:23" x14ac:dyDescent="0.25">
      <c r="A26" s="27" t="str">
        <f ca="1">IF(LEN(A27)&gt;0,((ROW(A27)-ROW($A$7))/2)+1,"")</f>
        <v/>
      </c>
      <c r="B26" s="56" t="str">
        <f ca="1">IF(OFFSET(tot,(ROW(A27)-ROW($A$7)+2)/2,0)="","",OFFSET(tot,(ROW(A27)-ROW($A$7)+2)/2,0))</f>
        <v/>
      </c>
      <c r="C26" s="13" t="str">
        <f ca="1">IF(LEN(A27)&gt;0,cs,"")</f>
        <v/>
      </c>
      <c r="D26" s="13" t="str">
        <f ca="1">IF(LEN(A27)&gt;0,"Pod "&amp;acmi,"")</f>
        <v/>
      </c>
      <c r="E26" s="13" t="str">
        <f ca="1">IF(OFFSET(wpntype,(ROW(A27)-ROW($A$7)+2)/2,0)="","",OFFSET(wpntype,(ROW(A27)-ROW($A$7)+2)/2,0))</f>
        <v/>
      </c>
      <c r="F26" s="105" t="str">
        <f ca="1">IF(OFFSET(tgtname,(ROW(A27)-ROW($A$7)+2)/2,0)="","",OFFSET(tgtname,(ROW(A27)-ROW($A$7)+2)/2,0))</f>
        <v/>
      </c>
      <c r="G26" s="103"/>
      <c r="H26" s="31"/>
      <c r="I26" s="12" t="str">
        <f ca="1">IF(OFFSET(primenav,(ROW(A27)-ROW($A$7)+2)/2,0)="","",OFFSET(primenav,(ROW(A27)-ROW($A$7)+2)/2,0))</f>
        <v/>
      </c>
      <c r="J26" s="13" t="str">
        <f ca="1">IF(OFFSET(primenavaiding,(ROW(A27)-ROW($A$7)+2)/2,0)="","",OFFSET(primenavaiding,(ROW(A27)-ROW($A$7)+2)/2,0))</f>
        <v/>
      </c>
      <c r="K26" s="13" t="str">
        <f ca="1">IF(OFFSET(fom,(ROW(A27)-ROW($A$7)+2)/2,0)="","",OFFSET(fom,(ROW(A27)-ROW($A$7)+2)/2,0))</f>
        <v/>
      </c>
      <c r="L26" s="68" t="str">
        <f ca="1">IF(OFFSET(trk,(ROW(A27)-ROW($A$7)+2)/2,0)="","",OFFSET(trk,(ROW(A27)-ROW($A$7)+2)/2,0))</f>
        <v/>
      </c>
      <c r="M26" s="69" t="str">
        <f ca="1">IF(OFFSET(hdg,(ROW(A27)-ROW($A$7)+2)/2,0)="","",OFFSET(hdg,(ROW(A27)-ROW($A$7)+2)/2,0))</f>
        <v/>
      </c>
      <c r="N26" s="13" t="str">
        <f ca="1">IF(OFFSET(ls,(ROW(A27)-ROW($A$7)+2)/2,0)="","",OFFSET(ls,(ROW(A27)-ROW($A$7)+2)/2,0))</f>
        <v/>
      </c>
      <c r="O26" s="45" t="str">
        <f ca="1">IF(OFFSET(lar,(ROW(A27)-ROW($A$7)+2)/2,0)="","",OFFSET(lar,(ROW(A27)-ROW($A$7)+2)/2,0))</f>
        <v/>
      </c>
      <c r="P26" s="65"/>
      <c r="U26" s="65"/>
    </row>
    <row r="27" spans="1:23" ht="15.75" customHeight="1" thickBot="1" x14ac:dyDescent="0.3">
      <c r="A27" s="14" t="str">
        <f ca="1">IF(OFFSET(dest,(ROW(A27)-ROW($A$7)+2)/2,0)="","",OFFSET(dest,(ROW(A27)-ROW($A$7)+2)/2,0))</f>
        <v/>
      </c>
      <c r="B27" s="23" t="str">
        <f ca="1">IF(OFFSET(tor,(ROW(A27)-ROW($A$7)+2)/2,0)="","",OFFSET(tor,(ROW(A27)-ROW($A$7)+2)/2,0))</f>
        <v/>
      </c>
      <c r="C27" s="93" t="str">
        <f ca="1">IF(OFFSET(be,(ROW(A27)-ROW($A$7)+2)/2,0)="",IF(OFFSET(bullrel,(ROW(A27)-ROW($A$7)+2)/2,0)="","",UPPER(BEname)&amp;" "&amp;OFFSET(bullrel,(ROW(A27)-ROW($A$7)+2)/2,0)&amp;" (REL)"),UPPER(BEname)&amp;" "&amp;OFFSET(be,(ROW(A27)-ROW($A$7)+2)/2,0))</f>
        <v/>
      </c>
      <c r="D27" s="94"/>
      <c r="E27" s="95" t="str">
        <f ca="1">IF(OFFSET(tgtlat,(ROW(A27)-ROW($A$7)+2)/2,0)="","",OFFSET(tgtlat,(ROW(A27)-ROW($A$7)+2)/2,0)&amp;"  "&amp;OFFSET(tgtlon,(ROW(A27)-ROW($A$7)+2)/2,0))</f>
        <v/>
      </c>
      <c r="F27" s="96"/>
      <c r="G27" s="29" t="str">
        <f ca="1">IF(OFFSET(tgtelev,(ROW(A27)-ROW($A$7)+2)/2,0)="","",OFFSET(tgtelev,(ROW(A27)-ROW($A$7)+2)/2,0))</f>
        <v/>
      </c>
      <c r="H27" s="59"/>
      <c r="I27" s="15" t="str">
        <f ca="1">IF(OFFSET(xhair,(ROW(A27)-ROW($A$7)+2)/2,0)="","",OFFSET(xhair,(ROW(A27)-ROW($A$7)+2)/2,0))</f>
        <v/>
      </c>
      <c r="J27" s="63" t="str">
        <f ca="1">IF(OFFSET(buffers,(ROW(A27)-ROW($A$7)+2)/2,0)="","",OFFSET(buffers,(ROW(A27)-ROW($A$7)+2)/2,0))</f>
        <v/>
      </c>
      <c r="K27" s="70" t="str">
        <f ca="1">IF(OFFSET(alt,(ROW(A27)-ROW($A$7)+2)/2,0)="","",OFFSET(alt,(ROW(A27)-ROW($A$7)+2)/2,0))</f>
        <v/>
      </c>
      <c r="L27" s="100" t="str">
        <f ca="1">IF(OFFSET(ias,(ROW(A27)-ROW($A$7)+2)/2,0)="","",OFFSET(ias,(ROW(A27)-ROW($A$7)+2)/2,0)&amp;"I        "&amp;OFFSET(tas,(ROW(A27)-ROW($A$7)+2)/2,0)&amp;"T        "&amp;OFFSET(mach,(ROW(A27)-ROW($A$7)+2)/2,0)&amp;"M        "&amp;OFFSET(gs,(ROW(A27)-ROW($A$7)+2)/2,0)&amp;"GS")</f>
        <v/>
      </c>
      <c r="M27" s="96"/>
      <c r="N27" s="94"/>
      <c r="O27" s="16" t="str">
        <f ca="1">IF(OFFSET(delay,(ROW(A27)-ROW($A$7)+2)/2,0)="","",OFFSET(delay,(ROW(A27)-ROW($A$7)+2)/2,0))</f>
        <v/>
      </c>
      <c r="P27" s="65"/>
      <c r="U27" s="65"/>
      <c r="V27" s="1" t="s">
        <v>92</v>
      </c>
    </row>
    <row r="28" spans="1:23" x14ac:dyDescent="0.25">
      <c r="A28" s="28" t="str">
        <f ca="1">IF(LEN(A29)&gt;0,((ROW(A29)-ROW($A$7))/2)+1,"")</f>
        <v/>
      </c>
      <c r="B28" s="57" t="str">
        <f ca="1">IF(OFFSET(tot,(ROW(A29)-ROW($A$7)+2)/2,0)="","",OFFSET(tot,(ROW(A29)-ROW($A$7)+2)/2,0))</f>
        <v/>
      </c>
      <c r="C28" s="18" t="str">
        <f ca="1">IF(LEN(A29)&gt;0,cs,"")</f>
        <v/>
      </c>
      <c r="D28" s="18" t="str">
        <f ca="1">IF(LEN(A29)&gt;0,"Pod "&amp;acmi,"")</f>
        <v/>
      </c>
      <c r="E28" s="18" t="str">
        <f ca="1">IF(OFFSET(wpntype,(ROW(A29)-ROW($A$7)+2)/2,0)="","",OFFSET(wpntype,(ROW(A29)-ROW($A$7)+2)/2,0))</f>
        <v/>
      </c>
      <c r="F28" s="102" t="str">
        <f ca="1">IF(OFFSET(tgtname,(ROW(A29)-ROW($A$7)+2)/2,0)="","",OFFSET(tgtname,(ROW(A29)-ROW($A$7)+2)/2,0))</f>
        <v/>
      </c>
      <c r="G28" s="103"/>
      <c r="H28" s="31"/>
      <c r="I28" s="17" t="str">
        <f ca="1">IF(OFFSET(primenav,(ROW(A29)-ROW($A$7)+2)/2,0)="","",OFFSET(primenav,(ROW(A29)-ROW($A$7)+2)/2,0))</f>
        <v/>
      </c>
      <c r="J28" s="18" t="str">
        <f ca="1">IF(OFFSET(primenavaiding,(ROW(A29)-ROW($A$7)+2)/2,0)="","",OFFSET(primenavaiding,(ROW(A29)-ROW($A$7)+2)/2,0))</f>
        <v/>
      </c>
      <c r="K28" s="18" t="str">
        <f ca="1">IF(OFFSET(fom,(ROW(A29)-ROW($A$7)+2)/2,0)="","",OFFSET(fom,(ROW(A29)-ROW($A$7)+2)/2,0))</f>
        <v/>
      </c>
      <c r="L28" s="71" t="str">
        <f ca="1">IF(OFFSET(trk,(ROW(A29)-ROW($A$7)+2)/2,0)="","",OFFSET(trk,(ROW(A29)-ROW($A$7)+2)/2,0))</f>
        <v/>
      </c>
      <c r="M28" s="72" t="str">
        <f ca="1">IF(OFFSET(hdg,(ROW(A29)-ROW($A$7)+2)/2,0)="","",OFFSET(hdg,(ROW(A29)-ROW($A$7)+2)/2,0))</f>
        <v/>
      </c>
      <c r="N28" s="18" t="str">
        <f ca="1">IF(OFFSET(ls,(ROW(A29)-ROW($A$7)+2)/2,0)="","",OFFSET(ls,(ROW(A29)-ROW($A$7)+2)/2,0))</f>
        <v/>
      </c>
      <c r="O28" s="46" t="str">
        <f ca="1">IF(OFFSET(lar,(ROW(A29)-ROW($A$7)+2)/2,0)="","",OFFSET(lar,(ROW(A29)-ROW($A$7)+2)/2,0))</f>
        <v/>
      </c>
      <c r="P28" s="65"/>
      <c r="U28" s="65"/>
      <c r="V28" t="s">
        <v>93</v>
      </c>
      <c r="W28" t="s">
        <v>94</v>
      </c>
    </row>
    <row r="29" spans="1:23" ht="15.75" customHeight="1" thickBot="1" x14ac:dyDescent="0.3">
      <c r="A29" s="19" t="str">
        <f ca="1">IF(OFFSET(dest,(ROW(A29)-ROW($A$7)+2)/2,0)="","",OFFSET(dest,(ROW(A29)-ROW($A$7)+2)/2,0))</f>
        <v/>
      </c>
      <c r="B29" s="24" t="str">
        <f ca="1">IF(OFFSET(tor,(ROW(A29)-ROW($A$7)+2)/2,0)="","",OFFSET(tor,(ROW(A29)-ROW($A$7)+2)/2,0))</f>
        <v/>
      </c>
      <c r="C29" s="97" t="str">
        <f ca="1">IF(OFFSET(be,(ROW(A29)-ROW($A$7)+2)/2,0)="",IF(OFFSET(bullrel,(ROW(A29)-ROW($A$7)+2)/2,0)="","",UPPER(BEname)&amp;" "&amp;OFFSET(bullrel,(ROW(A29)-ROW($A$7)+2)/2,0)&amp;" (REL)"),UPPER(BEname)&amp;" "&amp;OFFSET(be,(ROW(A29)-ROW($A$7)+2)/2,0))</f>
        <v/>
      </c>
      <c r="D29" s="94"/>
      <c r="E29" s="98" t="str">
        <f ca="1">IF(OFFSET(tgtlat,(ROW(A29)-ROW($A$7)+2)/2,0)="","",OFFSET(tgtlat,(ROW(A29)-ROW($A$7)+2)/2,0)&amp;"  "&amp;OFFSET(tgtlon,(ROW(A29)-ROW($A$7)+2)/2,0))</f>
        <v/>
      </c>
      <c r="F29" s="96"/>
      <c r="G29" s="30" t="str">
        <f ca="1">IF(OFFSET(tgtelev,(ROW(A29)-ROW($A$7)+2)/2,0)="","",OFFSET(tgtelev,(ROW(A29)-ROW($A$7)+2)/2,0))</f>
        <v/>
      </c>
      <c r="H29" s="31"/>
      <c r="I29" s="20" t="str">
        <f ca="1">IF(OFFSET(xhair,(ROW(A29)-ROW($A$7)+2)/2,0)="","",OFFSET(xhair,(ROW(A29)-ROW($A$7)+2)/2,0))</f>
        <v/>
      </c>
      <c r="J29" s="64" t="str">
        <f ca="1">IF(OFFSET(buffers,(ROW(A29)-ROW($A$7)+2)/2,0)="","",OFFSET(buffers,(ROW(A29)-ROW($A$7)+2)/2,0))</f>
        <v/>
      </c>
      <c r="K29" s="73" t="str">
        <f ca="1">IF(OFFSET(alt,(ROW(A29)-ROW($A$7)+2)/2,0)="","",OFFSET(alt,(ROW(A29)-ROW($A$7)+2)/2,0))</f>
        <v/>
      </c>
      <c r="L29" s="101" t="str">
        <f ca="1">IF(OFFSET(ias,(ROW(A29)-ROW($A$7)+2)/2,0)="","",OFFSET(ias,(ROW(A29)-ROW($A$7)+2)/2,0)&amp;"I        "&amp;OFFSET(tas,(ROW(A29)-ROW($A$7)+2)/2,0)&amp;"T        "&amp;OFFSET(mach,(ROW(A29)-ROW($A$7)+2)/2,0)&amp;"M        "&amp;OFFSET(gs,(ROW(A29)-ROW($A$7)+2)/2,0)&amp;"GS")</f>
        <v/>
      </c>
      <c r="M29" s="96"/>
      <c r="N29" s="94"/>
      <c r="O29" s="21" t="str">
        <f ca="1">IF(OFFSET(delay,(ROW(A29)-ROW($A$7)+2)/2,0)="","",OFFSET(delay,(ROW(A29)-ROW($A$7)+2)/2,0))</f>
        <v/>
      </c>
      <c r="P29" s="65"/>
      <c r="Q29" s="65" t="s">
        <v>95</v>
      </c>
      <c r="R29" s="65"/>
      <c r="U29" s="65"/>
      <c r="V29" t="s">
        <v>27</v>
      </c>
      <c r="W29" t="s">
        <v>96</v>
      </c>
    </row>
    <row r="30" spans="1:23" x14ac:dyDescent="0.25">
      <c r="A30" s="27" t="str">
        <f ca="1">IF(LEN(A31)&gt;0,((ROW(A31)-ROW($A$7))/2)+1,"")</f>
        <v/>
      </c>
      <c r="B30" s="56" t="str">
        <f ca="1">IF(OFFSET(tot,(ROW(A31)-ROW($A$7)+2)/2,0)="","",OFFSET(tot,(ROW(A31)-ROW($A$7)+2)/2,0))</f>
        <v/>
      </c>
      <c r="C30" s="13" t="str">
        <f ca="1">IF(LEN(A31)&gt;0,cs,"")</f>
        <v/>
      </c>
      <c r="D30" s="13" t="str">
        <f ca="1">IF(LEN(A31)&gt;0,"Pod "&amp;acmi,"")</f>
        <v/>
      </c>
      <c r="E30" s="13" t="str">
        <f ca="1">IF(OFFSET(wpntype,(ROW(A31)-ROW($A$7)+2)/2,0)="","",OFFSET(wpntype,(ROW(A31)-ROW($A$7)+2)/2,0))</f>
        <v/>
      </c>
      <c r="F30" s="105" t="str">
        <f ca="1">IF(OFFSET(tgtname,(ROW(A31)-ROW($A$7)+2)/2,0)="","",OFFSET(tgtname,(ROW(A31)-ROW($A$7)+2)/2,0))</f>
        <v/>
      </c>
      <c r="G30" s="103"/>
      <c r="H30" s="31"/>
      <c r="I30" s="12" t="str">
        <f ca="1">IF(OFFSET(primenav,(ROW(A31)-ROW($A$7)+2)/2,0)="","",OFFSET(primenav,(ROW(A31)-ROW($A$7)+2)/2,0))</f>
        <v/>
      </c>
      <c r="J30" s="13" t="str">
        <f ca="1">IF(OFFSET(primenavaiding,(ROW(A31)-ROW($A$7)+2)/2,0)="","",OFFSET(primenavaiding,(ROW(A31)-ROW($A$7)+2)/2,0))</f>
        <v/>
      </c>
      <c r="K30" s="13" t="str">
        <f ca="1">IF(OFFSET(fom,(ROW(A31)-ROW($A$7)+2)/2,0)="","",OFFSET(fom,(ROW(A31)-ROW($A$7)+2)/2,0))</f>
        <v/>
      </c>
      <c r="L30" s="68" t="str">
        <f ca="1">IF(OFFSET(trk,(ROW(A31)-ROW($A$7)+2)/2,0)="","",OFFSET(trk,(ROW(A31)-ROW($A$7)+2)/2,0))</f>
        <v/>
      </c>
      <c r="M30" s="69" t="str">
        <f ca="1">IF(OFFSET(hdg,(ROW(A31)-ROW($A$7)+2)/2,0)="","",OFFSET(hdg,(ROW(A31)-ROW($A$7)+2)/2,0))</f>
        <v/>
      </c>
      <c r="N30" s="13" t="str">
        <f ca="1">IF(OFFSET(ls,(ROW(A31)-ROW($A$7)+2)/2,0)="","",OFFSET(ls,(ROW(A31)-ROW($A$7)+2)/2,0))</f>
        <v/>
      </c>
      <c r="O30" s="45" t="str">
        <f ca="1">IF(OFFSET(lar,(ROW(A31)-ROW($A$7)+2)/2,0)="","",OFFSET(lar,(ROW(A31)-ROW($A$7)+2)/2,0))</f>
        <v/>
      </c>
      <c r="P30" s="65"/>
      <c r="Q30" s="65"/>
      <c r="R30" s="65"/>
      <c r="U30" s="65"/>
      <c r="V30" t="s">
        <v>42</v>
      </c>
      <c r="W30" t="s">
        <v>97</v>
      </c>
    </row>
    <row r="31" spans="1:23" ht="15.75" customHeight="1" thickBot="1" x14ac:dyDescent="0.3">
      <c r="A31" s="14" t="str">
        <f ca="1">IF(OFFSET(dest,(ROW(A31)-ROW($A$7)+2)/2,0)="","",OFFSET(dest,(ROW(A31)-ROW($A$7)+2)/2,0))</f>
        <v/>
      </c>
      <c r="B31" s="23" t="str">
        <f ca="1">IF(OFFSET(tor,(ROW(A31)-ROW($A$7)+2)/2,0)="","",OFFSET(tor,(ROW(A31)-ROW($A$7)+2)/2,0))</f>
        <v/>
      </c>
      <c r="C31" s="93" t="str">
        <f ca="1">IF(OFFSET(be,(ROW(A31)-ROW($A$7)+2)/2,0)="",IF(OFFSET(bullrel,(ROW(A31)-ROW($A$7)+2)/2,0)="","",UPPER(BEname)&amp;" "&amp;OFFSET(bullrel,(ROW(A31)-ROW($A$7)+2)/2,0)&amp;" (REL)"),UPPER(BEname)&amp;" "&amp;OFFSET(be,(ROW(A31)-ROW($A$7)+2)/2,0))</f>
        <v/>
      </c>
      <c r="D31" s="94"/>
      <c r="E31" s="95" t="str">
        <f ca="1">IF(OFFSET(tgtlat,(ROW(A31)-ROW($A$7)+2)/2,0)="","",OFFSET(tgtlat,(ROW(A31)-ROW($A$7)+2)/2,0)&amp;"  "&amp;OFFSET(tgtlon,(ROW(A31)-ROW($A$7)+2)/2,0))</f>
        <v/>
      </c>
      <c r="F31" s="96"/>
      <c r="G31" s="29" t="str">
        <f ca="1">IF(OFFSET(tgtelev,(ROW(A31)-ROW($A$7)+2)/2,0)="","",OFFSET(tgtelev,(ROW(A31)-ROW($A$7)+2)/2,0))</f>
        <v/>
      </c>
      <c r="H31" s="59"/>
      <c r="I31" s="15" t="str">
        <f ca="1">IF(OFFSET(xhair,(ROW(A31)-ROW($A$7)+2)/2,0)="","",OFFSET(xhair,(ROW(A31)-ROW($A$7)+2)/2,0))</f>
        <v/>
      </c>
      <c r="J31" s="63" t="str">
        <f ca="1">IF(OFFSET(buffers,(ROW(A31)-ROW($A$7)+2)/2,0)="","",OFFSET(buffers,(ROW(A31)-ROW($A$7)+2)/2,0))</f>
        <v/>
      </c>
      <c r="K31" s="70" t="str">
        <f ca="1">IF(OFFSET(alt,(ROW(A31)-ROW($A$7)+2)/2,0)="","",OFFSET(alt,(ROW(A31)-ROW($A$7)+2)/2,0))</f>
        <v/>
      </c>
      <c r="L31" s="100" t="str">
        <f ca="1">IF(OFFSET(ias,(ROW(A31)-ROW($A$7)+2)/2,0)="","",OFFSET(ias,(ROW(A31)-ROW($A$7)+2)/2,0)&amp;"I        "&amp;OFFSET(tas,(ROW(A31)-ROW($A$7)+2)/2,0)&amp;"T        "&amp;OFFSET(mach,(ROW(A31)-ROW($A$7)+2)/2,0)&amp;"M        "&amp;OFFSET(gs,(ROW(A31)-ROW($A$7)+2)/2,0)&amp;"GS")</f>
        <v/>
      </c>
      <c r="M31" s="96"/>
      <c r="N31" s="94"/>
      <c r="O31" s="16" t="str">
        <f ca="1">IF(OFFSET(delay,(ROW(A31)-ROW($A$7)+2)/2,0)="","",OFFSET(delay,(ROW(A31)-ROW($A$7)+2)/2,0))</f>
        <v/>
      </c>
      <c r="P31" s="65"/>
      <c r="Q31" s="65"/>
      <c r="R31" s="65"/>
      <c r="S31" s="65"/>
      <c r="T31" s="65"/>
      <c r="U31" s="65"/>
      <c r="V31" t="s">
        <v>45</v>
      </c>
      <c r="W31" t="s">
        <v>98</v>
      </c>
    </row>
    <row r="32" spans="1:23" x14ac:dyDescent="0.25">
      <c r="A32" s="28" t="str">
        <f ca="1">IF(LEN(A33)&gt;0,((ROW(A33)-ROW($A$7))/2)+1,"")</f>
        <v/>
      </c>
      <c r="B32" s="57" t="str">
        <f ca="1">IF(OFFSET(tot,(ROW(A33)-ROW($A$7)+2)/2,0)="","",OFFSET(tot,(ROW(A33)-ROW($A$7)+2)/2,0))</f>
        <v/>
      </c>
      <c r="C32" s="18" t="str">
        <f ca="1">IF(LEN(A33)&gt;0,cs,"")</f>
        <v/>
      </c>
      <c r="D32" s="18" t="str">
        <f ca="1">IF(LEN(A33)&gt;0,"Pod "&amp;acmi,"")</f>
        <v/>
      </c>
      <c r="E32" s="18" t="str">
        <f ca="1">IF(OFFSET(wpntype,(ROW(A33)-ROW($A$7)+2)/2,0)="","",OFFSET(wpntype,(ROW(A33)-ROW($A$7)+2)/2,0))</f>
        <v/>
      </c>
      <c r="F32" s="102" t="str">
        <f ca="1">IF(OFFSET(tgtname,(ROW(A33)-ROW($A$7)+2)/2,0)="","",OFFSET(tgtname,(ROW(A33)-ROW($A$7)+2)/2,0))</f>
        <v/>
      </c>
      <c r="G32" s="103"/>
      <c r="H32" s="31"/>
      <c r="I32" s="17" t="str">
        <f ca="1">IF(OFFSET(primenav,(ROW(A33)-ROW($A$7)+2)/2,0)="","",OFFSET(primenav,(ROW(A33)-ROW($A$7)+2)/2,0))</f>
        <v/>
      </c>
      <c r="J32" s="18" t="str">
        <f ca="1">IF(OFFSET(primenavaiding,(ROW(A33)-ROW($A$7)+2)/2,0)="","",OFFSET(primenavaiding,(ROW(A33)-ROW($A$7)+2)/2,0))</f>
        <v/>
      </c>
      <c r="K32" s="18" t="str">
        <f ca="1">IF(OFFSET(fom,(ROW(A33)-ROW($A$7)+2)/2,0)="","",OFFSET(fom,(ROW(A33)-ROW($A$7)+2)/2,0))</f>
        <v/>
      </c>
      <c r="L32" s="71" t="str">
        <f ca="1">IF(OFFSET(trk,(ROW(A33)-ROW($A$7)+2)/2,0)="","",OFFSET(trk,(ROW(A33)-ROW($A$7)+2)/2,0))</f>
        <v/>
      </c>
      <c r="M32" s="72" t="str">
        <f ca="1">IF(OFFSET(hdg,(ROW(A33)-ROW($A$7)+2)/2,0)="","",OFFSET(hdg,(ROW(A33)-ROW($A$7)+2)/2,0))</f>
        <v/>
      </c>
      <c r="N32" s="18" t="str">
        <f ca="1">IF(OFFSET(ls,(ROW(A33)-ROW($A$7)+2)/2,0)="","",OFFSET(ls,(ROW(A33)-ROW($A$7)+2)/2,0))</f>
        <v/>
      </c>
      <c r="O32" s="46" t="str">
        <f ca="1">IF(OFFSET(lar,(ROW(A33)-ROW($A$7)+2)/2,0)="","",OFFSET(lar,(ROW(A33)-ROW($A$7)+2)/2,0))</f>
        <v/>
      </c>
      <c r="P32" s="65"/>
      <c r="Q32" s="65"/>
      <c r="R32" s="65"/>
      <c r="S32" s="65"/>
      <c r="T32" s="65"/>
      <c r="U32" s="65"/>
      <c r="V32" t="s">
        <v>99</v>
      </c>
      <c r="W32" t="s">
        <v>100</v>
      </c>
    </row>
    <row r="33" spans="1:28" ht="15.75" customHeight="1" thickBot="1" x14ac:dyDescent="0.3">
      <c r="A33" s="19" t="str">
        <f ca="1">IF(OFFSET(dest,(ROW(A33)-ROW($A$7)+2)/2,0)="","",OFFSET(dest,(ROW(A33)-ROW($A$7)+2)/2,0))</f>
        <v/>
      </c>
      <c r="B33" s="24" t="str">
        <f ca="1">IF(OFFSET(tor,(ROW(A33)-ROW($A$7)+2)/2,0)="","",OFFSET(tor,(ROW(A33)-ROW($A$7)+2)/2,0))</f>
        <v/>
      </c>
      <c r="C33" s="97" t="str">
        <f ca="1">IF(OFFSET(be,(ROW(A33)-ROW($A$7)+2)/2,0)="",IF(OFFSET(bullrel,(ROW(A33)-ROW($A$7)+2)/2,0)="","",UPPER(BEname)&amp;" "&amp;OFFSET(bullrel,(ROW(A33)-ROW($A$7)+2)/2,0)&amp;" (REL)"),UPPER(BEname)&amp;" "&amp;OFFSET(be,(ROW(A33)-ROW($A$7)+2)/2,0))</f>
        <v/>
      </c>
      <c r="D33" s="94"/>
      <c r="E33" s="98" t="str">
        <f ca="1">IF(OFFSET(tgtlat,(ROW(A33)-ROW($A$7)+2)/2,0)="","",OFFSET(tgtlat,(ROW(A33)-ROW($A$7)+2)/2,0)&amp;"  "&amp;OFFSET(tgtlon,(ROW(A33)-ROW($A$7)+2)/2,0))</f>
        <v/>
      </c>
      <c r="F33" s="96"/>
      <c r="G33" s="30" t="str">
        <f ca="1">IF(OFFSET(tgtelev,(ROW(A33)-ROW($A$7)+2)/2,0)="","",OFFSET(tgtelev,(ROW(A33)-ROW($A$7)+2)/2,0))</f>
        <v/>
      </c>
      <c r="H33" s="31"/>
      <c r="I33" s="20" t="str">
        <f ca="1">IF(OFFSET(xhair,(ROW(A33)-ROW($A$7)+2)/2,0)="","",OFFSET(xhair,(ROW(A33)-ROW($A$7)+2)/2,0))</f>
        <v/>
      </c>
      <c r="J33" s="64" t="str">
        <f ca="1">IF(OFFSET(buffers,(ROW(A33)-ROW($A$7)+2)/2,0)="","",OFFSET(buffers,(ROW(A33)-ROW($A$7)+2)/2,0))</f>
        <v/>
      </c>
      <c r="K33" s="73" t="str">
        <f ca="1">IF(OFFSET(alt,(ROW(A33)-ROW($A$7)+2)/2,0)="","",OFFSET(alt,(ROW(A33)-ROW($A$7)+2)/2,0))</f>
        <v/>
      </c>
      <c r="L33" s="101" t="str">
        <f ca="1">IF(OFFSET(ias,(ROW(A33)-ROW($A$7)+2)/2,0)="","",OFFSET(ias,(ROW(A33)-ROW($A$7)+2)/2,0)&amp;"I        "&amp;OFFSET(tas,(ROW(A33)-ROW($A$7)+2)/2,0)&amp;"T        "&amp;OFFSET(mach,(ROW(A33)-ROW($A$7)+2)/2,0)&amp;"M        "&amp;OFFSET(gs,(ROW(A33)-ROW($A$7)+2)/2,0)&amp;"GS")</f>
        <v/>
      </c>
      <c r="M33" s="96"/>
      <c r="N33" s="94"/>
      <c r="O33" s="21" t="str">
        <f ca="1">IF(OFFSET(delay,(ROW(A33)-ROW($A$7)+2)/2,0)="","",OFFSET(delay,(ROW(A33)-ROW($A$7)+2)/2,0))</f>
        <v/>
      </c>
      <c r="P33" s="65"/>
      <c r="Q33" s="65"/>
      <c r="R33" s="65"/>
      <c r="S33" s="65"/>
      <c r="T33" s="65"/>
      <c r="U33" s="65"/>
      <c r="V33" t="s">
        <v>101</v>
      </c>
      <c r="W33" t="s">
        <v>101</v>
      </c>
    </row>
    <row r="34" spans="1:28" x14ac:dyDescent="0.25">
      <c r="A34" s="27" t="str">
        <f ca="1">IF(LEN(A35)&gt;0,((ROW(A35)-ROW($A$7))/2)+1,"")</f>
        <v/>
      </c>
      <c r="B34" s="56" t="str">
        <f ca="1">IF(OFFSET(tot,(ROW(A35)-ROW($A$7)+2)/2,0)="","",OFFSET(tot,(ROW(A35)-ROW($A$7)+2)/2,0))</f>
        <v/>
      </c>
      <c r="C34" s="13" t="str">
        <f ca="1">IF(LEN(A35)&gt;0,cs,"")</f>
        <v/>
      </c>
      <c r="D34" s="13" t="str">
        <f ca="1">IF(LEN(A35)&gt;0,"Pod "&amp;acmi,"")</f>
        <v/>
      </c>
      <c r="E34" s="13" t="str">
        <f ca="1">IF(OFFSET(wpntype,(ROW(A35)-ROW($A$7)+2)/2,0)="","",OFFSET(wpntype,(ROW(A35)-ROW($A$7)+2)/2,0))</f>
        <v/>
      </c>
      <c r="F34" s="105" t="str">
        <f ca="1">IF(OFFSET(tgtname,(ROW(A35)-ROW($A$7)+2)/2,0)="","",OFFSET(tgtname,(ROW(A35)-ROW($A$7)+2)/2,0))</f>
        <v/>
      </c>
      <c r="G34" s="103"/>
      <c r="H34" s="31"/>
      <c r="I34" s="12" t="str">
        <f ca="1">IF(OFFSET(primenav,(ROW(A35)-ROW($A$7)+2)/2,0)="","",OFFSET(primenav,(ROW(A35)-ROW($A$7)+2)/2,0))</f>
        <v/>
      </c>
      <c r="J34" s="13" t="str">
        <f ca="1">IF(OFFSET(primenavaiding,(ROW(A35)-ROW($A$7)+2)/2,0)="","",OFFSET(primenavaiding,(ROW(A35)-ROW($A$7)+2)/2,0))</f>
        <v/>
      </c>
      <c r="K34" s="13" t="str">
        <f ca="1">IF(OFFSET(fom,(ROW(A35)-ROW($A$7)+2)/2,0)="","",OFFSET(fom,(ROW(A35)-ROW($A$7)+2)/2,0))</f>
        <v/>
      </c>
      <c r="L34" s="68" t="str">
        <f ca="1">IF(OFFSET(trk,(ROW(A35)-ROW($A$7)+2)/2,0)="","",OFFSET(trk,(ROW(A35)-ROW($A$7)+2)/2,0))</f>
        <v/>
      </c>
      <c r="M34" s="69" t="str">
        <f ca="1">IF(OFFSET(hdg,(ROW(A35)-ROW($A$7)+2)/2,0)="","",OFFSET(hdg,(ROW(A35)-ROW($A$7)+2)/2,0))</f>
        <v/>
      </c>
      <c r="N34" s="13" t="str">
        <f ca="1">IF(OFFSET(ls,(ROW(A35)-ROW($A$7)+2)/2,0)="","",OFFSET(ls,(ROW(A35)-ROW($A$7)+2)/2,0))</f>
        <v/>
      </c>
      <c r="O34" s="45" t="str">
        <f ca="1">IF(OFFSET(lar,(ROW(A35)-ROW($A$7)+2)/2,0)="","",OFFSET(lar,(ROW(A35)-ROW($A$7)+2)/2,0))</f>
        <v/>
      </c>
      <c r="P34" s="65"/>
      <c r="Q34" s="65"/>
      <c r="R34" s="65"/>
      <c r="S34" s="65"/>
      <c r="T34" s="65"/>
      <c r="U34" s="65"/>
    </row>
    <row r="35" spans="1:28" ht="15.75" customHeight="1" thickBot="1" x14ac:dyDescent="0.3">
      <c r="A35" s="14" t="str">
        <f ca="1">IF(OFFSET(dest,(ROW(A35)-ROW($A$7)+2)/2,0)="","",OFFSET(dest,(ROW(A35)-ROW($A$7)+2)/2,0))</f>
        <v/>
      </c>
      <c r="B35" s="23" t="str">
        <f ca="1">IF(OFFSET(tor,(ROW(A35)-ROW($A$7)+2)/2,0)="","",OFFSET(tor,(ROW(A35)-ROW($A$7)+2)/2,0))</f>
        <v/>
      </c>
      <c r="C35" s="93" t="str">
        <f ca="1">IF(OFFSET(be,(ROW(A35)-ROW($A$7)+2)/2,0)="",IF(OFFSET(bullrel,(ROW(A35)-ROW($A$7)+2)/2,0)="","",UPPER(BEname)&amp;" "&amp;OFFSET(bullrel,(ROW(A35)-ROW($A$7)+2)/2,0)&amp;" (REL)"),UPPER(BEname)&amp;" "&amp;OFFSET(be,(ROW(A35)-ROW($A$7)+2)/2,0))</f>
        <v/>
      </c>
      <c r="D35" s="94"/>
      <c r="E35" s="95" t="str">
        <f ca="1">IF(OFFSET(tgtlat,(ROW(A35)-ROW($A$7)+2)/2,0)="","",OFFSET(tgtlat,(ROW(A35)-ROW($A$7)+2)/2,0)&amp;"  "&amp;OFFSET(tgtlon,(ROW(A35)-ROW($A$7)+2)/2,0))</f>
        <v/>
      </c>
      <c r="F35" s="96"/>
      <c r="G35" s="29" t="str">
        <f ca="1">IF(OFFSET(tgtelev,(ROW(A35)-ROW($A$7)+2)/2,0)="","",OFFSET(tgtelev,(ROW(A35)-ROW($A$7)+2)/2,0))</f>
        <v/>
      </c>
      <c r="H35" s="59"/>
      <c r="I35" s="15" t="str">
        <f ca="1">IF(OFFSET(xhair,(ROW(A35)-ROW($A$7)+2)/2,0)="","",OFFSET(xhair,(ROW(A35)-ROW($A$7)+2)/2,0))</f>
        <v/>
      </c>
      <c r="J35" s="63" t="str">
        <f ca="1">IF(OFFSET(buffers,(ROW(A35)-ROW($A$7)+2)/2,0)="","",OFFSET(buffers,(ROW(A35)-ROW($A$7)+2)/2,0))</f>
        <v/>
      </c>
      <c r="K35" s="70" t="str">
        <f ca="1">IF(OFFSET(alt,(ROW(A35)-ROW($A$7)+2)/2,0)="","",OFFSET(alt,(ROW(A35)-ROW($A$7)+2)/2,0))</f>
        <v/>
      </c>
      <c r="L35" s="100" t="str">
        <f ca="1">IF(OFFSET(ias,(ROW(A35)-ROW($A$7)+2)/2,0)="","",OFFSET(ias,(ROW(A35)-ROW($A$7)+2)/2,0)&amp;"I        "&amp;OFFSET(tas,(ROW(A35)-ROW($A$7)+2)/2,0)&amp;"T        "&amp;OFFSET(mach,(ROW(A35)-ROW($A$7)+2)/2,0)&amp;"M        "&amp;OFFSET(gs,(ROW(A35)-ROW($A$7)+2)/2,0)&amp;"GS")</f>
        <v/>
      </c>
      <c r="M35" s="96"/>
      <c r="N35" s="94"/>
      <c r="O35" s="16" t="str">
        <f ca="1">IF(OFFSET(delay,(ROW(A35)-ROW($A$7)+2)/2,0)="","",OFFSET(delay,(ROW(A35)-ROW($A$7)+2)/2,0))</f>
        <v/>
      </c>
      <c r="P35" s="65"/>
      <c r="Q35" s="65"/>
      <c r="R35" s="65"/>
      <c r="S35" s="65"/>
      <c r="T35" s="65"/>
      <c r="U35" s="65"/>
    </row>
    <row r="36" spans="1:28" ht="15.75" customHeight="1" thickBot="1" x14ac:dyDescent="0.3">
      <c r="A36" s="28" t="str">
        <f ca="1">IF(LEN(A37)&gt;0,((ROW(A37)-ROW($A$7))/2)+1,"")</f>
        <v/>
      </c>
      <c r="B36" s="57" t="str">
        <f ca="1">IF(OFFSET(tot,(ROW(A37)-ROW($A$7)+2)/2,0)="","",OFFSET(tot,(ROW(A37)-ROW($A$7)+2)/2,0))</f>
        <v/>
      </c>
      <c r="C36" s="18" t="str">
        <f ca="1">IF(LEN(A37)&gt;0,cs,"")</f>
        <v/>
      </c>
      <c r="D36" s="18" t="str">
        <f ca="1">IF(LEN(A37)&gt;0,"Pod "&amp;acmi,"")</f>
        <v/>
      </c>
      <c r="E36" s="18" t="str">
        <f ca="1">IF(OFFSET(wpntype,(ROW(A37)-ROW($A$7)+2)/2,0)="","",OFFSET(wpntype,(ROW(A37)-ROW($A$7)+2)/2,0))</f>
        <v/>
      </c>
      <c r="F36" s="102" t="str">
        <f ca="1">IF(OFFSET(tgtname,(ROW(A37)-ROW($A$7)+2)/2,0)="","",OFFSET(tgtname,(ROW(A37)-ROW($A$7)+2)/2,0))</f>
        <v/>
      </c>
      <c r="G36" s="103"/>
      <c r="H36" s="31"/>
      <c r="I36" s="17" t="str">
        <f ca="1">IF(OFFSET(primenav,(ROW(A37)-ROW($A$7)+2)/2,0)="","",OFFSET(primenav,(ROW(A37)-ROW($A$7)+2)/2,0))</f>
        <v/>
      </c>
      <c r="J36" s="18" t="str">
        <f ca="1">IF(OFFSET(primenavaiding,(ROW(A37)-ROW($A$7)+2)/2,0)="","",OFFSET(primenavaiding,(ROW(A37)-ROW($A$7)+2)/2,0))</f>
        <v/>
      </c>
      <c r="K36" s="18" t="str">
        <f ca="1">IF(OFFSET(fom,(ROW(A37)-ROW($A$7)+2)/2,0)="","",OFFSET(fom,(ROW(A37)-ROW($A$7)+2)/2,0))</f>
        <v/>
      </c>
      <c r="L36" s="71" t="str">
        <f ca="1">IF(OFFSET(trk,(ROW(A37)-ROW($A$7)+2)/2,0)="","",OFFSET(trk,(ROW(A37)-ROW($A$7)+2)/2,0))</f>
        <v/>
      </c>
      <c r="M36" s="72" t="str">
        <f ca="1">IF(OFFSET(hdg,(ROW(A37)-ROW($A$7)+2)/2,0)="","",OFFSET(hdg,(ROW(A37)-ROW($A$7)+2)/2,0))</f>
        <v/>
      </c>
      <c r="N36" s="18" t="str">
        <f ca="1">IF(OFFSET(ls,(ROW(A37)-ROW($A$7)+2)/2,0)="","",OFFSET(ls,(ROW(A37)-ROW($A$7)+2)/2,0))</f>
        <v/>
      </c>
      <c r="O36" s="46" t="str">
        <f ca="1">IF(OFFSET(lar,(ROW(A37)-ROW($A$7)+2)/2,0)="","",OFFSET(lar,(ROW(A37)-ROW($A$7)+2)/2,0))</f>
        <v/>
      </c>
      <c r="P36" s="65"/>
      <c r="Q36" s="65"/>
      <c r="R36" s="65"/>
      <c r="S36" s="65"/>
      <c r="T36" s="65"/>
      <c r="U36" s="65"/>
    </row>
    <row r="37" spans="1:28" ht="15.75" customHeight="1" thickBot="1" x14ac:dyDescent="0.3">
      <c r="A37" s="19" t="str">
        <f ca="1">IF(OFFSET(dest,(ROW(A37)-ROW($A$7)+2)/2,0)="","",OFFSET(dest,(ROW(A37)-ROW($A$7)+2)/2,0))</f>
        <v/>
      </c>
      <c r="B37" s="24" t="str">
        <f ca="1">IF(OFFSET(tor,(ROW(A37)-ROW($A$7)+2)/2,0)="","",OFFSET(tor,(ROW(A37)-ROW($A$7)+2)/2,0))</f>
        <v/>
      </c>
      <c r="C37" s="97" t="str">
        <f ca="1">IF(OFFSET(be,(ROW(A37)-ROW($A$7)+2)/2,0)="",IF(OFFSET(bullrel,(ROW(A37)-ROW($A$7)+2)/2,0)="","",UPPER(BEname)&amp;" "&amp;OFFSET(bullrel,(ROW(A37)-ROW($A$7)+2)/2,0)&amp;" (REL)"),UPPER(BEname)&amp;" "&amp;OFFSET(be,(ROW(A37)-ROW($A$7)+2)/2,0))</f>
        <v/>
      </c>
      <c r="D37" s="94"/>
      <c r="E37" s="98" t="str">
        <f ca="1">IF(OFFSET(tgtlat,(ROW(A37)-ROW($A$7)+2)/2,0)="","",OFFSET(tgtlat,(ROW(A37)-ROW($A$7)+2)/2,0)&amp;"  "&amp;OFFSET(tgtlon,(ROW(A37)-ROW($A$7)+2)/2,0))</f>
        <v/>
      </c>
      <c r="F37" s="96"/>
      <c r="G37" s="30" t="str">
        <f ca="1">IF(OFFSET(tgtelev,(ROW(A37)-ROW($A$7)+2)/2,0)="","",OFFSET(tgtelev,(ROW(A37)-ROW($A$7)+2)/2,0))</f>
        <v/>
      </c>
      <c r="H37" s="31"/>
      <c r="I37" s="20" t="str">
        <f ca="1">IF(OFFSET(xhair,(ROW(A37)-ROW($A$7)+2)/2,0)="","",OFFSET(xhair,(ROW(A37)-ROW($A$7)+2)/2,0))</f>
        <v/>
      </c>
      <c r="J37" s="64" t="str">
        <f ca="1">IF(OFFSET(buffers,(ROW(A37)-ROW($A$7)+2)/2,0)="","",OFFSET(buffers,(ROW(A37)-ROW($A$7)+2)/2,0))</f>
        <v/>
      </c>
      <c r="K37" s="73" t="str">
        <f ca="1">IF(OFFSET(alt,(ROW(A37)-ROW($A$7)+2)/2,0)="","",OFFSET(alt,(ROW(A37)-ROW($A$7)+2)/2,0))</f>
        <v/>
      </c>
      <c r="L37" s="101" t="str">
        <f ca="1">IF(OFFSET(ias,(ROW(A37)-ROW($A$7)+2)/2,0)="","",OFFSET(ias,(ROW(A37)-ROW($A$7)+2)/2,0)&amp;"I        "&amp;OFFSET(tas,(ROW(A37)-ROW($A$7)+2)/2,0)&amp;"T        "&amp;OFFSET(mach,(ROW(A37)-ROW($A$7)+2)/2,0)&amp;"M        "&amp;OFFSET(gs,(ROW(A37)-ROW($A$7)+2)/2,0)&amp;"GS")</f>
        <v/>
      </c>
      <c r="M37" s="96"/>
      <c r="N37" s="94"/>
      <c r="O37" s="21" t="str">
        <f ca="1">IF(OFFSET(delay,(ROW(A37)-ROW($A$7)+2)/2,0)="","",OFFSET(delay,(ROW(A37)-ROW($A$7)+2)/2,0))</f>
        <v/>
      </c>
      <c r="P37" s="65"/>
      <c r="Q37" s="65"/>
      <c r="R37" s="65"/>
      <c r="S37" s="65"/>
      <c r="T37" s="65"/>
      <c r="U37" s="65" t="s">
        <v>95</v>
      </c>
      <c r="V37" s="77" t="s">
        <v>102</v>
      </c>
      <c r="W37" s="106"/>
      <c r="X37" s="106"/>
      <c r="Y37" s="106"/>
      <c r="Z37" s="106"/>
      <c r="AA37" s="106"/>
      <c r="AB37" s="107"/>
    </row>
    <row r="38" spans="1:28" ht="15.75" customHeight="1" thickBot="1" x14ac:dyDescent="0.3">
      <c r="A38" s="27" t="str">
        <f ca="1">IF(LEN(A39)&gt;0,((ROW(A39)-ROW($A$7))/2)+1,"")</f>
        <v/>
      </c>
      <c r="B38" s="56" t="str">
        <f ca="1">IF(OFFSET(tot,(ROW(A39)-ROW($A$7)+2)/2,0)="","",OFFSET(tot,(ROW(A39)-ROW($A$7)+2)/2,0))</f>
        <v/>
      </c>
      <c r="C38" s="13" t="str">
        <f ca="1">IF(LEN(A39)&gt;0,cs,"")</f>
        <v/>
      </c>
      <c r="D38" s="13" t="str">
        <f ca="1">IF(LEN(A39)&gt;0,"Pod "&amp;acmi,"")</f>
        <v/>
      </c>
      <c r="E38" s="13" t="str">
        <f ca="1">IF(OFFSET(wpntype,(ROW(A39)-ROW($A$7)+2)/2,0)="","",OFFSET(wpntype,(ROW(A39)-ROW($A$7)+2)/2,0))</f>
        <v/>
      </c>
      <c r="F38" s="105" t="str">
        <f ca="1">IF(OFFSET(tgtname,(ROW(A39)-ROW($A$7)+2)/2,0)="","",OFFSET(tgtname,(ROW(A39)-ROW($A$7)+2)/2,0))</f>
        <v/>
      </c>
      <c r="G38" s="103"/>
      <c r="H38" s="31"/>
      <c r="I38" s="12" t="str">
        <f ca="1">IF(OFFSET(primenav,(ROW(A39)-ROW($A$7)+2)/2,0)="","",OFFSET(primenav,(ROW(A39)-ROW($A$7)+2)/2,0))</f>
        <v/>
      </c>
      <c r="J38" s="13" t="str">
        <f ca="1">IF(OFFSET(primenavaiding,(ROW(A39)-ROW($A$7)+2)/2,0)="","",OFFSET(primenavaiding,(ROW(A39)-ROW($A$7)+2)/2,0))</f>
        <v/>
      </c>
      <c r="K38" s="13" t="str">
        <f ca="1">IF(OFFSET(fom,(ROW(A39)-ROW($A$7)+2)/2,0)="","",OFFSET(fom,(ROW(A39)-ROW($A$7)+2)/2,0))</f>
        <v/>
      </c>
      <c r="L38" s="68" t="str">
        <f ca="1">IF(OFFSET(trk,(ROW(A39)-ROW($A$7)+2)/2,0)="","",OFFSET(trk,(ROW(A39)-ROW($A$7)+2)/2,0))</f>
        <v/>
      </c>
      <c r="M38" s="69" t="str">
        <f ca="1">IF(OFFSET(hdg,(ROW(A39)-ROW($A$7)+2)/2,0)="","",OFFSET(hdg,(ROW(A39)-ROW($A$7)+2)/2,0))</f>
        <v/>
      </c>
      <c r="N38" s="13" t="str">
        <f ca="1">IF(OFFSET(ls,(ROW(A39)-ROW($A$7)+2)/2,0)="","",OFFSET(ls,(ROW(A39)-ROW($A$7)+2)/2,0))</f>
        <v/>
      </c>
      <c r="O38" s="45" t="str">
        <f ca="1">IF(OFFSET(lar,(ROW(A39)-ROW($A$7)+2)/2,0)="","",OFFSET(lar,(ROW(A39)-ROW($A$7)+2)/2,0))</f>
        <v/>
      </c>
      <c r="P38" s="65"/>
      <c r="Q38" s="65"/>
      <c r="R38" s="65"/>
      <c r="S38" s="65"/>
      <c r="T38" s="65"/>
      <c r="U38" s="65"/>
      <c r="V38" s="87"/>
      <c r="W38" s="80"/>
      <c r="X38" s="80"/>
      <c r="Y38" s="80"/>
      <c r="Z38" s="80"/>
      <c r="AA38" s="80"/>
      <c r="AB38" s="81"/>
    </row>
    <row r="39" spans="1:28" ht="15.75" customHeight="1" thickBot="1" x14ac:dyDescent="0.3">
      <c r="A39" s="14" t="str">
        <f ca="1">IF(OFFSET(dest,(ROW(A39)-ROW($A$7)+2)/2,0)="","",OFFSET(dest,(ROW(A39)-ROW($A$7)+2)/2,0))</f>
        <v/>
      </c>
      <c r="B39" s="23" t="str">
        <f ca="1">IF(OFFSET(tor,(ROW(A39)-ROW($A$7)+2)/2,0)="","",OFFSET(tor,(ROW(A39)-ROW($A$7)+2)/2,0))</f>
        <v/>
      </c>
      <c r="C39" s="93" t="str">
        <f ca="1">IF(OFFSET(be,(ROW(A39)-ROW($A$7)+2)/2,0)="",IF(OFFSET(bullrel,(ROW(A39)-ROW($A$7)+2)/2,0)="","",UPPER(BEname)&amp;" "&amp;OFFSET(bullrel,(ROW(A39)-ROW($A$7)+2)/2,0)&amp;" (REL)"),UPPER(BEname)&amp;" "&amp;OFFSET(be,(ROW(A39)-ROW($A$7)+2)/2,0))</f>
        <v/>
      </c>
      <c r="D39" s="94"/>
      <c r="E39" s="95" t="str">
        <f ca="1">IF(OFFSET(tgtlat,(ROW(A39)-ROW($A$7)+2)/2,0)="","",OFFSET(tgtlat,(ROW(A39)-ROW($A$7)+2)/2,0)&amp;"  "&amp;OFFSET(tgtlon,(ROW(A39)-ROW($A$7)+2)/2,0))</f>
        <v/>
      </c>
      <c r="F39" s="96"/>
      <c r="G39" s="29" t="str">
        <f ca="1">IF(OFFSET(tgtelev,(ROW(A39)-ROW($A$7)+2)/2,0)="","",OFFSET(tgtelev,(ROW(A39)-ROW($A$7)+2)/2,0))</f>
        <v/>
      </c>
      <c r="H39" s="59"/>
      <c r="I39" s="15" t="str">
        <f ca="1">IF(OFFSET(xhair,(ROW(A39)-ROW($A$7)+2)/2,0)="","",OFFSET(xhair,(ROW(A39)-ROW($A$7)+2)/2,0))</f>
        <v/>
      </c>
      <c r="J39" s="63" t="str">
        <f ca="1">IF(OFFSET(buffers,(ROW(A39)-ROW($A$7)+2)/2,0)="","",OFFSET(buffers,(ROW(A39)-ROW($A$7)+2)/2,0))</f>
        <v/>
      </c>
      <c r="K39" s="70" t="str">
        <f ca="1">IF(OFFSET(alt,(ROW(A39)-ROW($A$7)+2)/2,0)="","",OFFSET(alt,(ROW(A39)-ROW($A$7)+2)/2,0))</f>
        <v/>
      </c>
      <c r="L39" s="100" t="str">
        <f ca="1">IF(OFFSET(ias,(ROW(A39)-ROW($A$7)+2)/2,0)="","",OFFSET(ias,(ROW(A39)-ROW($A$7)+2)/2,0)&amp;"I        "&amp;OFFSET(tas,(ROW(A39)-ROW($A$7)+2)/2,0)&amp;"T        "&amp;OFFSET(mach,(ROW(A39)-ROW($A$7)+2)/2,0)&amp;"M        "&amp;OFFSET(gs,(ROW(A39)-ROW($A$7)+2)/2,0)&amp;"GS")</f>
        <v/>
      </c>
      <c r="M39" s="96"/>
      <c r="N39" s="94"/>
      <c r="O39" s="16" t="str">
        <f ca="1">IF(OFFSET(delay,(ROW(A39)-ROW($A$7)+2)/2,0)="","",OFFSET(delay,(ROW(A39)-ROW($A$7)+2)/2,0))</f>
        <v/>
      </c>
      <c r="P39" s="65"/>
      <c r="Q39" s="65"/>
      <c r="R39" s="65"/>
      <c r="S39" s="65"/>
      <c r="T39" s="65"/>
      <c r="U39" s="65"/>
      <c r="V39" s="82"/>
      <c r="W39" s="92"/>
      <c r="X39" s="92"/>
      <c r="Y39" s="92"/>
      <c r="Z39" s="92"/>
      <c r="AA39" s="92"/>
      <c r="AB39" s="84"/>
    </row>
    <row r="40" spans="1:28" x14ac:dyDescent="0.25">
      <c r="A40" s="28" t="str">
        <f ca="1">IF(LEN(A41)&gt;0,((ROW(A41)-ROW($A$7))/2)+1,"")</f>
        <v/>
      </c>
      <c r="B40" s="57" t="str">
        <f ca="1">IF(OFFSET(tot,(ROW(A41)-ROW($A$7)+2)/2,0)="","",OFFSET(tot,(ROW(A41)-ROW($A$7)+2)/2,0))</f>
        <v/>
      </c>
      <c r="C40" s="18" t="str">
        <f ca="1">IF(LEN(A41)&gt;0,cs,"")</f>
        <v/>
      </c>
      <c r="D40" s="18" t="str">
        <f ca="1">IF(LEN(A41)&gt;0,"Pod "&amp;acmi,"")</f>
        <v/>
      </c>
      <c r="E40" s="18" t="str">
        <f ca="1">IF(OFFSET(wpntype,(ROW(A41)-ROW($A$7)+2)/2,0)="","",OFFSET(wpntype,(ROW(A41)-ROW($A$7)+2)/2,0))</f>
        <v/>
      </c>
      <c r="F40" s="102" t="str">
        <f ca="1">IF(OFFSET(tgtname,(ROW(A41)-ROW($A$7)+2)/2,0)="","",OFFSET(tgtname,(ROW(A41)-ROW($A$7)+2)/2,0))</f>
        <v/>
      </c>
      <c r="G40" s="103"/>
      <c r="H40" s="31"/>
      <c r="I40" s="17" t="str">
        <f ca="1">IF(OFFSET(primenav,(ROW(A41)-ROW($A$7)+2)/2,0)="","",OFFSET(primenav,(ROW(A41)-ROW($A$7)+2)/2,0))</f>
        <v/>
      </c>
      <c r="J40" s="18" t="str">
        <f ca="1">IF(OFFSET(primenavaiding,(ROW(A41)-ROW($A$7)+2)/2,0)="","",OFFSET(primenavaiding,(ROW(A41)-ROW($A$7)+2)/2,0))</f>
        <v/>
      </c>
      <c r="K40" s="18" t="str">
        <f ca="1">IF(OFFSET(fom,(ROW(A41)-ROW($A$7)+2)/2,0)="","",OFFSET(fom,(ROW(A41)-ROW($A$7)+2)/2,0))</f>
        <v/>
      </c>
      <c r="L40" s="71" t="str">
        <f ca="1">IF(OFFSET(trk,(ROW(A41)-ROW($A$7)+2)/2,0)="","",OFFSET(trk,(ROW(A41)-ROW($A$7)+2)/2,0))</f>
        <v/>
      </c>
      <c r="M40" s="72" t="str">
        <f ca="1">IF(OFFSET(hdg,(ROW(A41)-ROW($A$7)+2)/2,0)="","",OFFSET(hdg,(ROW(A41)-ROW($A$7)+2)/2,0))</f>
        <v/>
      </c>
      <c r="N40" s="18" t="str">
        <f ca="1">IF(OFFSET(ls,(ROW(A41)-ROW($A$7)+2)/2,0)="","",OFFSET(ls,(ROW(A41)-ROW($A$7)+2)/2,0))</f>
        <v/>
      </c>
      <c r="O40" s="46" t="str">
        <f ca="1">IF(OFFSET(lar,(ROW(A41)-ROW($A$7)+2)/2,0)="","",OFFSET(lar,(ROW(A41)-ROW($A$7)+2)/2,0))</f>
        <v/>
      </c>
      <c r="P40" s="65"/>
      <c r="Q40" s="65"/>
      <c r="R40" s="65"/>
      <c r="S40" s="65"/>
      <c r="T40" s="65"/>
      <c r="U40" s="65"/>
      <c r="V40" s="82"/>
      <c r="W40" s="92"/>
      <c r="X40" s="92"/>
      <c r="Y40" s="92"/>
      <c r="Z40" s="92"/>
      <c r="AA40" s="92"/>
      <c r="AB40" s="84"/>
    </row>
    <row r="41" spans="1:28" ht="15.75" customHeight="1" thickBot="1" x14ac:dyDescent="0.3">
      <c r="A41" s="19" t="str">
        <f ca="1">IF(OFFSET(dest,(ROW(A41)-ROW($A$7)+2)/2,0)="","",OFFSET(dest,(ROW(A41)-ROW($A$7)+2)/2,0))</f>
        <v/>
      </c>
      <c r="B41" s="24" t="str">
        <f ca="1">IF(OFFSET(tor,(ROW(A41)-ROW($A$7)+2)/2,0)="","",OFFSET(tor,(ROW(A41)-ROW($A$7)+2)/2,0))</f>
        <v/>
      </c>
      <c r="C41" s="97" t="str">
        <f ca="1">IF(OFFSET(be,(ROW(A41)-ROW($A$7)+2)/2,0)="",IF(OFFSET(bullrel,(ROW(A41)-ROW($A$7)+2)/2,0)="","",UPPER(BEname)&amp;" "&amp;OFFSET(bullrel,(ROW(A41)-ROW($A$7)+2)/2,0)&amp;" (REL)"),UPPER(BEname)&amp;" "&amp;OFFSET(be,(ROW(A41)-ROW($A$7)+2)/2,0))</f>
        <v/>
      </c>
      <c r="D41" s="94"/>
      <c r="E41" s="98" t="str">
        <f ca="1">IF(OFFSET(tgtlat,(ROW(A41)-ROW($A$7)+2)/2,0)="","",OFFSET(tgtlat,(ROW(A41)-ROW($A$7)+2)/2,0)&amp;"  "&amp;OFFSET(tgtlon,(ROW(A41)-ROW($A$7)+2)/2,0))</f>
        <v/>
      </c>
      <c r="F41" s="96"/>
      <c r="G41" s="30" t="str">
        <f ca="1">IF(OFFSET(tgtelev,(ROW(A41)-ROW($A$7)+2)/2,0)="","",OFFSET(tgtelev,(ROW(A41)-ROW($A$7)+2)/2,0))</f>
        <v/>
      </c>
      <c r="H41" s="31"/>
      <c r="I41" s="20" t="str">
        <f ca="1">IF(OFFSET(xhair,(ROW(A41)-ROW($A$7)+2)/2,0)="","",OFFSET(xhair,(ROW(A41)-ROW($A$7)+2)/2,0))</f>
        <v/>
      </c>
      <c r="J41" s="64" t="str">
        <f ca="1">IF(OFFSET(buffers,(ROW(A41)-ROW($A$7)+2)/2,0)="","",OFFSET(buffers,(ROW(A41)-ROW($A$7)+2)/2,0))</f>
        <v/>
      </c>
      <c r="K41" s="73" t="str">
        <f ca="1">IF(OFFSET(alt,(ROW(A41)-ROW($A$7)+2)/2,0)="","",OFFSET(alt,(ROW(A41)-ROW($A$7)+2)/2,0))</f>
        <v/>
      </c>
      <c r="L41" s="101" t="str">
        <f ca="1">IF(OFFSET(ias,(ROW(A41)-ROW($A$7)+2)/2,0)="","",OFFSET(ias,(ROW(A41)-ROW($A$7)+2)/2,0)&amp;"I        "&amp;OFFSET(tas,(ROW(A41)-ROW($A$7)+2)/2,0)&amp;"T        "&amp;OFFSET(mach,(ROW(A41)-ROW($A$7)+2)/2,0)&amp;"M        "&amp;OFFSET(gs,(ROW(A41)-ROW($A$7)+2)/2,0)&amp;"GS")</f>
        <v/>
      </c>
      <c r="M41" s="96"/>
      <c r="N41" s="94"/>
      <c r="O41" s="21" t="str">
        <f ca="1">IF(OFFSET(delay,(ROW(A41)-ROW($A$7)+2)/2,0)="","",OFFSET(delay,(ROW(A41)-ROW($A$7)+2)/2,0))</f>
        <v/>
      </c>
      <c r="P41" s="65"/>
      <c r="Q41" s="65"/>
      <c r="R41" s="65"/>
      <c r="S41" s="65"/>
      <c r="T41" s="65"/>
      <c r="U41" s="65"/>
      <c r="V41" s="82"/>
      <c r="W41" s="92"/>
      <c r="X41" s="92"/>
      <c r="Y41" s="92"/>
      <c r="Z41" s="92"/>
      <c r="AA41" s="92"/>
      <c r="AB41" s="84"/>
    </row>
    <row r="42" spans="1:28" ht="15" customHeight="1" x14ac:dyDescent="0.25">
      <c r="A42" s="27" t="str">
        <f ca="1">IF(LEN(A43)&gt;0,((ROW(A43)-ROW($A$7))/2)+1,"")</f>
        <v/>
      </c>
      <c r="B42" s="56" t="str">
        <f ca="1">IF(OFFSET(tot,(ROW(A43)-ROW($A$7)+2)/2,0)="","",OFFSET(tot,(ROW(A43)-ROW($A$7)+2)/2,0))</f>
        <v/>
      </c>
      <c r="C42" s="13" t="str">
        <f ca="1">IF(LEN(A43)&gt;0,cs,"")</f>
        <v/>
      </c>
      <c r="D42" s="13" t="str">
        <f ca="1">IF(LEN(A43)&gt;0,"Pod "&amp;acmi,"")</f>
        <v/>
      </c>
      <c r="E42" s="13" t="str">
        <f ca="1">IF(OFFSET(wpntype,(ROW(A43)-ROW($A$7)+2)/2,0)="","",OFFSET(wpntype,(ROW(A43)-ROW($A$7)+2)/2,0))</f>
        <v/>
      </c>
      <c r="F42" s="105" t="str">
        <f ca="1">IF(OFFSET(tgtname,(ROW(A43)-ROW($A$7)+2)/2,0)="","",OFFSET(tgtname,(ROW(A43)-ROW($A$7)+2)/2,0))</f>
        <v/>
      </c>
      <c r="G42" s="103"/>
      <c r="H42" s="31"/>
      <c r="I42" s="12" t="str">
        <f ca="1">IF(OFFSET(primenav,(ROW(A43)-ROW($A$7)+2)/2,0)="","",OFFSET(primenav,(ROW(A43)-ROW($A$7)+2)/2,0))</f>
        <v/>
      </c>
      <c r="J42" s="13" t="str">
        <f ca="1">IF(OFFSET(primenavaiding,(ROW(A43)-ROW($A$7)+2)/2,0)="","",OFFSET(primenavaiding,(ROW(A43)-ROW($A$7)+2)/2,0))</f>
        <v/>
      </c>
      <c r="K42" s="13" t="str">
        <f ca="1">IF(OFFSET(fom,(ROW(A43)-ROW($A$7)+2)/2,0)="","",OFFSET(fom,(ROW(A43)-ROW($A$7)+2)/2,0))</f>
        <v/>
      </c>
      <c r="L42" s="68" t="str">
        <f ca="1">IF(OFFSET(trk,(ROW(A43)-ROW($A$7)+2)/2,0)="","",OFFSET(trk,(ROW(A43)-ROW($A$7)+2)/2,0))</f>
        <v/>
      </c>
      <c r="M42" s="69" t="str">
        <f ca="1">IF(OFFSET(hdg,(ROW(A43)-ROW($A$7)+2)/2,0)="","",OFFSET(hdg,(ROW(A43)-ROW($A$7)+2)/2,0))</f>
        <v/>
      </c>
      <c r="N42" s="13" t="str">
        <f ca="1">IF(OFFSET(ls,(ROW(A43)-ROW($A$7)+2)/2,0)="","",OFFSET(ls,(ROW(A43)-ROW($A$7)+2)/2,0))</f>
        <v/>
      </c>
      <c r="O42" s="45" t="str">
        <f ca="1">IF(OFFSET(lar,(ROW(A43)-ROW($A$7)+2)/2,0)="","",OFFSET(lar,(ROW(A43)-ROW($A$7)+2)/2,0))</f>
        <v/>
      </c>
      <c r="P42" s="65"/>
      <c r="Q42" s="65"/>
      <c r="R42" s="65"/>
      <c r="S42" s="65"/>
      <c r="T42" s="65"/>
      <c r="U42" s="65"/>
      <c r="V42" s="82"/>
      <c r="W42" s="92"/>
      <c r="X42" s="92"/>
      <c r="Y42" s="92"/>
      <c r="Z42" s="92"/>
      <c r="AA42" s="92"/>
      <c r="AB42" s="84"/>
    </row>
    <row r="43" spans="1:28" ht="15" customHeight="1" thickBot="1" x14ac:dyDescent="0.3">
      <c r="A43" s="14" t="str">
        <f ca="1">IF(OFFSET(dest,(ROW(A43)-ROW($A$7)+2)/2,0)="","",OFFSET(dest,(ROW(A43)-ROW($A$7)+2)/2,0))</f>
        <v/>
      </c>
      <c r="B43" s="23" t="str">
        <f ca="1">IF(OFFSET(tor,(ROW(A43)-ROW($A$7)+2)/2,0)="","",OFFSET(tor,(ROW(A43)-ROW($A$7)+2)/2,0))</f>
        <v/>
      </c>
      <c r="C43" s="93" t="str">
        <f ca="1">IF(OFFSET(be,(ROW(A43)-ROW($A$7)+2)/2,0)="",IF(OFFSET(bullrel,(ROW(A43)-ROW($A$7)+2)/2,0)="","",UPPER(BEname)&amp;" "&amp;OFFSET(bullrel,(ROW(A43)-ROW($A$7)+2)/2,0)&amp;" (REL)"),UPPER(BEname)&amp;" "&amp;OFFSET(be,(ROW(A43)-ROW($A$7)+2)/2,0))</f>
        <v/>
      </c>
      <c r="D43" s="94"/>
      <c r="E43" s="95" t="str">
        <f ca="1">IF(OFFSET(tgtlat,(ROW(A43)-ROW($A$7)+2)/2,0)="","",OFFSET(tgtlat,(ROW(A43)-ROW($A$7)+2)/2,0)&amp;"  "&amp;OFFSET(tgtlon,(ROW(A43)-ROW($A$7)+2)/2,0))</f>
        <v/>
      </c>
      <c r="F43" s="96"/>
      <c r="G43" s="29" t="str">
        <f ca="1">IF(OFFSET(tgtelev,(ROW(A43)-ROW($A$7)+2)/2,0)="","",OFFSET(tgtelev,(ROW(A43)-ROW($A$7)+2)/2,0))</f>
        <v/>
      </c>
      <c r="H43" s="59"/>
      <c r="I43" s="15" t="str">
        <f ca="1">IF(OFFSET(xhair,(ROW(A43)-ROW($A$7)+2)/2,0)="","",OFFSET(xhair,(ROW(A43)-ROW($A$7)+2)/2,0))</f>
        <v/>
      </c>
      <c r="J43" s="63" t="str">
        <f ca="1">IF(OFFSET(buffers,(ROW(A43)-ROW($A$7)+2)/2,0)="","",OFFSET(buffers,(ROW(A43)-ROW($A$7)+2)/2,0))</f>
        <v/>
      </c>
      <c r="K43" s="70" t="str">
        <f ca="1">IF(OFFSET(alt,(ROW(A43)-ROW($A$7)+2)/2,0)="","",OFFSET(alt,(ROW(A43)-ROW($A$7)+2)/2,0))</f>
        <v/>
      </c>
      <c r="L43" s="100" t="str">
        <f ca="1">IF(OFFSET(ias,(ROW(A43)-ROW($A$7)+2)/2,0)="","",OFFSET(ias,(ROW(A43)-ROW($A$7)+2)/2,0)&amp;"I        "&amp;OFFSET(tas,(ROW(A43)-ROW($A$7)+2)/2,0)&amp;"T        "&amp;OFFSET(mach,(ROW(A43)-ROW($A$7)+2)/2,0)&amp;"M        "&amp;OFFSET(gs,(ROW(A43)-ROW($A$7)+2)/2,0)&amp;"GS")</f>
        <v/>
      </c>
      <c r="M43" s="96"/>
      <c r="N43" s="94"/>
      <c r="O43" s="16" t="str">
        <f ca="1">IF(OFFSET(delay,(ROW(A43)-ROW($A$7)+2)/2,0)="","",OFFSET(delay,(ROW(A43)-ROW($A$7)+2)/2,0))</f>
        <v/>
      </c>
      <c r="P43" s="65"/>
      <c r="Q43" s="65"/>
      <c r="R43" s="65"/>
      <c r="S43" s="65"/>
      <c r="T43" s="65"/>
      <c r="U43" s="65"/>
      <c r="V43" s="82"/>
      <c r="W43" s="92"/>
      <c r="X43" s="92"/>
      <c r="Y43" s="92"/>
      <c r="Z43" s="92"/>
      <c r="AA43" s="92"/>
      <c r="AB43" s="84"/>
    </row>
    <row r="44" spans="1:28" ht="15" customHeight="1" x14ac:dyDescent="0.25">
      <c r="A44" s="28" t="str">
        <f ca="1">IF(LEN(A45)&gt;0,((ROW(A45)-ROW($A$7))/2)+1,"")</f>
        <v/>
      </c>
      <c r="B44" s="57" t="str">
        <f ca="1">IF(OFFSET(tot,(ROW(A45)-ROW($A$7)+2)/2,0)="","",OFFSET(tot,(ROW(A45)-ROW($A$7)+2)/2,0))</f>
        <v/>
      </c>
      <c r="C44" s="18" t="str">
        <f ca="1">IF(LEN(A45)&gt;0,cs,"")</f>
        <v/>
      </c>
      <c r="D44" s="18" t="str">
        <f ca="1">IF(LEN(A45)&gt;0,"Pod "&amp;acmi,"")</f>
        <v/>
      </c>
      <c r="E44" s="18" t="str">
        <f ca="1">IF(OFFSET(wpntype,(ROW(A45)-ROW($A$7)+2)/2,0)="","",OFFSET(wpntype,(ROW(A45)-ROW($A$7)+2)/2,0))</f>
        <v/>
      </c>
      <c r="F44" s="102" t="str">
        <f ca="1">IF(OFFSET(tgtname,(ROW(A45)-ROW($A$7)+2)/2,0)="","",OFFSET(tgtname,(ROW(A45)-ROW($A$7)+2)/2,0))</f>
        <v/>
      </c>
      <c r="G44" s="103"/>
      <c r="H44" s="31"/>
      <c r="I44" s="17" t="str">
        <f ca="1">IF(OFFSET(primenav,(ROW(A45)-ROW($A$7)+2)/2,0)="","",OFFSET(primenav,(ROW(A45)-ROW($A$7)+2)/2,0))</f>
        <v/>
      </c>
      <c r="J44" s="18" t="str">
        <f ca="1">IF(OFFSET(primenavaiding,(ROW(A45)-ROW($A$7)+2)/2,0)="","",OFFSET(primenavaiding,(ROW(A45)-ROW($A$7)+2)/2,0))</f>
        <v/>
      </c>
      <c r="K44" s="18" t="str">
        <f ca="1">IF(OFFSET(fom,(ROW(A45)-ROW($A$7)+2)/2,0)="","",OFFSET(fom,(ROW(A45)-ROW($A$7)+2)/2,0))</f>
        <v/>
      </c>
      <c r="L44" s="71" t="str">
        <f ca="1">IF(OFFSET(trk,(ROW(A45)-ROW($A$7)+2)/2,0)="","",OFFSET(trk,(ROW(A45)-ROW($A$7)+2)/2,0))</f>
        <v/>
      </c>
      <c r="M44" s="72" t="str">
        <f ca="1">IF(OFFSET(hdg,(ROW(A45)-ROW($A$7)+2)/2,0)="","",OFFSET(hdg,(ROW(A45)-ROW($A$7)+2)/2,0))</f>
        <v/>
      </c>
      <c r="N44" s="18" t="str">
        <f ca="1">IF(OFFSET(ls,(ROW(A45)-ROW($A$7)+2)/2,0)="","",OFFSET(ls,(ROW(A45)-ROW($A$7)+2)/2,0))</f>
        <v/>
      </c>
      <c r="O44" s="46" t="str">
        <f ca="1">IF(OFFSET(lar,(ROW(A45)-ROW($A$7)+2)/2,0)="","",OFFSET(lar,(ROW(A45)-ROW($A$7)+2)/2,0))</f>
        <v/>
      </c>
      <c r="P44" s="65"/>
      <c r="Q44" s="65"/>
      <c r="R44" s="65"/>
      <c r="S44" s="65"/>
      <c r="T44" s="65"/>
      <c r="U44" s="65"/>
      <c r="V44" s="82"/>
      <c r="W44" s="92"/>
      <c r="X44" s="92"/>
      <c r="Y44" s="92"/>
      <c r="Z44" s="92"/>
      <c r="AA44" s="92"/>
      <c r="AB44" s="84"/>
    </row>
    <row r="45" spans="1:28" ht="15" customHeight="1" thickBot="1" x14ac:dyDescent="0.3">
      <c r="A45" s="19" t="str">
        <f ca="1">IF(OFFSET(dest,(ROW(A45)-ROW($A$7)+2)/2,0)="","",OFFSET(dest,(ROW(A45)-ROW($A$7)+2)/2,0))</f>
        <v/>
      </c>
      <c r="B45" s="24" t="str">
        <f ca="1">IF(OFFSET(tor,(ROW(A45)-ROW($A$7)+2)/2,0)="","",OFFSET(tor,(ROW(A45)-ROW($A$7)+2)/2,0))</f>
        <v/>
      </c>
      <c r="C45" s="97" t="str">
        <f ca="1">IF(OFFSET(be,(ROW(A45)-ROW($A$7)+2)/2,0)="",IF(OFFSET(bullrel,(ROW(A45)-ROW($A$7)+2)/2,0)="","",UPPER(BEname)&amp;" "&amp;OFFSET(bullrel,(ROW(A45)-ROW($A$7)+2)/2,0)&amp;" (REL)"),UPPER(BEname)&amp;" "&amp;OFFSET(be,(ROW(A45)-ROW($A$7)+2)/2,0))</f>
        <v/>
      </c>
      <c r="D45" s="94"/>
      <c r="E45" s="98" t="str">
        <f ca="1">IF(OFFSET(tgtlat,(ROW(A45)-ROW($A$7)+2)/2,0)="","",OFFSET(tgtlat,(ROW(A45)-ROW($A$7)+2)/2,0)&amp;"  "&amp;OFFSET(tgtlon,(ROW(A45)-ROW($A$7)+2)/2,0))</f>
        <v/>
      </c>
      <c r="F45" s="96"/>
      <c r="G45" s="30" t="str">
        <f ca="1">IF(OFFSET(tgtelev,(ROW(A45)-ROW($A$7)+2)/2,0)="","",OFFSET(tgtelev,(ROW(A45)-ROW($A$7)+2)/2,0))</f>
        <v/>
      </c>
      <c r="H45" s="31"/>
      <c r="I45" s="20" t="str">
        <f ca="1">IF(OFFSET(xhair,(ROW(A45)-ROW($A$7)+2)/2,0)="","",OFFSET(xhair,(ROW(A45)-ROW($A$7)+2)/2,0))</f>
        <v/>
      </c>
      <c r="J45" s="64" t="str">
        <f ca="1">IF(OFFSET(buffers,(ROW(A45)-ROW($A$7)+2)/2,0)="","",OFFSET(buffers,(ROW(A45)-ROW($A$7)+2)/2,0))</f>
        <v/>
      </c>
      <c r="K45" s="73" t="str">
        <f ca="1">IF(OFFSET(alt,(ROW(A45)-ROW($A$7)+2)/2,0)="","",OFFSET(alt,(ROW(A45)-ROW($A$7)+2)/2,0))</f>
        <v/>
      </c>
      <c r="L45" s="101" t="str">
        <f ca="1">IF(OFFSET(ias,(ROW(A45)-ROW($A$7)+2)/2,0)="","",OFFSET(ias,(ROW(A45)-ROW($A$7)+2)/2,0)&amp;"I        "&amp;OFFSET(tas,(ROW(A45)-ROW($A$7)+2)/2,0)&amp;"T        "&amp;OFFSET(mach,(ROW(A45)-ROW($A$7)+2)/2,0)&amp;"M        "&amp;OFFSET(gs,(ROW(A45)-ROW($A$7)+2)/2,0)&amp;"GS")</f>
        <v/>
      </c>
      <c r="M45" s="96"/>
      <c r="N45" s="94"/>
      <c r="O45" s="21" t="str">
        <f ca="1">IF(OFFSET(delay,(ROW(A45)-ROW($A$7)+2)/2,0)="","",OFFSET(delay,(ROW(A45)-ROW($A$7)+2)/2,0))</f>
        <v/>
      </c>
      <c r="P45" s="65"/>
      <c r="Q45" s="65"/>
      <c r="R45" s="65"/>
      <c r="S45" s="65"/>
      <c r="T45" s="65"/>
      <c r="U45" s="65"/>
      <c r="V45" s="82"/>
      <c r="W45" s="92"/>
      <c r="X45" s="92"/>
      <c r="Y45" s="92"/>
      <c r="Z45" s="92"/>
      <c r="AA45" s="92"/>
      <c r="AB45" s="84"/>
    </row>
    <row r="46" spans="1:28" ht="15" customHeight="1" x14ac:dyDescent="0.25">
      <c r="A46" s="27" t="str">
        <f ca="1">IF(LEN(A47)&gt;0,((ROW(A47)-ROW($A$7))/2)+1,"")</f>
        <v/>
      </c>
      <c r="B46" s="56" t="str">
        <f ca="1">IF(OFFSET(tot,(ROW(A47)-ROW($A$7)+2)/2,0)="","",OFFSET(tot,(ROW(A47)-ROW($A$7)+2)/2,0))</f>
        <v/>
      </c>
      <c r="C46" s="13" t="str">
        <f ca="1">IF(LEN(A47)&gt;0,cs,"")</f>
        <v/>
      </c>
      <c r="D46" s="13" t="str">
        <f ca="1">IF(LEN(A47)&gt;0,"Pod "&amp;acmi,"")</f>
        <v/>
      </c>
      <c r="E46" s="13" t="str">
        <f ca="1">IF(OFFSET(wpntype,(ROW(A47)-ROW($A$7)+2)/2,0)="","",OFFSET(wpntype,(ROW(A47)-ROW($A$7)+2)/2,0))</f>
        <v/>
      </c>
      <c r="F46" s="105" t="str">
        <f ca="1">IF(OFFSET(tgtname,(ROW(A47)-ROW($A$7)+2)/2,0)="","",OFFSET(tgtname,(ROW(A47)-ROW($A$7)+2)/2,0))</f>
        <v/>
      </c>
      <c r="G46" s="103"/>
      <c r="H46" s="31"/>
      <c r="I46" s="12" t="str">
        <f ca="1">IF(OFFSET(primenav,(ROW(A47)-ROW($A$7)+2)/2,0)="","",OFFSET(primenav,(ROW(A47)-ROW($A$7)+2)/2,0))</f>
        <v/>
      </c>
      <c r="J46" s="13" t="str">
        <f ca="1">IF(OFFSET(primenavaiding,(ROW(A47)-ROW($A$7)+2)/2,0)="","",OFFSET(primenavaiding,(ROW(A47)-ROW($A$7)+2)/2,0))</f>
        <v/>
      </c>
      <c r="K46" s="13" t="str">
        <f ca="1">IF(OFFSET(fom,(ROW(A47)-ROW($A$7)+2)/2,0)="","",OFFSET(fom,(ROW(A47)-ROW($A$7)+2)/2,0))</f>
        <v/>
      </c>
      <c r="L46" s="68" t="str">
        <f ca="1">IF(OFFSET(trk,(ROW(A47)-ROW($A$7)+2)/2,0)="","",OFFSET(trk,(ROW(A47)-ROW($A$7)+2)/2,0))</f>
        <v/>
      </c>
      <c r="M46" s="69" t="str">
        <f ca="1">IF(OFFSET(hdg,(ROW(A47)-ROW($A$7)+2)/2,0)="","",OFFSET(hdg,(ROW(A47)-ROW($A$7)+2)/2,0))</f>
        <v/>
      </c>
      <c r="N46" s="13" t="str">
        <f ca="1">IF(OFFSET(ls,(ROW(A47)-ROW($A$7)+2)/2,0)="","",OFFSET(ls,(ROW(A47)-ROW($A$7)+2)/2,0))</f>
        <v/>
      </c>
      <c r="O46" s="45" t="str">
        <f ca="1">IF(OFFSET(lar,(ROW(A47)-ROW($A$7)+2)/2,0)="","",OFFSET(lar,(ROW(A47)-ROW($A$7)+2)/2,0))</f>
        <v/>
      </c>
      <c r="P46" s="65"/>
      <c r="Q46" s="65"/>
      <c r="R46" s="65"/>
      <c r="S46" s="65"/>
      <c r="T46" s="65"/>
      <c r="U46" s="65"/>
      <c r="V46" s="82"/>
      <c r="W46" s="92"/>
      <c r="X46" s="92"/>
      <c r="Y46" s="92"/>
      <c r="Z46" s="92"/>
      <c r="AA46" s="92"/>
      <c r="AB46" s="84"/>
    </row>
    <row r="47" spans="1:28" ht="15" customHeight="1" thickBot="1" x14ac:dyDescent="0.3">
      <c r="A47" s="14" t="str">
        <f ca="1">IF(OFFSET(dest,(ROW(A47)-ROW($A$7)+2)/2,0)="","",OFFSET(dest,(ROW(A47)-ROW($A$7)+2)/2,0))</f>
        <v/>
      </c>
      <c r="B47" s="23" t="str">
        <f ca="1">IF(OFFSET(tor,(ROW(A47)-ROW($A$7)+2)/2,0)="","",OFFSET(tor,(ROW(A47)-ROW($A$7)+2)/2,0))</f>
        <v/>
      </c>
      <c r="C47" s="93" t="str">
        <f ca="1">IF(OFFSET(be,(ROW(A47)-ROW($A$7)+2)/2,0)="",IF(OFFSET(bullrel,(ROW(A47)-ROW($A$7)+2)/2,0)="","",UPPER(BEname)&amp;" "&amp;OFFSET(bullrel,(ROW(A47)-ROW($A$7)+2)/2,0)&amp;" (REL)"),UPPER(BEname)&amp;" "&amp;OFFSET(be,(ROW(A47)-ROW($A$7)+2)/2,0))</f>
        <v/>
      </c>
      <c r="D47" s="94"/>
      <c r="E47" s="95" t="str">
        <f ca="1">IF(OFFSET(tgtlat,(ROW(A47)-ROW($A$7)+2)/2,0)="","",OFFSET(tgtlat,(ROW(A47)-ROW($A$7)+2)/2,0)&amp;"  "&amp;OFFSET(tgtlon,(ROW(A47)-ROW($A$7)+2)/2,0))</f>
        <v/>
      </c>
      <c r="F47" s="96"/>
      <c r="G47" s="29" t="str">
        <f ca="1">IF(OFFSET(tgtelev,(ROW(A47)-ROW($A$7)+2)/2,0)="","",OFFSET(tgtelev,(ROW(A47)-ROW($A$7)+2)/2,0))</f>
        <v/>
      </c>
      <c r="H47" s="59"/>
      <c r="I47" s="15" t="str">
        <f ca="1">IF(OFFSET(xhair,(ROW(A47)-ROW($A$7)+2)/2,0)="","",OFFSET(xhair,(ROW(A47)-ROW($A$7)+2)/2,0))</f>
        <v/>
      </c>
      <c r="J47" s="63" t="str">
        <f ca="1">IF(OFFSET(buffers,(ROW(A47)-ROW($A$7)+2)/2,0)="","",OFFSET(buffers,(ROW(A47)-ROW($A$7)+2)/2,0))</f>
        <v/>
      </c>
      <c r="K47" s="70" t="str">
        <f ca="1">IF(OFFSET(alt,(ROW(A47)-ROW($A$7)+2)/2,0)="","",OFFSET(alt,(ROW(A47)-ROW($A$7)+2)/2,0))</f>
        <v/>
      </c>
      <c r="L47" s="100" t="str">
        <f ca="1">IF(OFFSET(ias,(ROW(A47)-ROW($A$7)+2)/2,0)="","",OFFSET(ias,(ROW(A47)-ROW($A$7)+2)/2,0)&amp;"I        "&amp;OFFSET(tas,(ROW(A47)-ROW($A$7)+2)/2,0)&amp;"T        "&amp;OFFSET(mach,(ROW(A47)-ROW($A$7)+2)/2,0)&amp;"M        "&amp;OFFSET(gs,(ROW(A47)-ROW($A$7)+2)/2,0)&amp;"GS")</f>
        <v/>
      </c>
      <c r="M47" s="96"/>
      <c r="N47" s="94"/>
      <c r="O47" s="16" t="str">
        <f ca="1">IF(OFFSET(delay,(ROW(A47)-ROW($A$7)+2)/2,0)="","",OFFSET(delay,(ROW(A47)-ROW($A$7)+2)/2,0))</f>
        <v/>
      </c>
      <c r="P47" s="65"/>
      <c r="Q47" s="65"/>
      <c r="R47" s="65"/>
      <c r="S47" s="65"/>
      <c r="T47" s="65"/>
      <c r="U47" s="65"/>
      <c r="V47" s="82"/>
      <c r="W47" s="92"/>
      <c r="X47" s="92"/>
      <c r="Y47" s="92"/>
      <c r="Z47" s="92"/>
      <c r="AA47" s="92"/>
      <c r="AB47" s="84"/>
    </row>
    <row r="48" spans="1:28" ht="15" customHeight="1" x14ac:dyDescent="0.25">
      <c r="A48" s="28" t="str">
        <f ca="1">IF(LEN(A49)&gt;0,((ROW(A49)-ROW($A$7))/2)+1,"")</f>
        <v/>
      </c>
      <c r="B48" s="57" t="str">
        <f ca="1">IF(OFFSET(tot,(ROW(A49)-ROW($A$7)+2)/2,0)="","",OFFSET(tot,(ROW(A49)-ROW($A$7)+2)/2,0))</f>
        <v/>
      </c>
      <c r="C48" s="18" t="str">
        <f ca="1">IF(LEN(A49)&gt;0,cs,"")</f>
        <v/>
      </c>
      <c r="D48" s="18" t="str">
        <f ca="1">IF(LEN(A49)&gt;0,"Pod "&amp;acmi,"")</f>
        <v/>
      </c>
      <c r="E48" s="18" t="str">
        <f ca="1">IF(OFFSET(wpntype,(ROW(A49)-ROW($A$7)+2)/2,0)="","",OFFSET(wpntype,(ROW(A49)-ROW($A$7)+2)/2,0))</f>
        <v/>
      </c>
      <c r="F48" s="102" t="str">
        <f ca="1">IF(OFFSET(tgtname,(ROW(A49)-ROW($A$7)+2)/2,0)="","",OFFSET(tgtname,(ROW(A49)-ROW($A$7)+2)/2,0))</f>
        <v/>
      </c>
      <c r="G48" s="103"/>
      <c r="H48" s="31"/>
      <c r="I48" s="17" t="str">
        <f ca="1">IF(OFFSET(primenav,(ROW(A49)-ROW($A$7)+2)/2,0)="","",OFFSET(primenav,(ROW(A49)-ROW($A$7)+2)/2,0))</f>
        <v/>
      </c>
      <c r="J48" s="18" t="str">
        <f ca="1">IF(OFFSET(primenavaiding,(ROW(A49)-ROW($A$7)+2)/2,0)="","",OFFSET(primenavaiding,(ROW(A49)-ROW($A$7)+2)/2,0))</f>
        <v/>
      </c>
      <c r="K48" s="18" t="str">
        <f ca="1">IF(OFFSET(fom,(ROW(A49)-ROW($A$7)+2)/2,0)="","",OFFSET(fom,(ROW(A49)-ROW($A$7)+2)/2,0))</f>
        <v/>
      </c>
      <c r="L48" s="71" t="str">
        <f ca="1">IF(OFFSET(trk,(ROW(A49)-ROW($A$7)+2)/2,0)="","",OFFSET(trk,(ROW(A49)-ROW($A$7)+2)/2,0))</f>
        <v/>
      </c>
      <c r="M48" s="72" t="str">
        <f ca="1">IF(OFFSET(hdg,(ROW(A49)-ROW($A$7)+2)/2,0)="","",OFFSET(hdg,(ROW(A49)-ROW($A$7)+2)/2,0))</f>
        <v/>
      </c>
      <c r="N48" s="18" t="str">
        <f ca="1">IF(OFFSET(ls,(ROW(A49)-ROW($A$7)+2)/2,0)="","",OFFSET(ls,(ROW(A49)-ROW($A$7)+2)/2,0))</f>
        <v/>
      </c>
      <c r="O48" s="46" t="str">
        <f ca="1">IF(OFFSET(lar,(ROW(A49)-ROW($A$7)+2)/2,0)="","",OFFSET(lar,(ROW(A49)-ROW($A$7)+2)/2,0))</f>
        <v/>
      </c>
      <c r="P48" s="65"/>
      <c r="Q48" s="65"/>
      <c r="R48" s="65"/>
      <c r="S48" s="65"/>
      <c r="T48" s="65"/>
      <c r="U48" s="65"/>
      <c r="V48" s="82"/>
      <c r="W48" s="92"/>
      <c r="X48" s="92"/>
      <c r="Y48" s="92"/>
      <c r="Z48" s="92"/>
      <c r="AA48" s="92"/>
      <c r="AB48" s="84"/>
    </row>
    <row r="49" spans="1:28" ht="15" customHeight="1" thickBot="1" x14ac:dyDescent="0.3">
      <c r="A49" s="19" t="str">
        <f ca="1">IF(OFFSET(dest,(ROW(A49)-ROW($A$7)+2)/2,0)="","",OFFSET(dest,(ROW(A49)-ROW($A$7)+2)/2,0))</f>
        <v/>
      </c>
      <c r="B49" s="24" t="str">
        <f ca="1">IF(OFFSET(tor,(ROW(A49)-ROW($A$7)+2)/2,0)="","",OFFSET(tor,(ROW(A49)-ROW($A$7)+2)/2,0))</f>
        <v/>
      </c>
      <c r="C49" s="97" t="str">
        <f ca="1">IF(OFFSET(be,(ROW(A49)-ROW($A$7)+2)/2,0)="",IF(OFFSET(bullrel,(ROW(A49)-ROW($A$7)+2)/2,0)="","",UPPER(BEname)&amp;" "&amp;OFFSET(bullrel,(ROW(A49)-ROW($A$7)+2)/2,0)&amp;" (REL)"),UPPER(BEname)&amp;" "&amp;OFFSET(be,(ROW(A49)-ROW($A$7)+2)/2,0))</f>
        <v/>
      </c>
      <c r="D49" s="94"/>
      <c r="E49" s="98" t="str">
        <f ca="1">IF(OFFSET(tgtlat,(ROW(A49)-ROW($A$7)+2)/2,0)="","",OFFSET(tgtlat,(ROW(A49)-ROW($A$7)+2)/2,0)&amp;"  "&amp;OFFSET(tgtlon,(ROW(A49)-ROW($A$7)+2)/2,0))</f>
        <v/>
      </c>
      <c r="F49" s="96"/>
      <c r="G49" s="30" t="str">
        <f ca="1">IF(OFFSET(tgtelev,(ROW(A49)-ROW($A$7)+2)/2,0)="","",OFFSET(tgtelev,(ROW(A49)-ROW($A$7)+2)/2,0))</f>
        <v/>
      </c>
      <c r="H49" s="31"/>
      <c r="I49" s="20" t="str">
        <f ca="1">IF(OFFSET(xhair,(ROW(A49)-ROW($A$7)+2)/2,0)="","",OFFSET(xhair,(ROW(A49)-ROW($A$7)+2)/2,0))</f>
        <v/>
      </c>
      <c r="J49" s="64" t="str">
        <f ca="1">IF(OFFSET(buffers,(ROW(A49)-ROW($A$7)+2)/2,0)="","",OFFSET(buffers,(ROW(A49)-ROW($A$7)+2)/2,0))</f>
        <v/>
      </c>
      <c r="K49" s="73" t="str">
        <f ca="1">IF(OFFSET(alt,(ROW(A49)-ROW($A$7)+2)/2,0)="","",OFFSET(alt,(ROW(A49)-ROW($A$7)+2)/2,0))</f>
        <v/>
      </c>
      <c r="L49" s="101" t="str">
        <f ca="1">IF(OFFSET(ias,(ROW(A49)-ROW($A$7)+2)/2,0)="","",OFFSET(ias,(ROW(A49)-ROW($A$7)+2)/2,0)&amp;"I        "&amp;OFFSET(tas,(ROW(A49)-ROW($A$7)+2)/2,0)&amp;"T        "&amp;OFFSET(mach,(ROW(A49)-ROW($A$7)+2)/2,0)&amp;"M        "&amp;OFFSET(gs,(ROW(A49)-ROW($A$7)+2)/2,0)&amp;"GS")</f>
        <v/>
      </c>
      <c r="M49" s="96"/>
      <c r="N49" s="94"/>
      <c r="O49" s="21" t="str">
        <f ca="1">IF(OFFSET(delay,(ROW(A49)-ROW($A$7)+2)/2,0)="","",OFFSET(delay,(ROW(A49)-ROW($A$7)+2)/2,0))</f>
        <v/>
      </c>
      <c r="P49" s="65"/>
      <c r="Q49" s="65"/>
      <c r="R49" s="65"/>
      <c r="S49" s="65"/>
      <c r="T49" s="65"/>
      <c r="U49" s="65"/>
      <c r="V49" s="82"/>
      <c r="W49" s="92"/>
      <c r="X49" s="92"/>
      <c r="Y49" s="92"/>
      <c r="Z49" s="92"/>
      <c r="AA49" s="92"/>
      <c r="AB49" s="84"/>
    </row>
    <row r="50" spans="1:28" ht="15" customHeight="1" x14ac:dyDescent="0.25">
      <c r="A50" s="27" t="str">
        <f ca="1">IF(LEN(A51)&gt;0,((ROW(A51)-ROW($A$7))/2)+1,"")</f>
        <v/>
      </c>
      <c r="B50" s="56" t="str">
        <f ca="1">IF(OFFSET(tot,(ROW(A51)-ROW($A$7)+2)/2,0)="","",OFFSET(tot,(ROW(A51)-ROW($A$7)+2)/2,0))</f>
        <v/>
      </c>
      <c r="C50" s="13" t="str">
        <f ca="1">IF(LEN(A51)&gt;0,cs,"")</f>
        <v/>
      </c>
      <c r="D50" s="13" t="str">
        <f ca="1">IF(LEN(A51)&gt;0,"Pod "&amp;acmi,"")</f>
        <v/>
      </c>
      <c r="E50" s="13" t="str">
        <f ca="1">IF(OFFSET(wpntype,(ROW(A51)-ROW($A$7)+2)/2,0)="","",OFFSET(wpntype,(ROW(A51)-ROW($A$7)+2)/2,0))</f>
        <v/>
      </c>
      <c r="F50" s="105" t="str">
        <f ca="1">IF(OFFSET(tgtname,(ROW(A51)-ROW($A$7)+2)/2,0)="","",OFFSET(tgtname,(ROW(A51)-ROW($A$7)+2)/2,0))</f>
        <v/>
      </c>
      <c r="G50" s="103"/>
      <c r="H50" s="31"/>
      <c r="I50" s="12" t="str">
        <f ca="1">IF(OFFSET(primenav,(ROW(A51)-ROW($A$7)+2)/2,0)="","",OFFSET(primenav,(ROW(A51)-ROW($A$7)+2)/2,0))</f>
        <v/>
      </c>
      <c r="J50" s="13" t="str">
        <f ca="1">IF(OFFSET(primenavaiding,(ROW(A51)-ROW($A$7)+2)/2,0)="","",OFFSET(primenavaiding,(ROW(A51)-ROW($A$7)+2)/2,0))</f>
        <v/>
      </c>
      <c r="K50" s="13" t="str">
        <f ca="1">IF(OFFSET(fom,(ROW(A51)-ROW($A$7)+2)/2,0)="","",OFFSET(fom,(ROW(A51)-ROW($A$7)+2)/2,0))</f>
        <v/>
      </c>
      <c r="L50" s="68" t="str">
        <f ca="1">IF(OFFSET(trk,(ROW(A51)-ROW($A$7)+2)/2,0)="","",OFFSET(trk,(ROW(A51)-ROW($A$7)+2)/2,0))</f>
        <v/>
      </c>
      <c r="M50" s="69" t="str">
        <f ca="1">IF(OFFSET(hdg,(ROW(A51)-ROW($A$7)+2)/2,0)="","",OFFSET(hdg,(ROW(A51)-ROW($A$7)+2)/2,0))</f>
        <v/>
      </c>
      <c r="N50" s="13" t="str">
        <f ca="1">IF(OFFSET(ls,(ROW(A51)-ROW($A$7)+2)/2,0)="","",OFFSET(ls,(ROW(A51)-ROW($A$7)+2)/2,0))</f>
        <v/>
      </c>
      <c r="O50" s="45" t="str">
        <f ca="1">IF(OFFSET(lar,(ROW(A51)-ROW($A$7)+2)/2,0)="","",OFFSET(lar,(ROW(A51)-ROW($A$7)+2)/2,0))</f>
        <v/>
      </c>
      <c r="P50" s="65"/>
      <c r="Q50" s="65"/>
      <c r="R50" s="65"/>
      <c r="S50" s="65"/>
      <c r="T50" s="65"/>
      <c r="U50" s="65"/>
      <c r="V50" s="82"/>
      <c r="W50" s="92"/>
      <c r="X50" s="92"/>
      <c r="Y50" s="92"/>
      <c r="Z50" s="92"/>
      <c r="AA50" s="92"/>
      <c r="AB50" s="84"/>
    </row>
    <row r="51" spans="1:28" ht="15" customHeight="1" thickBot="1" x14ac:dyDescent="0.3">
      <c r="A51" s="14" t="str">
        <f ca="1">IF(OFFSET(dest,(ROW(A51)-ROW($A$7)+2)/2,0)="","",OFFSET(dest,(ROW(A51)-ROW($A$7)+2)/2,0))</f>
        <v/>
      </c>
      <c r="B51" s="23" t="str">
        <f ca="1">IF(OFFSET(tor,(ROW(A51)-ROW($A$7)+2)/2,0)="","",OFFSET(tor,(ROW(A51)-ROW($A$7)+2)/2,0))</f>
        <v/>
      </c>
      <c r="C51" s="93" t="str">
        <f ca="1">IF(OFFSET(be,(ROW(A51)-ROW($A$7)+2)/2,0)="",IF(OFFSET(bullrel,(ROW(A51)-ROW($A$7)+2)/2,0)="","",UPPER(BEname)&amp;" "&amp;OFFSET(bullrel,(ROW(A51)-ROW($A$7)+2)/2,0)&amp;" (REL)"),UPPER(BEname)&amp;" "&amp;OFFSET(be,(ROW(A51)-ROW($A$7)+2)/2,0))</f>
        <v/>
      </c>
      <c r="D51" s="94"/>
      <c r="E51" s="95" t="str">
        <f ca="1">IF(OFFSET(tgtlat,(ROW(A51)-ROW($A$7)+2)/2,0)="","",OFFSET(tgtlat,(ROW(A51)-ROW($A$7)+2)/2,0)&amp;"  "&amp;OFFSET(tgtlon,(ROW(A51)-ROW($A$7)+2)/2,0))</f>
        <v/>
      </c>
      <c r="F51" s="96"/>
      <c r="G51" s="29" t="str">
        <f ca="1">IF(OFFSET(tgtelev,(ROW(A51)-ROW($A$7)+2)/2,0)="","",OFFSET(tgtelev,(ROW(A51)-ROW($A$7)+2)/2,0))</f>
        <v/>
      </c>
      <c r="H51" s="59"/>
      <c r="I51" s="15" t="str">
        <f ca="1">IF(OFFSET(xhair,(ROW(A51)-ROW($A$7)+2)/2,0)="","",OFFSET(xhair,(ROW(A51)-ROW($A$7)+2)/2,0))</f>
        <v/>
      </c>
      <c r="J51" s="63" t="str">
        <f ca="1">IF(OFFSET(buffers,(ROW(A51)-ROW($A$7)+2)/2,0)="","",OFFSET(buffers,(ROW(A51)-ROW($A$7)+2)/2,0))</f>
        <v/>
      </c>
      <c r="K51" s="70" t="str">
        <f ca="1">IF(OFFSET(alt,(ROW(A51)-ROW($A$7)+2)/2,0)="","",OFFSET(alt,(ROW(A51)-ROW($A$7)+2)/2,0))</f>
        <v/>
      </c>
      <c r="L51" s="100" t="str">
        <f ca="1">IF(OFFSET(ias,(ROW(A51)-ROW($A$7)+2)/2,0)="","",OFFSET(ias,(ROW(A51)-ROW($A$7)+2)/2,0)&amp;"I        "&amp;OFFSET(tas,(ROW(A51)-ROW($A$7)+2)/2,0)&amp;"T        "&amp;OFFSET(mach,(ROW(A51)-ROW($A$7)+2)/2,0)&amp;"M        "&amp;OFFSET(gs,(ROW(A51)-ROW($A$7)+2)/2,0)&amp;"GS")</f>
        <v/>
      </c>
      <c r="M51" s="96"/>
      <c r="N51" s="94"/>
      <c r="O51" s="16" t="str">
        <f ca="1">IF(OFFSET(delay,(ROW(A51)-ROW($A$7)+2)/2,0)="","",OFFSET(delay,(ROW(A51)-ROW($A$7)+2)/2,0))</f>
        <v/>
      </c>
      <c r="P51" s="65"/>
      <c r="Q51" s="65"/>
      <c r="R51" s="65"/>
      <c r="S51" s="65"/>
      <c r="T51" s="65"/>
      <c r="U51" s="65"/>
      <c r="V51" s="82"/>
      <c r="W51" s="92"/>
      <c r="X51" s="92"/>
      <c r="Y51" s="92"/>
      <c r="Z51" s="92"/>
      <c r="AA51" s="92"/>
      <c r="AB51" s="84"/>
    </row>
    <row r="52" spans="1:28" ht="15" customHeight="1" x14ac:dyDescent="0.25">
      <c r="A52" s="28" t="str">
        <f ca="1">IF(LEN(A53)&gt;0,((ROW(A53)-ROW($A$7))/2)+1,"")</f>
        <v/>
      </c>
      <c r="B52" s="57" t="str">
        <f ca="1">IF(OFFSET(tot,(ROW(A53)-ROW($A$7)+2)/2,0)="","",OFFSET(tot,(ROW(A53)-ROW($A$7)+2)/2,0))</f>
        <v/>
      </c>
      <c r="C52" s="18" t="str">
        <f ca="1">IF(LEN(A53)&gt;0,cs,"")</f>
        <v/>
      </c>
      <c r="D52" s="18" t="str">
        <f ca="1">IF(LEN(A53)&gt;0,"Pod "&amp;acmi,"")</f>
        <v/>
      </c>
      <c r="E52" s="18" t="str">
        <f ca="1">IF(OFFSET(wpntype,(ROW(A53)-ROW($A$7)+2)/2,0)="","",OFFSET(wpntype,(ROW(A53)-ROW($A$7)+2)/2,0))</f>
        <v/>
      </c>
      <c r="F52" s="102" t="str">
        <f ca="1">IF(OFFSET(tgtname,(ROW(A53)-ROW($A$7)+2)/2,0)="","",OFFSET(tgtname,(ROW(A53)-ROW($A$7)+2)/2,0))</f>
        <v/>
      </c>
      <c r="G52" s="103"/>
      <c r="H52" s="31"/>
      <c r="I52" s="17" t="str">
        <f ca="1">IF(OFFSET(primenav,(ROW(A53)-ROW($A$7)+2)/2,0)="","",OFFSET(primenav,(ROW(A53)-ROW($A$7)+2)/2,0))</f>
        <v/>
      </c>
      <c r="J52" s="18" t="str">
        <f ca="1">IF(OFFSET(primenavaiding,(ROW(A53)-ROW($A$7)+2)/2,0)="","",OFFSET(primenavaiding,(ROW(A53)-ROW($A$7)+2)/2,0))</f>
        <v/>
      </c>
      <c r="K52" s="18" t="str">
        <f ca="1">IF(OFFSET(fom,(ROW(A53)-ROW($A$7)+2)/2,0)="","",OFFSET(fom,(ROW(A53)-ROW($A$7)+2)/2,0))</f>
        <v/>
      </c>
      <c r="L52" s="71" t="str">
        <f ca="1">IF(OFFSET(trk,(ROW(A53)-ROW($A$7)+2)/2,0)="","",OFFSET(trk,(ROW(A53)-ROW($A$7)+2)/2,0))</f>
        <v/>
      </c>
      <c r="M52" s="72" t="str">
        <f ca="1">IF(OFFSET(hdg,(ROW(A53)-ROW($A$7)+2)/2,0)="","",OFFSET(hdg,(ROW(A53)-ROW($A$7)+2)/2,0))</f>
        <v/>
      </c>
      <c r="N52" s="18" t="str">
        <f ca="1">IF(OFFSET(ls,(ROW(A53)-ROW($A$7)+2)/2,0)="","",OFFSET(ls,(ROW(A53)-ROW($A$7)+2)/2,0))</f>
        <v/>
      </c>
      <c r="O52" s="46" t="str">
        <f ca="1">IF(OFFSET(lar,(ROW(A53)-ROW($A$7)+2)/2,0)="","",OFFSET(lar,(ROW(A53)-ROW($A$7)+2)/2,0))</f>
        <v/>
      </c>
      <c r="P52" s="65"/>
      <c r="Q52" s="65"/>
      <c r="R52" s="65"/>
      <c r="S52" s="65"/>
      <c r="T52" s="65"/>
      <c r="U52" s="65"/>
      <c r="V52" s="82"/>
      <c r="W52" s="92"/>
      <c r="X52" s="92"/>
      <c r="Y52" s="92"/>
      <c r="Z52" s="92"/>
      <c r="AA52" s="92"/>
      <c r="AB52" s="84"/>
    </row>
    <row r="53" spans="1:28" ht="15" customHeight="1" thickBot="1" x14ac:dyDescent="0.3">
      <c r="A53" s="19" t="str">
        <f ca="1">IF(OFFSET(dest,(ROW(A53)-ROW($A$7)+2)/2,0)="","",OFFSET(dest,(ROW(A53)-ROW($A$7)+2)/2,0))</f>
        <v/>
      </c>
      <c r="B53" s="24" t="str">
        <f ca="1">IF(OFFSET(tor,(ROW(A53)-ROW($A$7)+2)/2,0)="","",OFFSET(tor,(ROW(A53)-ROW($A$7)+2)/2,0))</f>
        <v/>
      </c>
      <c r="C53" s="97" t="str">
        <f ca="1">IF(OFFSET(be,(ROW(A53)-ROW($A$7)+2)/2,0)="",IF(OFFSET(bullrel,(ROW(A53)-ROW($A$7)+2)/2,0)="","",UPPER(BEname)&amp;" "&amp;OFFSET(bullrel,(ROW(A53)-ROW($A$7)+2)/2,0)&amp;" (REL)"),UPPER(BEname)&amp;" "&amp;OFFSET(be,(ROW(A53)-ROW($A$7)+2)/2,0))</f>
        <v/>
      </c>
      <c r="D53" s="94"/>
      <c r="E53" s="98" t="str">
        <f ca="1">IF(OFFSET(tgtlat,(ROW(A53)-ROW($A$7)+2)/2,0)="","",OFFSET(tgtlat,(ROW(A53)-ROW($A$7)+2)/2,0)&amp;"  "&amp;OFFSET(tgtlon,(ROW(A53)-ROW($A$7)+2)/2,0))</f>
        <v/>
      </c>
      <c r="F53" s="96"/>
      <c r="G53" s="30" t="str">
        <f ca="1">IF(OFFSET(tgtelev,(ROW(A53)-ROW($A$7)+2)/2,0)="","",OFFSET(tgtelev,(ROW(A53)-ROW($A$7)+2)/2,0))</f>
        <v/>
      </c>
      <c r="H53" s="31"/>
      <c r="I53" s="20" t="str">
        <f ca="1">IF(OFFSET(xhair,(ROW(A53)-ROW($A$7)+2)/2,0)="","",OFFSET(xhair,(ROW(A53)-ROW($A$7)+2)/2,0))</f>
        <v/>
      </c>
      <c r="J53" s="64" t="str">
        <f ca="1">IF(OFFSET(buffers,(ROW(A53)-ROW($A$7)+2)/2,0)="","",OFFSET(buffers,(ROW(A53)-ROW($A$7)+2)/2,0))</f>
        <v/>
      </c>
      <c r="K53" s="73" t="str">
        <f ca="1">IF(OFFSET(alt,(ROW(A53)-ROW($A$7)+2)/2,0)="","",OFFSET(alt,(ROW(A53)-ROW($A$7)+2)/2,0))</f>
        <v/>
      </c>
      <c r="L53" s="101" t="str">
        <f ca="1">IF(OFFSET(ias,(ROW(A53)-ROW($A$7)+2)/2,0)="","",OFFSET(ias,(ROW(A53)-ROW($A$7)+2)/2,0)&amp;"I        "&amp;OFFSET(tas,(ROW(A53)-ROW($A$7)+2)/2,0)&amp;"T        "&amp;OFFSET(mach,(ROW(A53)-ROW($A$7)+2)/2,0)&amp;"M        "&amp;OFFSET(gs,(ROW(A53)-ROW($A$7)+2)/2,0)&amp;"GS")</f>
        <v/>
      </c>
      <c r="M53" s="96"/>
      <c r="N53" s="94"/>
      <c r="O53" s="21" t="str">
        <f ca="1">IF(OFFSET(delay,(ROW(A53)-ROW($A$7)+2)/2,0)="","",OFFSET(delay,(ROW(A53)-ROW($A$7)+2)/2,0))</f>
        <v/>
      </c>
      <c r="P53" s="65"/>
      <c r="Q53" s="65"/>
      <c r="R53" s="65"/>
      <c r="S53" s="65"/>
      <c r="T53" s="65"/>
      <c r="U53" s="65"/>
      <c r="V53" s="88"/>
      <c r="W53" s="89"/>
      <c r="X53" s="89"/>
      <c r="Y53" s="89"/>
      <c r="Z53" s="89"/>
      <c r="AA53" s="89"/>
      <c r="AB53" s="90"/>
    </row>
    <row r="54" spans="1:28" ht="15" customHeight="1" x14ac:dyDescent="0.25">
      <c r="A54" s="27" t="str">
        <f ca="1">IF(LEN(A55)&gt;0,((ROW(A55)-ROW($A$7))/2)+1,"")</f>
        <v/>
      </c>
      <c r="B54" s="56" t="str">
        <f ca="1">IF(OFFSET(tot,(ROW(A55)-ROW($A$7)+2)/2,0)="","",OFFSET(tot,(ROW(A55)-ROW($A$7)+2)/2,0))</f>
        <v/>
      </c>
      <c r="C54" s="13" t="str">
        <f ca="1">IF(LEN(A55)&gt;0,cs,"")</f>
        <v/>
      </c>
      <c r="D54" s="13" t="str">
        <f ca="1">IF(LEN(A55)&gt;0,"Pod "&amp;acmi,"")</f>
        <v/>
      </c>
      <c r="E54" s="13" t="str">
        <f ca="1">IF(OFFSET(wpntype,(ROW(A55)-ROW($A$7)+2)/2,0)="","",OFFSET(wpntype,(ROW(A55)-ROW($A$7)+2)/2,0))</f>
        <v/>
      </c>
      <c r="F54" s="105" t="str">
        <f ca="1">IF(OFFSET(tgtname,(ROW(A55)-ROW($A$7)+2)/2,0)="","",OFFSET(tgtname,(ROW(A55)-ROW($A$7)+2)/2,0))</f>
        <v/>
      </c>
      <c r="G54" s="103"/>
      <c r="H54" s="31"/>
      <c r="I54" s="12" t="str">
        <f ca="1">IF(OFFSET(primenav,(ROW(A55)-ROW($A$7)+2)/2,0)="","",OFFSET(primenav,(ROW(A55)-ROW($A$7)+2)/2,0))</f>
        <v/>
      </c>
      <c r="J54" s="13" t="str">
        <f ca="1">IF(OFFSET(primenavaiding,(ROW(A55)-ROW($A$7)+2)/2,0)="","",OFFSET(primenavaiding,(ROW(A55)-ROW($A$7)+2)/2,0))</f>
        <v/>
      </c>
      <c r="K54" s="13" t="str">
        <f ca="1">IF(OFFSET(fom,(ROW(A55)-ROW($A$7)+2)/2,0)="","",OFFSET(fom,(ROW(A55)-ROW($A$7)+2)/2,0))</f>
        <v/>
      </c>
      <c r="L54" s="68" t="str">
        <f ca="1">IF(OFFSET(trk,(ROW(A55)-ROW($A$7)+2)/2,0)="","",OFFSET(trk,(ROW(A55)-ROW($A$7)+2)/2,0))</f>
        <v/>
      </c>
      <c r="M54" s="69" t="str">
        <f ca="1">IF(OFFSET(hdg,(ROW(A55)-ROW($A$7)+2)/2,0)="","",OFFSET(hdg,(ROW(A55)-ROW($A$7)+2)/2,0))</f>
        <v/>
      </c>
      <c r="N54" s="13" t="str">
        <f ca="1">IF(OFFSET(ls,(ROW(A55)-ROW($A$7)+2)/2,0)="","",OFFSET(ls,(ROW(A55)-ROW($A$7)+2)/2,0))</f>
        <v/>
      </c>
      <c r="O54" s="45" t="str">
        <f ca="1">IF(OFFSET(lar,(ROW(A55)-ROW($A$7)+2)/2,0)="","",OFFSET(lar,(ROW(A55)-ROW($A$7)+2)/2,0))</f>
        <v/>
      </c>
      <c r="P54" s="65"/>
      <c r="Q54" s="65"/>
      <c r="R54" s="65"/>
      <c r="S54" s="65"/>
      <c r="T54" s="65"/>
      <c r="U54" s="65"/>
    </row>
    <row r="55" spans="1:28" ht="15" customHeight="1" thickBot="1" x14ac:dyDescent="0.3">
      <c r="A55" s="14" t="str">
        <f ca="1">IF(OFFSET(dest,(ROW(A55)-ROW($A$7)+2)/2,0)="","",OFFSET(dest,(ROW(A55)-ROW($A$7)+2)/2,0))</f>
        <v/>
      </c>
      <c r="B55" s="23" t="str">
        <f ca="1">IF(OFFSET(tor,(ROW(A55)-ROW($A$7)+2)/2,0)="","",OFFSET(tor,(ROW(A55)-ROW($A$7)+2)/2,0))</f>
        <v/>
      </c>
      <c r="C55" s="93" t="str">
        <f ca="1">IF(OFFSET(be,(ROW(A55)-ROW($A$7)+2)/2,0)="",IF(OFFSET(bullrel,(ROW(A55)-ROW($A$7)+2)/2,0)="","",UPPER(BEname)&amp;" "&amp;OFFSET(bullrel,(ROW(A55)-ROW($A$7)+2)/2,0)&amp;" (REL)"),UPPER(BEname)&amp;" "&amp;OFFSET(be,(ROW(A55)-ROW($A$7)+2)/2,0))</f>
        <v/>
      </c>
      <c r="D55" s="94"/>
      <c r="E55" s="95" t="str">
        <f ca="1">IF(OFFSET(tgtlat,(ROW(A55)-ROW($A$7)+2)/2,0)="","",OFFSET(tgtlat,(ROW(A55)-ROW($A$7)+2)/2,0)&amp;"  "&amp;OFFSET(tgtlon,(ROW(A55)-ROW($A$7)+2)/2,0))</f>
        <v/>
      </c>
      <c r="F55" s="96"/>
      <c r="G55" s="29" t="str">
        <f ca="1">IF(OFFSET(tgtelev,(ROW(A55)-ROW($A$7)+2)/2,0)="","",OFFSET(tgtelev,(ROW(A55)-ROW($A$7)+2)/2,0))</f>
        <v/>
      </c>
      <c r="H55" s="59"/>
      <c r="I55" s="15" t="str">
        <f ca="1">IF(OFFSET(xhair,(ROW(A55)-ROW($A$7)+2)/2,0)="","",OFFSET(xhair,(ROW(A55)-ROW($A$7)+2)/2,0))</f>
        <v/>
      </c>
      <c r="J55" s="63" t="str">
        <f ca="1">IF(OFFSET(buffers,(ROW(A55)-ROW($A$7)+2)/2,0)="","",OFFSET(buffers,(ROW(A55)-ROW($A$7)+2)/2,0))</f>
        <v/>
      </c>
      <c r="K55" s="70" t="str">
        <f ca="1">IF(OFFSET(alt,(ROW(A55)-ROW($A$7)+2)/2,0)="","",OFFSET(alt,(ROW(A55)-ROW($A$7)+2)/2,0))</f>
        <v/>
      </c>
      <c r="L55" s="100" t="str">
        <f ca="1">IF(OFFSET(ias,(ROW(A55)-ROW($A$7)+2)/2,0)="","",OFFSET(ias,(ROW(A55)-ROW($A$7)+2)/2,0)&amp;"I        "&amp;OFFSET(tas,(ROW(A55)-ROW($A$7)+2)/2,0)&amp;"T        "&amp;OFFSET(mach,(ROW(A55)-ROW($A$7)+2)/2,0)&amp;"M        "&amp;OFFSET(gs,(ROW(A55)-ROW($A$7)+2)/2,0)&amp;"GS")</f>
        <v/>
      </c>
      <c r="M55" s="96"/>
      <c r="N55" s="94"/>
      <c r="O55" s="16" t="str">
        <f ca="1">IF(OFFSET(delay,(ROW(A55)-ROW($A$7)+2)/2,0)="","",OFFSET(delay,(ROW(A55)-ROW($A$7)+2)/2,0))</f>
        <v/>
      </c>
      <c r="P55" s="65"/>
      <c r="Q55" s="65"/>
      <c r="R55" s="65"/>
      <c r="S55" s="65"/>
      <c r="T55" s="65"/>
      <c r="U55" s="65"/>
    </row>
    <row r="56" spans="1:28" ht="15" customHeight="1" x14ac:dyDescent="0.25">
      <c r="A56" s="28" t="str">
        <f ca="1">IF(LEN(A57)&gt;0,((ROW(A57)-ROW($A$7))/2)+1,"")</f>
        <v/>
      </c>
      <c r="B56" s="57" t="str">
        <f ca="1">IF(OFFSET(tot,(ROW(A57)-ROW($A$7)+2)/2,0)="","",OFFSET(tot,(ROW(A57)-ROW($A$7)+2)/2,0))</f>
        <v/>
      </c>
      <c r="C56" s="18" t="str">
        <f ca="1">IF(LEN(A57)&gt;0,cs,"")</f>
        <v/>
      </c>
      <c r="D56" s="18" t="str">
        <f ca="1">IF(LEN(A57)&gt;0,"Pod "&amp;acmi,"")</f>
        <v/>
      </c>
      <c r="E56" s="18" t="str">
        <f ca="1">IF(OFFSET(wpntype,(ROW(A57)-ROW($A$7)+2)/2,0)="","",OFFSET(wpntype,(ROW(A57)-ROW($A$7)+2)/2,0))</f>
        <v/>
      </c>
      <c r="F56" s="102" t="str">
        <f ca="1">IF(OFFSET(tgtname,(ROW(A57)-ROW($A$7)+2)/2,0)="","",OFFSET(tgtname,(ROW(A57)-ROW($A$7)+2)/2,0))</f>
        <v/>
      </c>
      <c r="G56" s="103"/>
      <c r="H56" s="31"/>
      <c r="I56" s="17" t="str">
        <f ca="1">IF(OFFSET(primenav,(ROW(A57)-ROW($A$7)+2)/2,0)="","",OFFSET(primenav,(ROW(A57)-ROW($A$7)+2)/2,0))</f>
        <v/>
      </c>
      <c r="J56" s="18" t="str">
        <f ca="1">IF(OFFSET(primenavaiding,(ROW(A57)-ROW($A$7)+2)/2,0)="","",OFFSET(primenavaiding,(ROW(A57)-ROW($A$7)+2)/2,0))</f>
        <v/>
      </c>
      <c r="K56" s="18" t="str">
        <f ca="1">IF(OFFSET(fom,(ROW(A57)-ROW($A$7)+2)/2,0)="","",OFFSET(fom,(ROW(A57)-ROW($A$7)+2)/2,0))</f>
        <v/>
      </c>
      <c r="L56" s="71" t="str">
        <f ca="1">IF(OFFSET(trk,(ROW(A57)-ROW($A$7)+2)/2,0)="","",OFFSET(trk,(ROW(A57)-ROW($A$7)+2)/2,0))</f>
        <v/>
      </c>
      <c r="M56" s="72" t="str">
        <f ca="1">IF(OFFSET(hdg,(ROW(A57)-ROW($A$7)+2)/2,0)="","",OFFSET(hdg,(ROW(A57)-ROW($A$7)+2)/2,0))</f>
        <v/>
      </c>
      <c r="N56" s="18" t="str">
        <f ca="1">IF(OFFSET(ls,(ROW(A57)-ROW($A$7)+2)/2,0)="","",OFFSET(ls,(ROW(A57)-ROW($A$7)+2)/2,0))</f>
        <v/>
      </c>
      <c r="O56" s="46" t="str">
        <f ca="1">IF(OFFSET(lar,(ROW(A57)-ROW($A$7)+2)/2,0)="","",OFFSET(lar,(ROW(A57)-ROW($A$7)+2)/2,0))</f>
        <v/>
      </c>
      <c r="P56" s="65"/>
      <c r="Q56" s="65"/>
      <c r="R56" s="65"/>
      <c r="S56" s="65"/>
      <c r="T56" s="65"/>
      <c r="U56" s="65"/>
    </row>
    <row r="57" spans="1:28" ht="15" customHeight="1" thickBot="1" x14ac:dyDescent="0.3">
      <c r="A57" s="19" t="str">
        <f ca="1">IF(OFFSET(dest,(ROW(A57)-ROW($A$7)+2)/2,0)="","",OFFSET(dest,(ROW(A57)-ROW($A$7)+2)/2,0))</f>
        <v/>
      </c>
      <c r="B57" s="24" t="str">
        <f ca="1">IF(OFFSET(tor,(ROW(A57)-ROW($A$7)+2)/2,0)="","",OFFSET(tor,(ROW(A57)-ROW($A$7)+2)/2,0))</f>
        <v/>
      </c>
      <c r="C57" s="97" t="str">
        <f ca="1">IF(OFFSET(be,(ROW(A57)-ROW($A$7)+2)/2,0)="",IF(OFFSET(bullrel,(ROW(A57)-ROW($A$7)+2)/2,0)="","",UPPER(BEname)&amp;" "&amp;OFFSET(bullrel,(ROW(A57)-ROW($A$7)+2)/2,0)&amp;" (REL)"),UPPER(BEname)&amp;" "&amp;OFFSET(be,(ROW(A57)-ROW($A$7)+2)/2,0))</f>
        <v/>
      </c>
      <c r="D57" s="94"/>
      <c r="E57" s="98" t="str">
        <f ca="1">IF(OFFSET(tgtlat,(ROW(A57)-ROW($A$7)+2)/2,0)="","",OFFSET(tgtlat,(ROW(A57)-ROW($A$7)+2)/2,0)&amp;"  "&amp;OFFSET(tgtlon,(ROW(A57)-ROW($A$7)+2)/2,0))</f>
        <v/>
      </c>
      <c r="F57" s="96"/>
      <c r="G57" s="30" t="str">
        <f ca="1">IF(OFFSET(tgtelev,(ROW(A57)-ROW($A$7)+2)/2,0)="","",OFFSET(tgtelev,(ROW(A57)-ROW($A$7)+2)/2,0))</f>
        <v/>
      </c>
      <c r="H57" s="31"/>
      <c r="I57" s="20" t="str">
        <f ca="1">IF(OFFSET(xhair,(ROW(A57)-ROW($A$7)+2)/2,0)="","",OFFSET(xhair,(ROW(A57)-ROW($A$7)+2)/2,0))</f>
        <v/>
      </c>
      <c r="J57" s="64" t="str">
        <f ca="1">IF(OFFSET(buffers,(ROW(A57)-ROW($A$7)+2)/2,0)="","",OFFSET(buffers,(ROW(A57)-ROW($A$7)+2)/2,0))</f>
        <v/>
      </c>
      <c r="K57" s="73" t="str">
        <f ca="1">IF(OFFSET(alt,(ROW(A57)-ROW($A$7)+2)/2,0)="","",OFFSET(alt,(ROW(A57)-ROW($A$7)+2)/2,0))</f>
        <v/>
      </c>
      <c r="L57" s="101" t="str">
        <f ca="1">IF(OFFSET(ias,(ROW(A57)-ROW($A$7)+2)/2,0)="","",OFFSET(ias,(ROW(A57)-ROW($A$7)+2)/2,0)&amp;"I        "&amp;OFFSET(tas,(ROW(A57)-ROW($A$7)+2)/2,0)&amp;"T        "&amp;OFFSET(mach,(ROW(A57)-ROW($A$7)+2)/2,0)&amp;"M        "&amp;OFFSET(gs,(ROW(A57)-ROW($A$7)+2)/2,0)&amp;"GS")</f>
        <v/>
      </c>
      <c r="M57" s="96"/>
      <c r="N57" s="94"/>
      <c r="O57" s="21" t="str">
        <f ca="1">IF(OFFSET(delay,(ROW(A57)-ROW($A$7)+2)/2,0)="","",OFFSET(delay,(ROW(A57)-ROW($A$7)+2)/2,0))</f>
        <v/>
      </c>
      <c r="P57" s="65"/>
      <c r="Q57" s="65"/>
      <c r="R57" s="65"/>
      <c r="S57" s="65"/>
      <c r="T57" s="65"/>
      <c r="U57" s="65"/>
    </row>
    <row r="58" spans="1:28" ht="15" customHeight="1" x14ac:dyDescent="0.25">
      <c r="A58" s="27" t="str">
        <f ca="1">IF(LEN(A59)&gt;0,((ROW(A59)-ROW($A$7))/2)+1,"")</f>
        <v/>
      </c>
      <c r="B58" s="56" t="str">
        <f ca="1">IF(OFFSET(tot,(ROW(A59)-ROW($A$7)+2)/2,0)="","",OFFSET(tot,(ROW(A59)-ROW($A$7)+2)/2,0))</f>
        <v/>
      </c>
      <c r="C58" s="13" t="str">
        <f ca="1">IF(LEN(A59)&gt;0,cs,"")</f>
        <v/>
      </c>
      <c r="D58" s="13" t="str">
        <f ca="1">IF(LEN(A59)&gt;0,"Pod "&amp;acmi,"")</f>
        <v/>
      </c>
      <c r="E58" s="13" t="str">
        <f ca="1">IF(OFFSET(wpntype,(ROW(A59)-ROW($A$7)+2)/2,0)="","",OFFSET(wpntype,(ROW(A59)-ROW($A$7)+2)/2,0))</f>
        <v/>
      </c>
      <c r="F58" s="105" t="str">
        <f ca="1">IF(OFFSET(tgtname,(ROW(A59)-ROW($A$7)+2)/2,0)="","",OFFSET(tgtname,(ROW(A59)-ROW($A$7)+2)/2,0))</f>
        <v/>
      </c>
      <c r="G58" s="103"/>
      <c r="H58" s="31"/>
      <c r="I58" s="12" t="str">
        <f ca="1">IF(OFFSET(primenav,(ROW(A59)-ROW($A$7)+2)/2,0)="","",OFFSET(primenav,(ROW(A59)-ROW($A$7)+2)/2,0))</f>
        <v/>
      </c>
      <c r="J58" s="13" t="str">
        <f ca="1">IF(OFFSET(primenavaiding,(ROW(A59)-ROW($A$7)+2)/2,0)="","",OFFSET(primenavaiding,(ROW(A59)-ROW($A$7)+2)/2,0))</f>
        <v/>
      </c>
      <c r="K58" s="13" t="str">
        <f ca="1">IF(OFFSET(fom,(ROW(A59)-ROW($A$7)+2)/2,0)="","",OFFSET(fom,(ROW(A59)-ROW($A$7)+2)/2,0))</f>
        <v/>
      </c>
      <c r="L58" s="68" t="str">
        <f ca="1">IF(OFFSET(trk,(ROW(A59)-ROW($A$7)+2)/2,0)="","",OFFSET(trk,(ROW(A59)-ROW($A$7)+2)/2,0))</f>
        <v/>
      </c>
      <c r="M58" s="69" t="str">
        <f ca="1">IF(OFFSET(hdg,(ROW(A59)-ROW($A$7)+2)/2,0)="","",OFFSET(hdg,(ROW(A59)-ROW($A$7)+2)/2,0))</f>
        <v/>
      </c>
      <c r="N58" s="13" t="str">
        <f ca="1">IF(OFFSET(ls,(ROW(A59)-ROW($A$7)+2)/2,0)="","",OFFSET(ls,(ROW(A59)-ROW($A$7)+2)/2,0))</f>
        <v/>
      </c>
      <c r="O58" s="45" t="str">
        <f ca="1">IF(OFFSET(lar,(ROW(A59)-ROW($A$7)+2)/2,0)="","",OFFSET(lar,(ROW(A59)-ROW($A$7)+2)/2,0))</f>
        <v/>
      </c>
      <c r="P58" s="65"/>
      <c r="Q58" s="65"/>
      <c r="R58" s="65"/>
      <c r="S58" s="65"/>
      <c r="T58" s="65"/>
      <c r="U58" s="65"/>
    </row>
    <row r="59" spans="1:28" ht="15" customHeight="1" thickBot="1" x14ac:dyDescent="0.3">
      <c r="A59" s="14" t="str">
        <f ca="1">IF(OFFSET(dest,(ROW(A59)-ROW($A$7)+2)/2,0)="","",OFFSET(dest,(ROW(A59)-ROW($A$7)+2)/2,0))</f>
        <v/>
      </c>
      <c r="B59" s="23" t="str">
        <f ca="1">IF(OFFSET(tor,(ROW(A59)-ROW($A$7)+2)/2,0)="","",OFFSET(tor,(ROW(A59)-ROW($A$7)+2)/2,0))</f>
        <v/>
      </c>
      <c r="C59" s="93" t="str">
        <f ca="1">IF(OFFSET(be,(ROW(A59)-ROW($A$7)+2)/2,0)="",IF(OFFSET(bullrel,(ROW(A59)-ROW($A$7)+2)/2,0)="","",UPPER(BEname)&amp;" "&amp;OFFSET(bullrel,(ROW(A59)-ROW($A$7)+2)/2,0)&amp;" (REL)"),UPPER(BEname)&amp;" "&amp;OFFSET(be,(ROW(A59)-ROW($A$7)+2)/2,0))</f>
        <v/>
      </c>
      <c r="D59" s="94"/>
      <c r="E59" s="95" t="str">
        <f ca="1">IF(OFFSET(tgtlat,(ROW(A59)-ROW($A$7)+2)/2,0)="","",OFFSET(tgtlat,(ROW(A59)-ROW($A$7)+2)/2,0)&amp;"  "&amp;OFFSET(tgtlon,(ROW(A59)-ROW($A$7)+2)/2,0))</f>
        <v/>
      </c>
      <c r="F59" s="96"/>
      <c r="G59" s="29" t="str">
        <f ca="1">IF(OFFSET(tgtelev,(ROW(A59)-ROW($A$7)+2)/2,0)="","",OFFSET(tgtelev,(ROW(A59)-ROW($A$7)+2)/2,0))</f>
        <v/>
      </c>
      <c r="H59" s="59"/>
      <c r="I59" s="15" t="str">
        <f ca="1">IF(OFFSET(xhair,(ROW(A59)-ROW($A$7)+2)/2,0)="","",OFFSET(xhair,(ROW(A59)-ROW($A$7)+2)/2,0))</f>
        <v/>
      </c>
      <c r="J59" s="63" t="str">
        <f ca="1">IF(OFFSET(buffers,(ROW(A59)-ROW($A$7)+2)/2,0)="","",OFFSET(buffers,(ROW(A59)-ROW($A$7)+2)/2,0))</f>
        <v/>
      </c>
      <c r="K59" s="70" t="str">
        <f ca="1">IF(OFFSET(alt,(ROW(A59)-ROW($A$7)+2)/2,0)="","",OFFSET(alt,(ROW(A59)-ROW($A$7)+2)/2,0))</f>
        <v/>
      </c>
      <c r="L59" s="100" t="str">
        <f ca="1">IF(OFFSET(ias,(ROW(A59)-ROW($A$7)+2)/2,0)="","",OFFSET(ias,(ROW(A59)-ROW($A$7)+2)/2,0)&amp;"I        "&amp;OFFSET(tas,(ROW(A59)-ROW($A$7)+2)/2,0)&amp;"T        "&amp;OFFSET(mach,(ROW(A59)-ROW($A$7)+2)/2,0)&amp;"M        "&amp;OFFSET(gs,(ROW(A59)-ROW($A$7)+2)/2,0)&amp;"GS")</f>
        <v/>
      </c>
      <c r="M59" s="96"/>
      <c r="N59" s="94"/>
      <c r="O59" s="16" t="str">
        <f ca="1">IF(OFFSET(delay,(ROW(A59)-ROW($A$7)+2)/2,0)="","",OFFSET(delay,(ROW(A59)-ROW($A$7)+2)/2,0))</f>
        <v/>
      </c>
      <c r="P59" s="65"/>
      <c r="Q59" s="65"/>
      <c r="R59" s="65"/>
      <c r="S59" s="65"/>
      <c r="T59" s="65"/>
      <c r="U59" s="65"/>
    </row>
    <row r="60" spans="1:28" ht="15" customHeight="1" x14ac:dyDescent="0.25">
      <c r="A60" s="28" t="str">
        <f ca="1">IF(LEN(A61)&gt;0,((ROW(A61)-ROW($A$7))/2)+1,"")</f>
        <v/>
      </c>
      <c r="B60" s="57" t="str">
        <f ca="1">IF(OFFSET(tot,(ROW(A61)-ROW($A$7)+2)/2,0)="","",OFFSET(tot,(ROW(A61)-ROW($A$7)+2)/2,0))</f>
        <v/>
      </c>
      <c r="C60" s="18" t="str">
        <f ca="1">IF(LEN(A61)&gt;0,cs,"")</f>
        <v/>
      </c>
      <c r="D60" s="18" t="str">
        <f ca="1">IF(LEN(A61)&gt;0,"Pod "&amp;acmi,"")</f>
        <v/>
      </c>
      <c r="E60" s="18" t="str">
        <f ca="1">IF(OFFSET(wpntype,(ROW(A61)-ROW($A$7)+2)/2,0)="","",OFFSET(wpntype,(ROW(A61)-ROW($A$7)+2)/2,0))</f>
        <v/>
      </c>
      <c r="F60" s="102" t="str">
        <f ca="1">IF(OFFSET(tgtname,(ROW(A61)-ROW($A$7)+2)/2,0)="","",OFFSET(tgtname,(ROW(A61)-ROW($A$7)+2)/2,0))</f>
        <v/>
      </c>
      <c r="G60" s="103"/>
      <c r="H60" s="31"/>
      <c r="I60" s="17" t="str">
        <f ca="1">IF(OFFSET(primenav,(ROW(A61)-ROW($A$7)+2)/2,0)="","",OFFSET(primenav,(ROW(A61)-ROW($A$7)+2)/2,0))</f>
        <v/>
      </c>
      <c r="J60" s="18" t="str">
        <f ca="1">IF(OFFSET(primenavaiding,(ROW(A61)-ROW($A$7)+2)/2,0)="","",OFFSET(primenavaiding,(ROW(A61)-ROW($A$7)+2)/2,0))</f>
        <v/>
      </c>
      <c r="K60" s="18" t="str">
        <f ca="1">IF(OFFSET(fom,(ROW(A61)-ROW($A$7)+2)/2,0)="","",OFFSET(fom,(ROW(A61)-ROW($A$7)+2)/2,0))</f>
        <v/>
      </c>
      <c r="L60" s="71" t="str">
        <f ca="1">IF(OFFSET(trk,(ROW(A61)-ROW($A$7)+2)/2,0)="","",OFFSET(trk,(ROW(A61)-ROW($A$7)+2)/2,0))</f>
        <v/>
      </c>
      <c r="M60" s="72" t="str">
        <f ca="1">IF(OFFSET(hdg,(ROW(A61)-ROW($A$7)+2)/2,0)="","",OFFSET(hdg,(ROW(A61)-ROW($A$7)+2)/2,0))</f>
        <v/>
      </c>
      <c r="N60" s="18" t="str">
        <f ca="1">IF(OFFSET(ls,(ROW(A61)-ROW($A$7)+2)/2,0)="","",OFFSET(ls,(ROW(A61)-ROW($A$7)+2)/2,0))</f>
        <v/>
      </c>
      <c r="O60" s="46" t="str">
        <f ca="1">IF(OFFSET(lar,(ROW(A61)-ROW($A$7)+2)/2,0)="","",OFFSET(lar,(ROW(A61)-ROW($A$7)+2)/2,0))</f>
        <v/>
      </c>
      <c r="P60" s="65"/>
      <c r="Q60" s="65"/>
      <c r="R60" s="65"/>
      <c r="S60" s="65"/>
      <c r="T60" s="65"/>
      <c r="U60" s="65"/>
    </row>
    <row r="61" spans="1:28" ht="15" customHeight="1" thickBot="1" x14ac:dyDescent="0.3">
      <c r="A61" s="19" t="str">
        <f ca="1">IF(OFFSET(dest,(ROW(A61)-ROW($A$7)+2)/2,0)="","",OFFSET(dest,(ROW(A61)-ROW($A$7)+2)/2,0))</f>
        <v/>
      </c>
      <c r="B61" s="24" t="str">
        <f ca="1">IF(OFFSET(tor,(ROW(A61)-ROW($A$7)+2)/2,0)="","",OFFSET(tor,(ROW(A61)-ROW($A$7)+2)/2,0))</f>
        <v/>
      </c>
      <c r="C61" s="97" t="str">
        <f ca="1">IF(OFFSET(be,(ROW(A61)-ROW($A$7)+2)/2,0)="",IF(OFFSET(bullrel,(ROW(A61)-ROW($A$7)+2)/2,0)="","",UPPER(BEname)&amp;" "&amp;OFFSET(bullrel,(ROW(A61)-ROW($A$7)+2)/2,0)&amp;" (REL)"),UPPER(BEname)&amp;" "&amp;OFFSET(be,(ROW(A61)-ROW($A$7)+2)/2,0))</f>
        <v/>
      </c>
      <c r="D61" s="94"/>
      <c r="E61" s="98" t="str">
        <f ca="1">IF(OFFSET(tgtlat,(ROW(A61)-ROW($A$7)+2)/2,0)="","",OFFSET(tgtlat,(ROW(A61)-ROW($A$7)+2)/2,0)&amp;"  "&amp;OFFSET(tgtlon,(ROW(A61)-ROW($A$7)+2)/2,0))</f>
        <v/>
      </c>
      <c r="F61" s="96"/>
      <c r="G61" s="30" t="str">
        <f ca="1">IF(OFFSET(tgtelev,(ROW(A61)-ROW($A$7)+2)/2,0)="","",OFFSET(tgtelev,(ROW(A61)-ROW($A$7)+2)/2,0))</f>
        <v/>
      </c>
      <c r="H61" s="31"/>
      <c r="I61" s="20" t="str">
        <f ca="1">IF(OFFSET(xhair,(ROW(A61)-ROW($A$7)+2)/2,0)="","",OFFSET(xhair,(ROW(A61)-ROW($A$7)+2)/2,0))</f>
        <v/>
      </c>
      <c r="J61" s="64" t="str">
        <f ca="1">IF(OFFSET(buffers,(ROW(A61)-ROW($A$7)+2)/2,0)="","",OFFSET(buffers,(ROW(A61)-ROW($A$7)+2)/2,0))</f>
        <v/>
      </c>
      <c r="K61" s="73" t="str">
        <f ca="1">IF(OFFSET(alt,(ROW(A61)-ROW($A$7)+2)/2,0)="","",OFFSET(alt,(ROW(A61)-ROW($A$7)+2)/2,0))</f>
        <v/>
      </c>
      <c r="L61" s="101" t="str">
        <f ca="1">IF(OFFSET(ias,(ROW(A61)-ROW($A$7)+2)/2,0)="","",OFFSET(ias,(ROW(A61)-ROW($A$7)+2)/2,0)&amp;"I        "&amp;OFFSET(tas,(ROW(A61)-ROW($A$7)+2)/2,0)&amp;"T        "&amp;OFFSET(mach,(ROW(A61)-ROW($A$7)+2)/2,0)&amp;"M        "&amp;OFFSET(gs,(ROW(A61)-ROW($A$7)+2)/2,0)&amp;"GS")</f>
        <v/>
      </c>
      <c r="M61" s="96"/>
      <c r="N61" s="94"/>
      <c r="O61" s="21" t="str">
        <f ca="1">IF(OFFSET(delay,(ROW(A61)-ROW($A$7)+2)/2,0)="","",OFFSET(delay,(ROW(A61)-ROW($A$7)+2)/2,0))</f>
        <v/>
      </c>
      <c r="P61" s="65"/>
      <c r="Q61" s="65"/>
      <c r="R61" s="65"/>
      <c r="S61" s="65"/>
      <c r="T61" s="65"/>
      <c r="U61" s="65"/>
    </row>
    <row r="62" spans="1:28" ht="15" customHeight="1" x14ac:dyDescent="0.25">
      <c r="A62" s="27" t="str">
        <f ca="1">IF(LEN(A63)&gt;0,((ROW(A63)-ROW($A$7))/2)+1,"")</f>
        <v/>
      </c>
      <c r="B62" s="56" t="str">
        <f ca="1">IF(OFFSET(tot,(ROW(A63)-ROW($A$7)+2)/2,0)="","",OFFSET(tot,(ROW(A63)-ROW($A$7)+2)/2,0))</f>
        <v/>
      </c>
      <c r="C62" s="13" t="str">
        <f ca="1">IF(LEN(A63)&gt;0,cs,"")</f>
        <v/>
      </c>
      <c r="D62" s="13" t="str">
        <f ca="1">IF(LEN(A63)&gt;0,"Pod "&amp;acmi,"")</f>
        <v/>
      </c>
      <c r="E62" s="13" t="str">
        <f ca="1">IF(OFFSET(wpntype,(ROW(A63)-ROW($A$7)+2)/2,0)="","",OFFSET(wpntype,(ROW(A63)-ROW($A$7)+2)/2,0))</f>
        <v/>
      </c>
      <c r="F62" s="105" t="str">
        <f ca="1">IF(OFFSET(tgtname,(ROW(A63)-ROW($A$7)+2)/2,0)="","",OFFSET(tgtname,(ROW(A63)-ROW($A$7)+2)/2,0))</f>
        <v/>
      </c>
      <c r="G62" s="103"/>
      <c r="H62" s="31"/>
      <c r="I62" s="12" t="str">
        <f ca="1">IF(OFFSET(primenav,(ROW(A63)-ROW($A$7)+2)/2,0)="","",OFFSET(primenav,(ROW(A63)-ROW($A$7)+2)/2,0))</f>
        <v/>
      </c>
      <c r="J62" s="13" t="str">
        <f ca="1">IF(OFFSET(primenavaiding,(ROW(A63)-ROW($A$7)+2)/2,0)="","",OFFSET(primenavaiding,(ROW(A63)-ROW($A$7)+2)/2,0))</f>
        <v/>
      </c>
      <c r="K62" s="13" t="str">
        <f ca="1">IF(OFFSET(fom,(ROW(A63)-ROW($A$7)+2)/2,0)="","",OFFSET(fom,(ROW(A63)-ROW($A$7)+2)/2,0))</f>
        <v/>
      </c>
      <c r="L62" s="68" t="str">
        <f ca="1">IF(OFFSET(trk,(ROW(A63)-ROW($A$7)+2)/2,0)="","",OFFSET(trk,(ROW(A63)-ROW($A$7)+2)/2,0))</f>
        <v/>
      </c>
      <c r="M62" s="69" t="str">
        <f ca="1">IF(OFFSET(hdg,(ROW(A63)-ROW($A$7)+2)/2,0)="","",OFFSET(hdg,(ROW(A63)-ROW($A$7)+2)/2,0))</f>
        <v/>
      </c>
      <c r="N62" s="13" t="str">
        <f ca="1">IF(OFFSET(ls,(ROW(A63)-ROW($A$7)+2)/2,0)="","",OFFSET(ls,(ROW(A63)-ROW($A$7)+2)/2,0))</f>
        <v/>
      </c>
      <c r="O62" s="45" t="str">
        <f ca="1">IF(OFFSET(lar,(ROW(A63)-ROW($A$7)+2)/2,0)="","",OFFSET(lar,(ROW(A63)-ROW($A$7)+2)/2,0))</f>
        <v/>
      </c>
      <c r="P62" s="65"/>
      <c r="Q62" s="65"/>
      <c r="R62" s="65"/>
      <c r="S62" s="65"/>
      <c r="T62" s="65"/>
      <c r="U62" s="65"/>
    </row>
    <row r="63" spans="1:28" ht="15" customHeight="1" thickBot="1" x14ac:dyDescent="0.3">
      <c r="A63" s="14" t="str">
        <f ca="1">IF(OFFSET(dest,(ROW(A63)-ROW($A$7)+2)/2,0)="","",OFFSET(dest,(ROW(A63)-ROW($A$7)+2)/2,0))</f>
        <v/>
      </c>
      <c r="B63" s="23" t="str">
        <f ca="1">IF(OFFSET(tor,(ROW(A63)-ROW($A$7)+2)/2,0)="","",OFFSET(tor,(ROW(A63)-ROW($A$7)+2)/2,0))</f>
        <v/>
      </c>
      <c r="C63" s="93" t="str">
        <f ca="1">IF(OFFSET(be,(ROW(A63)-ROW($A$7)+2)/2,0)="",IF(OFFSET(bullrel,(ROW(A63)-ROW($A$7)+2)/2,0)="","",UPPER(BEname)&amp;" "&amp;OFFSET(bullrel,(ROW(A63)-ROW($A$7)+2)/2,0)&amp;" (REL)"),UPPER(BEname)&amp;" "&amp;OFFSET(be,(ROW(A63)-ROW($A$7)+2)/2,0))</f>
        <v/>
      </c>
      <c r="D63" s="94"/>
      <c r="E63" s="95" t="str">
        <f ca="1">IF(OFFSET(tgtlat,(ROW(A63)-ROW($A$7)+2)/2,0)="","",OFFSET(tgtlat,(ROW(A63)-ROW($A$7)+2)/2,0)&amp;"  "&amp;OFFSET(tgtlon,(ROW(A63)-ROW($A$7)+2)/2,0))</f>
        <v/>
      </c>
      <c r="F63" s="96"/>
      <c r="G63" s="29" t="str">
        <f ca="1">IF(OFFSET(tgtelev,(ROW(A63)-ROW($A$7)+2)/2,0)="","",OFFSET(tgtelev,(ROW(A63)-ROW($A$7)+2)/2,0))</f>
        <v/>
      </c>
      <c r="H63" s="59"/>
      <c r="I63" s="15" t="str">
        <f ca="1">IF(OFFSET(xhair,(ROW(A63)-ROW($A$7)+2)/2,0)="","",OFFSET(xhair,(ROW(A63)-ROW($A$7)+2)/2,0))</f>
        <v/>
      </c>
      <c r="J63" s="63" t="str">
        <f ca="1">IF(OFFSET(buffers,(ROW(A63)-ROW($A$7)+2)/2,0)="","",OFFSET(buffers,(ROW(A63)-ROW($A$7)+2)/2,0))</f>
        <v/>
      </c>
      <c r="K63" s="70" t="str">
        <f ca="1">IF(OFFSET(alt,(ROW(A63)-ROW($A$7)+2)/2,0)="","",OFFSET(alt,(ROW(A63)-ROW($A$7)+2)/2,0))</f>
        <v/>
      </c>
      <c r="L63" s="100" t="str">
        <f ca="1">IF(OFFSET(ias,(ROW(A63)-ROW($A$7)+2)/2,0)="","",OFFSET(ias,(ROW(A63)-ROW($A$7)+2)/2,0)&amp;"I        "&amp;OFFSET(tas,(ROW(A63)-ROW($A$7)+2)/2,0)&amp;"T        "&amp;OFFSET(mach,(ROW(A63)-ROW($A$7)+2)/2,0)&amp;"M        "&amp;OFFSET(gs,(ROW(A63)-ROW($A$7)+2)/2,0)&amp;"GS")</f>
        <v/>
      </c>
      <c r="M63" s="96"/>
      <c r="N63" s="94"/>
      <c r="O63" s="16" t="str">
        <f ca="1">IF(OFFSET(delay,(ROW(A63)-ROW($A$7)+2)/2,0)="","",OFFSET(delay,(ROW(A63)-ROW($A$7)+2)/2,0))</f>
        <v/>
      </c>
      <c r="P63" s="65"/>
      <c r="Q63" s="65"/>
      <c r="R63" s="65"/>
      <c r="S63" s="65"/>
      <c r="T63" s="65"/>
      <c r="U63" s="65"/>
    </row>
    <row r="64" spans="1:28" ht="15" customHeight="1" x14ac:dyDescent="0.25">
      <c r="A64" s="28" t="str">
        <f ca="1">IF(LEN(A65)&gt;0,((ROW(A65)-ROW($A$7))/2)+1,"")</f>
        <v/>
      </c>
      <c r="B64" s="57" t="str">
        <f ca="1">IF(OFFSET(tot,(ROW(A65)-ROW($A$7)+2)/2,0)="","",OFFSET(tot,(ROW(A65)-ROW($A$7)+2)/2,0))</f>
        <v/>
      </c>
      <c r="C64" s="18" t="str">
        <f ca="1">IF(LEN(A65)&gt;0,cs,"")</f>
        <v/>
      </c>
      <c r="D64" s="18" t="str">
        <f ca="1">IF(LEN(A65)&gt;0,"Pod "&amp;acmi,"")</f>
        <v/>
      </c>
      <c r="E64" s="18" t="str">
        <f ca="1">IF(OFFSET(wpntype,(ROW(A65)-ROW($A$7)+2)/2,0)="","",OFFSET(wpntype,(ROW(A65)-ROW($A$7)+2)/2,0))</f>
        <v/>
      </c>
      <c r="F64" s="102" t="str">
        <f ca="1">IF(OFFSET(tgtname,(ROW(A65)-ROW($A$7)+2)/2,0)="","",OFFSET(tgtname,(ROW(A65)-ROW($A$7)+2)/2,0))</f>
        <v/>
      </c>
      <c r="G64" s="103"/>
      <c r="H64" s="31"/>
      <c r="I64" s="17" t="str">
        <f ca="1">IF(OFFSET(primenav,(ROW(A65)-ROW($A$7)+2)/2,0)="","",OFFSET(primenav,(ROW(A65)-ROW($A$7)+2)/2,0))</f>
        <v/>
      </c>
      <c r="J64" s="18" t="str">
        <f ca="1">IF(OFFSET(primenavaiding,(ROW(A65)-ROW($A$7)+2)/2,0)="","",OFFSET(primenavaiding,(ROW(A65)-ROW($A$7)+2)/2,0))</f>
        <v/>
      </c>
      <c r="K64" s="18" t="str">
        <f ca="1">IF(OFFSET(fom,(ROW(A65)-ROW($A$7)+2)/2,0)="","",OFFSET(fom,(ROW(A65)-ROW($A$7)+2)/2,0))</f>
        <v/>
      </c>
      <c r="L64" s="71" t="str">
        <f ca="1">IF(OFFSET(trk,(ROW(A65)-ROW($A$7)+2)/2,0)="","",OFFSET(trk,(ROW(A65)-ROW($A$7)+2)/2,0))</f>
        <v/>
      </c>
      <c r="M64" s="72" t="str">
        <f ca="1">IF(OFFSET(hdg,(ROW(A65)-ROW($A$7)+2)/2,0)="","",OFFSET(hdg,(ROW(A65)-ROW($A$7)+2)/2,0))</f>
        <v/>
      </c>
      <c r="N64" s="18" t="str">
        <f ca="1">IF(OFFSET(ls,(ROW(A65)-ROW($A$7)+2)/2,0)="","",OFFSET(ls,(ROW(A65)-ROW($A$7)+2)/2,0))</f>
        <v/>
      </c>
      <c r="O64" s="46" t="str">
        <f ca="1">IF(OFFSET(lar,(ROW(A65)-ROW($A$7)+2)/2,0)="","",OFFSET(lar,(ROW(A65)-ROW($A$7)+2)/2,0))</f>
        <v/>
      </c>
      <c r="P64" s="65"/>
      <c r="Q64" s="65"/>
      <c r="R64" s="65"/>
      <c r="S64" s="65"/>
      <c r="T64" s="65"/>
      <c r="U64" s="65"/>
    </row>
    <row r="65" spans="1:21" ht="15" customHeight="1" thickBot="1" x14ac:dyDescent="0.3">
      <c r="A65" s="19" t="str">
        <f ca="1">IF(OFFSET(dest,(ROW(A65)-ROW($A$7)+2)/2,0)="","",OFFSET(dest,(ROW(A65)-ROW($A$7)+2)/2,0))</f>
        <v/>
      </c>
      <c r="B65" s="24" t="str">
        <f ca="1">IF(OFFSET(tor,(ROW(A65)-ROW($A$7)+2)/2,0)="","",OFFSET(tor,(ROW(A65)-ROW($A$7)+2)/2,0))</f>
        <v/>
      </c>
      <c r="C65" s="97" t="str">
        <f ca="1">IF(OFFSET(be,(ROW(A65)-ROW($A$7)+2)/2,0)="",IF(OFFSET(bullrel,(ROW(A65)-ROW($A$7)+2)/2,0)="","",UPPER(BEname)&amp;" "&amp;OFFSET(bullrel,(ROW(A65)-ROW($A$7)+2)/2,0)&amp;" (REL)"),UPPER(BEname)&amp;" "&amp;OFFSET(be,(ROW(A65)-ROW($A$7)+2)/2,0))</f>
        <v/>
      </c>
      <c r="D65" s="94"/>
      <c r="E65" s="98" t="str">
        <f ca="1">IF(OFFSET(tgtlat,(ROW(A65)-ROW($A$7)+2)/2,0)="","",OFFSET(tgtlat,(ROW(A65)-ROW($A$7)+2)/2,0)&amp;"  "&amp;OFFSET(tgtlon,(ROW(A65)-ROW($A$7)+2)/2,0))</f>
        <v/>
      </c>
      <c r="F65" s="96"/>
      <c r="G65" s="30" t="str">
        <f ca="1">IF(OFFSET(tgtelev,(ROW(A65)-ROW($A$7)+2)/2,0)="","",OFFSET(tgtelev,(ROW(A65)-ROW($A$7)+2)/2,0))</f>
        <v/>
      </c>
      <c r="H65" s="31"/>
      <c r="I65" s="20" t="str">
        <f ca="1">IF(OFFSET(xhair,(ROW(A65)-ROW($A$7)+2)/2,0)="","",OFFSET(xhair,(ROW(A65)-ROW($A$7)+2)/2,0))</f>
        <v/>
      </c>
      <c r="J65" s="64" t="str">
        <f ca="1">IF(OFFSET(buffers,(ROW(A65)-ROW($A$7)+2)/2,0)="","",OFFSET(buffers,(ROW(A65)-ROW($A$7)+2)/2,0))</f>
        <v/>
      </c>
      <c r="K65" s="73" t="str">
        <f ca="1">IF(OFFSET(alt,(ROW(A65)-ROW($A$7)+2)/2,0)="","",OFFSET(alt,(ROW(A65)-ROW($A$7)+2)/2,0))</f>
        <v/>
      </c>
      <c r="L65" s="101" t="str">
        <f ca="1">IF(OFFSET(ias,(ROW(A65)-ROW($A$7)+2)/2,0)="","",OFFSET(ias,(ROW(A65)-ROW($A$7)+2)/2,0)&amp;"I        "&amp;OFFSET(tas,(ROW(A65)-ROW($A$7)+2)/2,0)&amp;"T        "&amp;OFFSET(mach,(ROW(A65)-ROW($A$7)+2)/2,0)&amp;"M        "&amp;OFFSET(gs,(ROW(A65)-ROW($A$7)+2)/2,0)&amp;"GS")</f>
        <v/>
      </c>
      <c r="M65" s="96"/>
      <c r="N65" s="94"/>
      <c r="O65" s="21" t="str">
        <f ca="1">IF(OFFSET(delay,(ROW(A65)-ROW($A$7)+2)/2,0)="","",OFFSET(delay,(ROW(A65)-ROW($A$7)+2)/2,0))</f>
        <v/>
      </c>
      <c r="P65" s="65"/>
      <c r="Q65" s="65"/>
      <c r="R65" s="65"/>
      <c r="S65" s="65"/>
      <c r="T65" s="65"/>
      <c r="U65" s="65"/>
    </row>
    <row r="66" spans="1:21" ht="15" customHeight="1" x14ac:dyDescent="0.25">
      <c r="A66" s="27" t="str">
        <f ca="1">IF(LEN(A67)&gt;0,((ROW(A67)-ROW($A$7))/2)+1,"")</f>
        <v/>
      </c>
      <c r="B66" s="56" t="str">
        <f ca="1">IF(OFFSET(tot,(ROW(A67)-ROW($A$7)+2)/2,0)="","",OFFSET(tot,(ROW(A67)-ROW($A$7)+2)/2,0))</f>
        <v/>
      </c>
      <c r="C66" s="13" t="str">
        <f ca="1">IF(LEN(A67)&gt;0,cs,"")</f>
        <v/>
      </c>
      <c r="D66" s="13" t="str">
        <f ca="1">IF(LEN(A67)&gt;0,"Pod "&amp;acmi,"")</f>
        <v/>
      </c>
      <c r="E66" s="13" t="str">
        <f ca="1">IF(OFFSET(wpntype,(ROW(A67)-ROW($A$7)+2)/2,0)="","",OFFSET(wpntype,(ROW(A67)-ROW($A$7)+2)/2,0))</f>
        <v/>
      </c>
      <c r="F66" s="105" t="str">
        <f ca="1">IF(OFFSET(tgtname,(ROW(A67)-ROW($A$7)+2)/2,0)="","",OFFSET(tgtname,(ROW(A67)-ROW($A$7)+2)/2,0))</f>
        <v/>
      </c>
      <c r="G66" s="103"/>
      <c r="H66" s="31"/>
      <c r="I66" s="12" t="str">
        <f ca="1">IF(OFFSET(primenav,(ROW(A67)-ROW($A$7)+2)/2,0)="","",OFFSET(primenav,(ROW(A67)-ROW($A$7)+2)/2,0))</f>
        <v/>
      </c>
      <c r="J66" s="13" t="str">
        <f ca="1">IF(OFFSET(primenavaiding,(ROW(A67)-ROW($A$7)+2)/2,0)="","",OFFSET(primenavaiding,(ROW(A67)-ROW($A$7)+2)/2,0))</f>
        <v/>
      </c>
      <c r="K66" s="13" t="str">
        <f ca="1">IF(OFFSET(fom,(ROW(A67)-ROW($A$7)+2)/2,0)="","",OFFSET(fom,(ROW(A67)-ROW($A$7)+2)/2,0))</f>
        <v/>
      </c>
      <c r="L66" s="68" t="str">
        <f ca="1">IF(OFFSET(trk,(ROW(A67)-ROW($A$7)+2)/2,0)="","",OFFSET(trk,(ROW(A67)-ROW($A$7)+2)/2,0))</f>
        <v/>
      </c>
      <c r="M66" s="69" t="str">
        <f ca="1">IF(OFFSET(hdg,(ROW(A67)-ROW($A$7)+2)/2,0)="","",OFFSET(hdg,(ROW(A67)-ROW($A$7)+2)/2,0))</f>
        <v/>
      </c>
      <c r="N66" s="13" t="str">
        <f ca="1">IF(OFFSET(ls,(ROW(A67)-ROW($A$7)+2)/2,0)="","",OFFSET(ls,(ROW(A67)-ROW($A$7)+2)/2,0))</f>
        <v/>
      </c>
      <c r="O66" s="45" t="str">
        <f ca="1">IF(OFFSET(lar,(ROW(A67)-ROW($A$7)+2)/2,0)="","",OFFSET(lar,(ROW(A67)-ROW($A$7)+2)/2,0))</f>
        <v/>
      </c>
      <c r="P66" s="65"/>
      <c r="Q66" s="65"/>
      <c r="R66" s="65"/>
      <c r="S66" s="65"/>
      <c r="T66" s="65"/>
      <c r="U66" s="65"/>
    </row>
    <row r="67" spans="1:21" ht="15" customHeight="1" thickBot="1" x14ac:dyDescent="0.3">
      <c r="A67" s="14" t="str">
        <f ca="1">IF(OFFSET(dest,(ROW(A67)-ROW($A$7)+2)/2,0)="","",OFFSET(dest,(ROW(A67)-ROW($A$7)+2)/2,0))</f>
        <v/>
      </c>
      <c r="B67" s="23" t="str">
        <f ca="1">IF(OFFSET(tor,(ROW(A67)-ROW($A$7)+2)/2,0)="","",OFFSET(tor,(ROW(A67)-ROW($A$7)+2)/2,0))</f>
        <v/>
      </c>
      <c r="C67" s="93" t="str">
        <f ca="1">IF(OFFSET(be,(ROW(A67)-ROW($A$7)+2)/2,0)="",IF(OFFSET(bullrel,(ROW(A67)-ROW($A$7)+2)/2,0)="","",UPPER(BEname)&amp;" "&amp;OFFSET(bullrel,(ROW(A67)-ROW($A$7)+2)/2,0)&amp;" (REL)"),UPPER(BEname)&amp;" "&amp;OFFSET(be,(ROW(A67)-ROW($A$7)+2)/2,0))</f>
        <v/>
      </c>
      <c r="D67" s="94"/>
      <c r="E67" s="95" t="str">
        <f ca="1">IF(OFFSET(tgtlat,(ROW(A67)-ROW($A$7)+2)/2,0)="","",OFFSET(tgtlat,(ROW(A67)-ROW($A$7)+2)/2,0)&amp;"  "&amp;OFFSET(tgtlon,(ROW(A67)-ROW($A$7)+2)/2,0))</f>
        <v/>
      </c>
      <c r="F67" s="96"/>
      <c r="G67" s="29" t="str">
        <f ca="1">IF(OFFSET(tgtelev,(ROW(A67)-ROW($A$7)+2)/2,0)="","",OFFSET(tgtelev,(ROW(A67)-ROW($A$7)+2)/2,0))</f>
        <v/>
      </c>
      <c r="H67" s="59"/>
      <c r="I67" s="15" t="str">
        <f ca="1">IF(OFFSET(xhair,(ROW(A67)-ROW($A$7)+2)/2,0)="","",OFFSET(xhair,(ROW(A67)-ROW($A$7)+2)/2,0))</f>
        <v/>
      </c>
      <c r="J67" s="63" t="str">
        <f ca="1">IF(OFFSET(buffers,(ROW(A67)-ROW($A$7)+2)/2,0)="","",OFFSET(buffers,(ROW(A67)-ROW($A$7)+2)/2,0))</f>
        <v/>
      </c>
      <c r="K67" s="70" t="str">
        <f ca="1">IF(OFFSET(alt,(ROW(A67)-ROW($A$7)+2)/2,0)="","",OFFSET(alt,(ROW(A67)-ROW($A$7)+2)/2,0))</f>
        <v/>
      </c>
      <c r="L67" s="100" t="str">
        <f ca="1">IF(OFFSET(ias,(ROW(A67)-ROW($A$7)+2)/2,0)="","",OFFSET(ias,(ROW(A67)-ROW($A$7)+2)/2,0)&amp;"I        "&amp;OFFSET(tas,(ROW(A67)-ROW($A$7)+2)/2,0)&amp;"T        "&amp;OFFSET(mach,(ROW(A67)-ROW($A$7)+2)/2,0)&amp;"M        "&amp;OFFSET(gs,(ROW(A67)-ROW($A$7)+2)/2,0)&amp;"GS")</f>
        <v/>
      </c>
      <c r="M67" s="96"/>
      <c r="N67" s="94"/>
      <c r="O67" s="16" t="str">
        <f ca="1">IF(OFFSET(delay,(ROW(A67)-ROW($A$7)+2)/2,0)="","",OFFSET(delay,(ROW(A67)-ROW($A$7)+2)/2,0))</f>
        <v/>
      </c>
      <c r="P67" s="65"/>
      <c r="Q67" s="65"/>
      <c r="R67" s="65"/>
      <c r="S67" s="65"/>
      <c r="T67" s="65"/>
      <c r="U67" s="65"/>
    </row>
    <row r="68" spans="1:21" ht="15" customHeight="1" x14ac:dyDescent="0.25">
      <c r="A68" s="28" t="str">
        <f ca="1">IF(LEN(A69)&gt;0,((ROW(A69)-ROW($A$7))/2)+1,"")</f>
        <v/>
      </c>
      <c r="B68" s="57" t="str">
        <f ca="1">IF(OFFSET(tot,(ROW(A69)-ROW($A$7)+2)/2,0)="","",OFFSET(tot,(ROW(A69)-ROW($A$7)+2)/2,0))</f>
        <v/>
      </c>
      <c r="C68" s="18" t="str">
        <f ca="1">IF(LEN(A69)&gt;0,cs,"")</f>
        <v/>
      </c>
      <c r="D68" s="18" t="str">
        <f ca="1">IF(LEN(A69)&gt;0,"Pod "&amp;acmi,"")</f>
        <v/>
      </c>
      <c r="E68" s="18" t="str">
        <f ca="1">IF(OFFSET(wpntype,(ROW(A69)-ROW($A$7)+2)/2,0)="","",OFFSET(wpntype,(ROW(A69)-ROW($A$7)+2)/2,0))</f>
        <v/>
      </c>
      <c r="F68" s="102" t="str">
        <f ca="1">IF(OFFSET(tgtname,(ROW(A69)-ROW($A$7)+2)/2,0)="","",OFFSET(tgtname,(ROW(A69)-ROW($A$7)+2)/2,0))</f>
        <v/>
      </c>
      <c r="G68" s="103"/>
      <c r="H68" s="31"/>
      <c r="I68" s="17" t="str">
        <f ca="1">IF(OFFSET(primenav,(ROW(A69)-ROW($A$7)+2)/2,0)="","",OFFSET(primenav,(ROW(A69)-ROW($A$7)+2)/2,0))</f>
        <v/>
      </c>
      <c r="J68" s="18" t="str">
        <f ca="1">IF(OFFSET(primenavaiding,(ROW(A69)-ROW($A$7)+2)/2,0)="","",OFFSET(primenavaiding,(ROW(A69)-ROW($A$7)+2)/2,0))</f>
        <v/>
      </c>
      <c r="K68" s="18" t="str">
        <f ca="1">IF(OFFSET(fom,(ROW(A69)-ROW($A$7)+2)/2,0)="","",OFFSET(fom,(ROW(A69)-ROW($A$7)+2)/2,0))</f>
        <v/>
      </c>
      <c r="L68" s="71" t="str">
        <f ca="1">IF(OFFSET(trk,(ROW(A69)-ROW($A$7)+2)/2,0)="","",OFFSET(trk,(ROW(A69)-ROW($A$7)+2)/2,0))</f>
        <v/>
      </c>
      <c r="M68" s="72" t="str">
        <f ca="1">IF(OFFSET(hdg,(ROW(A69)-ROW($A$7)+2)/2,0)="","",OFFSET(hdg,(ROW(A69)-ROW($A$7)+2)/2,0))</f>
        <v/>
      </c>
      <c r="N68" s="18" t="str">
        <f ca="1">IF(OFFSET(ls,(ROW(A69)-ROW($A$7)+2)/2,0)="","",OFFSET(ls,(ROW(A69)-ROW($A$7)+2)/2,0))</f>
        <v/>
      </c>
      <c r="O68" s="46" t="str">
        <f ca="1">IF(OFFSET(lar,(ROW(A69)-ROW($A$7)+2)/2,0)="","",OFFSET(lar,(ROW(A69)-ROW($A$7)+2)/2,0))</f>
        <v/>
      </c>
      <c r="P68" s="65"/>
      <c r="Q68" s="65"/>
      <c r="R68" s="65"/>
      <c r="S68" s="65"/>
      <c r="T68" s="65"/>
      <c r="U68" s="65"/>
    </row>
    <row r="69" spans="1:21" ht="15" customHeight="1" thickBot="1" x14ac:dyDescent="0.3">
      <c r="A69" s="19" t="str">
        <f ca="1">IF(OFFSET(dest,(ROW(A69)-ROW($A$7)+2)/2,0)="","",OFFSET(dest,(ROW(A69)-ROW($A$7)+2)/2,0))</f>
        <v/>
      </c>
      <c r="B69" s="24" t="str">
        <f ca="1">IF(OFFSET(tor,(ROW(A69)-ROW($A$7)+2)/2,0)="","",OFFSET(tor,(ROW(A69)-ROW($A$7)+2)/2,0))</f>
        <v/>
      </c>
      <c r="C69" s="97" t="str">
        <f ca="1">IF(OFFSET(be,(ROW(A69)-ROW($A$7)+2)/2,0)="",IF(OFFSET(bullrel,(ROW(A69)-ROW($A$7)+2)/2,0)="","",UPPER(BEname)&amp;" "&amp;OFFSET(bullrel,(ROW(A69)-ROW($A$7)+2)/2,0)&amp;" (REL)"),UPPER(BEname)&amp;" "&amp;OFFSET(be,(ROW(A69)-ROW($A$7)+2)/2,0))</f>
        <v/>
      </c>
      <c r="D69" s="94"/>
      <c r="E69" s="98" t="str">
        <f ca="1">IF(OFFSET(tgtlat,(ROW(A69)-ROW($A$7)+2)/2,0)="","",OFFSET(tgtlat,(ROW(A69)-ROW($A$7)+2)/2,0)&amp;"  "&amp;OFFSET(tgtlon,(ROW(A69)-ROW($A$7)+2)/2,0))</f>
        <v/>
      </c>
      <c r="F69" s="96"/>
      <c r="G69" s="30" t="str">
        <f ca="1">IF(OFFSET(tgtelev,(ROW(A69)-ROW($A$7)+2)/2,0)="","",OFFSET(tgtelev,(ROW(A69)-ROW($A$7)+2)/2,0))</f>
        <v/>
      </c>
      <c r="H69" s="31"/>
      <c r="I69" s="20" t="str">
        <f ca="1">IF(OFFSET(xhair,(ROW(A69)-ROW($A$7)+2)/2,0)="","",OFFSET(xhair,(ROW(A69)-ROW($A$7)+2)/2,0))</f>
        <v/>
      </c>
      <c r="J69" s="64" t="str">
        <f ca="1">IF(OFFSET(buffers,(ROW(A69)-ROW($A$7)+2)/2,0)="","",OFFSET(buffers,(ROW(A69)-ROW($A$7)+2)/2,0))</f>
        <v/>
      </c>
      <c r="K69" s="73" t="str">
        <f ca="1">IF(OFFSET(alt,(ROW(A69)-ROW($A$7)+2)/2,0)="","",OFFSET(alt,(ROW(A69)-ROW($A$7)+2)/2,0))</f>
        <v/>
      </c>
      <c r="L69" s="101" t="str">
        <f ca="1">IF(OFFSET(ias,(ROW(A69)-ROW($A$7)+2)/2,0)="","",OFFSET(ias,(ROW(A69)-ROW($A$7)+2)/2,0)&amp;"I        "&amp;OFFSET(tas,(ROW(A69)-ROW($A$7)+2)/2,0)&amp;"T        "&amp;OFFSET(mach,(ROW(A69)-ROW($A$7)+2)/2,0)&amp;"M        "&amp;OFFSET(gs,(ROW(A69)-ROW($A$7)+2)/2,0)&amp;"GS")</f>
        <v/>
      </c>
      <c r="M69" s="96"/>
      <c r="N69" s="94"/>
      <c r="O69" s="21" t="str">
        <f ca="1">IF(OFFSET(delay,(ROW(A69)-ROW($A$7)+2)/2,0)="","",OFFSET(delay,(ROW(A69)-ROW($A$7)+2)/2,0))</f>
        <v/>
      </c>
      <c r="P69" s="65"/>
      <c r="Q69" s="65"/>
      <c r="R69" s="65"/>
      <c r="S69" s="65"/>
      <c r="T69" s="65"/>
      <c r="U69" s="65"/>
    </row>
    <row r="70" spans="1:21" ht="15" customHeight="1" x14ac:dyDescent="0.25">
      <c r="A70" s="27" t="str">
        <f ca="1">IF(LEN(A71)&gt;0,((ROW(A71)-ROW($A$7))/2)+1,"")</f>
        <v/>
      </c>
      <c r="B70" s="56" t="str">
        <f ca="1">IF(OFFSET(tot,(ROW(A71)-ROW($A$7)+2)/2,0)="","",OFFSET(tot,(ROW(A71)-ROW($A$7)+2)/2,0))</f>
        <v/>
      </c>
      <c r="C70" s="13" t="str">
        <f ca="1">IF(LEN(A71)&gt;0,cs,"")</f>
        <v/>
      </c>
      <c r="D70" s="13" t="str">
        <f ca="1">IF(LEN(A71)&gt;0,"Pod "&amp;acmi,"")</f>
        <v/>
      </c>
      <c r="E70" s="13" t="str">
        <f ca="1">IF(OFFSET(wpntype,(ROW(A71)-ROW($A$7)+2)/2,0)="","",OFFSET(wpntype,(ROW(A71)-ROW($A$7)+2)/2,0))</f>
        <v/>
      </c>
      <c r="F70" s="105" t="str">
        <f ca="1">IF(OFFSET(tgtname,(ROW(A71)-ROW($A$7)+2)/2,0)="","",OFFSET(tgtname,(ROW(A71)-ROW($A$7)+2)/2,0))</f>
        <v/>
      </c>
      <c r="G70" s="103"/>
      <c r="H70" s="31"/>
      <c r="I70" s="12" t="str">
        <f ca="1">IF(OFFSET(primenav,(ROW(A71)-ROW($A$7)+2)/2,0)="","",OFFSET(primenav,(ROW(A71)-ROW($A$7)+2)/2,0))</f>
        <v/>
      </c>
      <c r="J70" s="13" t="str">
        <f ca="1">IF(OFFSET(primenavaiding,(ROW(A71)-ROW($A$7)+2)/2,0)="","",OFFSET(primenavaiding,(ROW(A71)-ROW($A$7)+2)/2,0))</f>
        <v/>
      </c>
      <c r="K70" s="13" t="str">
        <f ca="1">IF(OFFSET(fom,(ROW(A71)-ROW($A$7)+2)/2,0)="","",OFFSET(fom,(ROW(A71)-ROW($A$7)+2)/2,0))</f>
        <v/>
      </c>
      <c r="L70" s="68" t="str">
        <f ca="1">IF(OFFSET(trk,(ROW(A71)-ROW($A$7)+2)/2,0)="","",OFFSET(trk,(ROW(A71)-ROW($A$7)+2)/2,0))</f>
        <v/>
      </c>
      <c r="M70" s="69" t="str">
        <f ca="1">IF(OFFSET(hdg,(ROW(A71)-ROW($A$7)+2)/2,0)="","",OFFSET(hdg,(ROW(A71)-ROW($A$7)+2)/2,0))</f>
        <v/>
      </c>
      <c r="N70" s="13" t="str">
        <f ca="1">IF(OFFSET(ls,(ROW(A71)-ROW($A$7)+2)/2,0)="","",OFFSET(ls,(ROW(A71)-ROW($A$7)+2)/2,0))</f>
        <v/>
      </c>
      <c r="O70" s="45" t="str">
        <f ca="1">IF(OFFSET(lar,(ROW(A71)-ROW($A$7)+2)/2,0)="","",OFFSET(lar,(ROW(A71)-ROW($A$7)+2)/2,0))</f>
        <v/>
      </c>
      <c r="P70" s="65"/>
      <c r="Q70" s="65"/>
      <c r="R70" s="65"/>
      <c r="S70" s="65"/>
      <c r="T70" s="65"/>
      <c r="U70" s="65"/>
    </row>
    <row r="71" spans="1:21" ht="15" customHeight="1" thickBot="1" x14ac:dyDescent="0.3">
      <c r="A71" s="14" t="str">
        <f ca="1">IF(OFFSET(dest,(ROW(A71)-ROW($A$7)+2)/2,0)="","",OFFSET(dest,(ROW(A71)-ROW($A$7)+2)/2,0))</f>
        <v/>
      </c>
      <c r="B71" s="23" t="str">
        <f ca="1">IF(OFFSET(tor,(ROW(A71)-ROW($A$7)+2)/2,0)="","",OFFSET(tor,(ROW(A71)-ROW($A$7)+2)/2,0))</f>
        <v/>
      </c>
      <c r="C71" s="93" t="str">
        <f ca="1">IF(OFFSET(be,(ROW(A71)-ROW($A$7)+2)/2,0)="",IF(OFFSET(bullrel,(ROW(A71)-ROW($A$7)+2)/2,0)="","",UPPER(BEname)&amp;" "&amp;OFFSET(bullrel,(ROW(A71)-ROW($A$7)+2)/2,0)&amp;" (REL)"),UPPER(BEname)&amp;" "&amp;OFFSET(be,(ROW(A71)-ROW($A$7)+2)/2,0))</f>
        <v/>
      </c>
      <c r="D71" s="94"/>
      <c r="E71" s="95" t="str">
        <f ca="1">IF(OFFSET(tgtlat,(ROW(A71)-ROW($A$7)+2)/2,0)="","",OFFSET(tgtlat,(ROW(A71)-ROW($A$7)+2)/2,0)&amp;"  "&amp;OFFSET(tgtlon,(ROW(A71)-ROW($A$7)+2)/2,0))</f>
        <v/>
      </c>
      <c r="F71" s="96"/>
      <c r="G71" s="29" t="str">
        <f ca="1">IF(OFFSET(tgtelev,(ROW(A71)-ROW($A$7)+2)/2,0)="","",OFFSET(tgtelev,(ROW(A71)-ROW($A$7)+2)/2,0))</f>
        <v/>
      </c>
      <c r="H71" s="59"/>
      <c r="I71" s="15" t="str">
        <f ca="1">IF(OFFSET(xhair,(ROW(A71)-ROW($A$7)+2)/2,0)="","",OFFSET(xhair,(ROW(A71)-ROW($A$7)+2)/2,0))</f>
        <v/>
      </c>
      <c r="J71" s="63" t="str">
        <f ca="1">IF(OFFSET(buffers,(ROW(A71)-ROW($A$7)+2)/2,0)="","",OFFSET(buffers,(ROW(A71)-ROW($A$7)+2)/2,0))</f>
        <v/>
      </c>
      <c r="K71" s="70" t="str">
        <f ca="1">IF(OFFSET(alt,(ROW(A71)-ROW($A$7)+2)/2,0)="","",OFFSET(alt,(ROW(A71)-ROW($A$7)+2)/2,0))</f>
        <v/>
      </c>
      <c r="L71" s="100" t="str">
        <f ca="1">IF(OFFSET(ias,(ROW(A71)-ROW($A$7)+2)/2,0)="","",OFFSET(ias,(ROW(A71)-ROW($A$7)+2)/2,0)&amp;"I        "&amp;OFFSET(tas,(ROW(A71)-ROW($A$7)+2)/2,0)&amp;"T        "&amp;OFFSET(mach,(ROW(A71)-ROW($A$7)+2)/2,0)&amp;"M        "&amp;OFFSET(gs,(ROW(A71)-ROW($A$7)+2)/2,0)&amp;"GS")</f>
        <v/>
      </c>
      <c r="M71" s="96"/>
      <c r="N71" s="94"/>
      <c r="O71" s="16" t="str">
        <f ca="1">IF(OFFSET(delay,(ROW(A71)-ROW($A$7)+2)/2,0)="","",OFFSET(delay,(ROW(A71)-ROW($A$7)+2)/2,0))</f>
        <v/>
      </c>
      <c r="P71" s="65"/>
      <c r="Q71" s="65"/>
      <c r="R71" s="65"/>
      <c r="S71" s="65"/>
      <c r="T71" s="65"/>
      <c r="U71" s="65"/>
    </row>
    <row r="72" spans="1:21" ht="16.5" customHeight="1" thickBot="1" x14ac:dyDescent="0.3">
      <c r="A72" s="104" t="s">
        <v>103</v>
      </c>
      <c r="B72" s="80"/>
      <c r="C72" s="80"/>
      <c r="D72" s="80"/>
      <c r="E72" s="80"/>
      <c r="F72" s="80"/>
      <c r="G72" s="80"/>
      <c r="H72" s="80"/>
      <c r="I72" s="80"/>
      <c r="J72" s="80"/>
      <c r="K72" s="80"/>
      <c r="L72" s="80"/>
      <c r="M72" s="80"/>
      <c r="N72" s="80"/>
      <c r="O72" s="81"/>
      <c r="S72" s="65"/>
      <c r="T72" s="65"/>
    </row>
    <row r="73" spans="1:21" x14ac:dyDescent="0.25">
      <c r="A73" s="85" t="s">
        <v>104</v>
      </c>
      <c r="B73" s="79"/>
      <c r="C73" s="80"/>
      <c r="D73" s="80"/>
      <c r="E73" s="80"/>
      <c r="F73" s="80"/>
      <c r="G73" s="81"/>
      <c r="H73" s="58"/>
      <c r="I73" s="85" t="s">
        <v>105</v>
      </c>
      <c r="J73" s="87"/>
      <c r="K73" s="80"/>
      <c r="L73" s="80"/>
      <c r="M73" s="80"/>
      <c r="N73" s="80"/>
      <c r="O73" s="81"/>
    </row>
    <row r="74" spans="1:21" ht="15.75" customHeight="1" thickBot="1" x14ac:dyDescent="0.3">
      <c r="A74" s="86"/>
      <c r="B74" s="82"/>
      <c r="C74" s="83"/>
      <c r="D74" s="83"/>
      <c r="E74" s="83"/>
      <c r="F74" s="83"/>
      <c r="G74" s="84"/>
      <c r="H74" s="59"/>
      <c r="I74" s="86"/>
      <c r="J74" s="82"/>
      <c r="K74" s="83"/>
      <c r="L74" s="83"/>
      <c r="M74" s="83"/>
      <c r="N74" s="83"/>
      <c r="O74" s="84"/>
    </row>
    <row r="75" spans="1:21" ht="15.75" customHeight="1" thickBot="1" x14ac:dyDescent="0.3">
      <c r="A75" s="55"/>
      <c r="B75" s="82"/>
      <c r="C75" s="83"/>
      <c r="D75" s="83"/>
      <c r="E75" s="83"/>
      <c r="F75" s="83"/>
      <c r="G75" s="84"/>
      <c r="H75" s="50"/>
      <c r="I75" s="66"/>
      <c r="J75" s="88"/>
      <c r="K75" s="89"/>
      <c r="L75" s="89"/>
      <c r="M75" s="89"/>
      <c r="N75" s="89"/>
      <c r="O75" s="90"/>
    </row>
    <row r="76" spans="1:21" x14ac:dyDescent="0.25">
      <c r="A76" s="99" t="s">
        <v>106</v>
      </c>
      <c r="B76" s="79"/>
      <c r="C76" s="80"/>
      <c r="D76" s="80"/>
      <c r="E76" s="80"/>
      <c r="F76" s="80"/>
      <c r="G76" s="81"/>
      <c r="H76" s="31"/>
      <c r="I76" s="85" t="s">
        <v>107</v>
      </c>
      <c r="J76" s="87"/>
      <c r="K76" s="80"/>
      <c r="L76" s="80"/>
      <c r="M76" s="80"/>
      <c r="N76" s="80"/>
      <c r="O76" s="81"/>
    </row>
    <row r="77" spans="1:21" ht="15.75" customHeight="1" thickBot="1" x14ac:dyDescent="0.3">
      <c r="A77" s="86"/>
      <c r="B77" s="82"/>
      <c r="C77" s="83"/>
      <c r="D77" s="83"/>
      <c r="E77" s="83"/>
      <c r="F77" s="83"/>
      <c r="G77" s="84"/>
      <c r="H77" s="59"/>
      <c r="I77" s="86"/>
      <c r="J77" s="82"/>
      <c r="K77" s="83"/>
      <c r="L77" s="83"/>
      <c r="M77" s="83"/>
      <c r="N77" s="83"/>
      <c r="O77" s="84"/>
    </row>
    <row r="78" spans="1:21" ht="15.75" customHeight="1" thickBot="1" x14ac:dyDescent="0.3">
      <c r="A78" s="55"/>
      <c r="B78" s="82"/>
      <c r="C78" s="83"/>
      <c r="D78" s="83"/>
      <c r="E78" s="83"/>
      <c r="F78" s="83"/>
      <c r="G78" s="84"/>
      <c r="H78" s="31"/>
      <c r="I78" s="66"/>
      <c r="J78" s="88"/>
      <c r="K78" s="89"/>
      <c r="L78" s="89"/>
      <c r="M78" s="89"/>
      <c r="N78" s="89"/>
      <c r="O78" s="90"/>
    </row>
    <row r="79" spans="1:21" x14ac:dyDescent="0.25">
      <c r="A79" s="77" t="s">
        <v>108</v>
      </c>
      <c r="B79" s="79"/>
      <c r="C79" s="80"/>
      <c r="D79" s="80"/>
      <c r="E79" s="80"/>
      <c r="F79" s="80"/>
      <c r="G79" s="81"/>
      <c r="H79" s="31"/>
      <c r="I79" s="85" t="s">
        <v>109</v>
      </c>
      <c r="J79" s="87"/>
      <c r="K79" s="80"/>
      <c r="L79" s="80"/>
      <c r="M79" s="80"/>
      <c r="N79" s="80"/>
      <c r="O79" s="81"/>
    </row>
    <row r="80" spans="1:21" ht="15.75" customHeight="1" thickBot="1" x14ac:dyDescent="0.3">
      <c r="A80" s="78"/>
      <c r="B80" s="82"/>
      <c r="C80" s="83"/>
      <c r="D80" s="83"/>
      <c r="E80" s="83"/>
      <c r="F80" s="83"/>
      <c r="G80" s="84"/>
      <c r="H80" s="59"/>
      <c r="I80" s="86"/>
      <c r="J80" s="82"/>
      <c r="K80" s="83"/>
      <c r="L80" s="83"/>
      <c r="M80" s="83"/>
      <c r="N80" s="83"/>
      <c r="O80" s="84"/>
    </row>
    <row r="81" spans="1:15" ht="15.75" customHeight="1" thickBot="1" x14ac:dyDescent="0.3">
      <c r="A81" s="54"/>
      <c r="B81" s="82"/>
      <c r="C81" s="83"/>
      <c r="D81" s="83"/>
      <c r="E81" s="83"/>
      <c r="F81" s="83"/>
      <c r="G81" s="84"/>
      <c r="H81" s="31"/>
      <c r="I81" s="66"/>
      <c r="J81" s="88"/>
      <c r="K81" s="89"/>
      <c r="L81" s="89"/>
      <c r="M81" s="89"/>
      <c r="N81" s="89"/>
      <c r="O81" s="90"/>
    </row>
    <row r="82" spans="1:15" x14ac:dyDescent="0.25">
      <c r="A82" s="77" t="s">
        <v>110</v>
      </c>
      <c r="B82" s="87"/>
      <c r="C82" s="80"/>
      <c r="D82" s="80"/>
      <c r="E82" s="80"/>
      <c r="F82" s="80"/>
      <c r="G82" s="81"/>
      <c r="H82" s="31"/>
      <c r="I82" s="85" t="s">
        <v>111</v>
      </c>
      <c r="J82" s="87"/>
      <c r="K82" s="80"/>
      <c r="L82" s="80"/>
      <c r="M82" s="80"/>
      <c r="N82" s="80"/>
      <c r="O82" s="81"/>
    </row>
    <row r="83" spans="1:15" ht="15.75" customHeight="1" thickBot="1" x14ac:dyDescent="0.3">
      <c r="A83" s="78"/>
      <c r="B83" s="82"/>
      <c r="C83" s="83"/>
      <c r="D83" s="83"/>
      <c r="E83" s="83"/>
      <c r="F83" s="83"/>
      <c r="G83" s="84"/>
      <c r="H83" s="59"/>
      <c r="I83" s="86"/>
      <c r="J83" s="82"/>
      <c r="K83" s="83"/>
      <c r="L83" s="83"/>
      <c r="M83" s="83"/>
      <c r="N83" s="83"/>
      <c r="O83" s="84"/>
    </row>
    <row r="84" spans="1:15" ht="15.75" customHeight="1" thickBot="1" x14ac:dyDescent="0.3">
      <c r="A84" s="61"/>
      <c r="B84" s="88"/>
      <c r="C84" s="89"/>
      <c r="D84" s="89"/>
      <c r="E84" s="89"/>
      <c r="F84" s="89"/>
      <c r="G84" s="90"/>
      <c r="H84" s="51"/>
      <c r="I84" s="67"/>
      <c r="J84" s="88"/>
      <c r="K84" s="89"/>
      <c r="L84" s="89"/>
      <c r="M84" s="89"/>
      <c r="N84" s="89"/>
      <c r="O84" s="90"/>
    </row>
  </sheetData>
  <mergeCells count="171">
    <mergeCell ref="L45:N45"/>
    <mergeCell ref="L47:N47"/>
    <mergeCell ref="L49:N49"/>
    <mergeCell ref="L51:N51"/>
    <mergeCell ref="L53:N53"/>
    <mergeCell ref="L55:N55"/>
    <mergeCell ref="L57:N57"/>
    <mergeCell ref="L59:N59"/>
    <mergeCell ref="L61:N61"/>
    <mergeCell ref="L27:N27"/>
    <mergeCell ref="L29:N29"/>
    <mergeCell ref="L31:N31"/>
    <mergeCell ref="L33:N33"/>
    <mergeCell ref="L35:N35"/>
    <mergeCell ref="L37:N37"/>
    <mergeCell ref="L39:N39"/>
    <mergeCell ref="L41:N41"/>
    <mergeCell ref="L43:N43"/>
    <mergeCell ref="I1:O1"/>
    <mergeCell ref="I2:J2"/>
    <mergeCell ref="N2:O2"/>
    <mergeCell ref="I3:J3"/>
    <mergeCell ref="N3:O3"/>
    <mergeCell ref="F3:G3"/>
    <mergeCell ref="F2:G2"/>
    <mergeCell ref="E5:F5"/>
    <mergeCell ref="A2:B2"/>
    <mergeCell ref="A3:B3"/>
    <mergeCell ref="C5:D5"/>
    <mergeCell ref="C2:D2"/>
    <mergeCell ref="C3:D3"/>
    <mergeCell ref="K2:L2"/>
    <mergeCell ref="K3:L3"/>
    <mergeCell ref="F4:G4"/>
    <mergeCell ref="A1:B1"/>
    <mergeCell ref="C1:E1"/>
    <mergeCell ref="L5:N5"/>
    <mergeCell ref="V38:AB53"/>
    <mergeCell ref="V37:AB37"/>
    <mergeCell ref="F36:G36"/>
    <mergeCell ref="F26:G26"/>
    <mergeCell ref="F28:G28"/>
    <mergeCell ref="F30:G30"/>
    <mergeCell ref="F32:G32"/>
    <mergeCell ref="F34:G34"/>
    <mergeCell ref="F6:G6"/>
    <mergeCell ref="F24:G24"/>
    <mergeCell ref="F42:G42"/>
    <mergeCell ref="F44:G44"/>
    <mergeCell ref="F46:G46"/>
    <mergeCell ref="F48:G48"/>
    <mergeCell ref="L7:N7"/>
    <mergeCell ref="L9:N9"/>
    <mergeCell ref="L11:N11"/>
    <mergeCell ref="L13:N13"/>
    <mergeCell ref="L15:N15"/>
    <mergeCell ref="L17:N17"/>
    <mergeCell ref="L19:N19"/>
    <mergeCell ref="L21:N21"/>
    <mergeCell ref="L23:N23"/>
    <mergeCell ref="L25:N25"/>
    <mergeCell ref="C7:D7"/>
    <mergeCell ref="E7:F7"/>
    <mergeCell ref="C9:D9"/>
    <mergeCell ref="E9:F9"/>
    <mergeCell ref="C11:D11"/>
    <mergeCell ref="E11:F11"/>
    <mergeCell ref="F66:G66"/>
    <mergeCell ref="F68:G68"/>
    <mergeCell ref="F70:G70"/>
    <mergeCell ref="F54:G54"/>
    <mergeCell ref="F56:G56"/>
    <mergeCell ref="F58:G58"/>
    <mergeCell ref="F60:G60"/>
    <mergeCell ref="F62:G62"/>
    <mergeCell ref="F8:G8"/>
    <mergeCell ref="F10:G10"/>
    <mergeCell ref="F12:G12"/>
    <mergeCell ref="F14:G14"/>
    <mergeCell ref="F16:G16"/>
    <mergeCell ref="F18:G18"/>
    <mergeCell ref="C19:D19"/>
    <mergeCell ref="E19:F19"/>
    <mergeCell ref="C21:D21"/>
    <mergeCell ref="E21:F21"/>
    <mergeCell ref="C23:D23"/>
    <mergeCell ref="E23:F23"/>
    <mergeCell ref="C13:D13"/>
    <mergeCell ref="E13:F13"/>
    <mergeCell ref="C15:D15"/>
    <mergeCell ref="E15:F15"/>
    <mergeCell ref="C17:D17"/>
    <mergeCell ref="E17:F17"/>
    <mergeCell ref="F20:G20"/>
    <mergeCell ref="F22:G22"/>
    <mergeCell ref="C31:D31"/>
    <mergeCell ref="E31:F31"/>
    <mergeCell ref="C33:D33"/>
    <mergeCell ref="E33:F33"/>
    <mergeCell ref="C35:D35"/>
    <mergeCell ref="E35:F35"/>
    <mergeCell ref="C25:D25"/>
    <mergeCell ref="E25:F25"/>
    <mergeCell ref="C27:D27"/>
    <mergeCell ref="E27:F27"/>
    <mergeCell ref="C29:D29"/>
    <mergeCell ref="E29:F29"/>
    <mergeCell ref="C43:D43"/>
    <mergeCell ref="E43:F43"/>
    <mergeCell ref="C45:D45"/>
    <mergeCell ref="E45:F45"/>
    <mergeCell ref="C47:D47"/>
    <mergeCell ref="E47:F47"/>
    <mergeCell ref="F50:G50"/>
    <mergeCell ref="F52:G52"/>
    <mergeCell ref="C37:D37"/>
    <mergeCell ref="E37:F37"/>
    <mergeCell ref="C39:D39"/>
    <mergeCell ref="E39:F39"/>
    <mergeCell ref="C41:D41"/>
    <mergeCell ref="E41:F41"/>
    <mergeCell ref="F38:G38"/>
    <mergeCell ref="F40:G40"/>
    <mergeCell ref="C49:D49"/>
    <mergeCell ref="E49:F49"/>
    <mergeCell ref="C51:D51"/>
    <mergeCell ref="E51:F51"/>
    <mergeCell ref="A73:A74"/>
    <mergeCell ref="B73:G75"/>
    <mergeCell ref="I73:I74"/>
    <mergeCell ref="J73:O75"/>
    <mergeCell ref="A76:A77"/>
    <mergeCell ref="B76:G78"/>
    <mergeCell ref="I76:I77"/>
    <mergeCell ref="J76:O78"/>
    <mergeCell ref="C53:D53"/>
    <mergeCell ref="E53:F53"/>
    <mergeCell ref="L63:N63"/>
    <mergeCell ref="L65:N65"/>
    <mergeCell ref="L67:N67"/>
    <mergeCell ref="L69:N69"/>
    <mergeCell ref="L71:N71"/>
    <mergeCell ref="E57:F57"/>
    <mergeCell ref="C59:D59"/>
    <mergeCell ref="E59:F59"/>
    <mergeCell ref="F64:G64"/>
    <mergeCell ref="A72:O72"/>
    <mergeCell ref="A79:A80"/>
    <mergeCell ref="B79:G81"/>
    <mergeCell ref="I79:I80"/>
    <mergeCell ref="J79:O81"/>
    <mergeCell ref="A82:A83"/>
    <mergeCell ref="B82:G84"/>
    <mergeCell ref="I82:I83"/>
    <mergeCell ref="J82:O84"/>
    <mergeCell ref="S3:T4"/>
    <mergeCell ref="C67:D67"/>
    <mergeCell ref="E67:F67"/>
    <mergeCell ref="C69:D69"/>
    <mergeCell ref="E69:F69"/>
    <mergeCell ref="C71:D71"/>
    <mergeCell ref="E71:F71"/>
    <mergeCell ref="C61:D61"/>
    <mergeCell ref="E61:F61"/>
    <mergeCell ref="C63:D63"/>
    <mergeCell ref="E63:F63"/>
    <mergeCell ref="C65:D65"/>
    <mergeCell ref="E65:F65"/>
    <mergeCell ref="C55:D55"/>
    <mergeCell ref="E55:F55"/>
    <mergeCell ref="C57:D57"/>
  </mergeCells>
  <conditionalFormatting sqref="O6 O10 O14 O18 O22 O26 O30 O34 O38 O42 O46 O50 O54 O58 O62 O66 O70">
    <cfRule type="expression" dxfId="13" priority="4">
      <formula>O6="Unachiev"</formula>
    </cfRule>
    <cfRule type="expression" dxfId="12" priority="5">
      <formula>OR(O6="ZONE",O6="LAR")</formula>
    </cfRule>
    <cfRule type="expression" dxfId="11" priority="6">
      <formula>O6="RANGE"</formula>
    </cfRule>
  </conditionalFormatting>
  <conditionalFormatting sqref="O8 O12 O16 O20 O24 O28 O32 O36 O40 O44 O48 O52 O56 O60 O64 O68">
    <cfRule type="expression" dxfId="10" priority="1">
      <formula>O8="Unachiev"</formula>
    </cfRule>
    <cfRule type="expression" dxfId="9" priority="2">
      <formula>OR(O8="ZONE",O8="LAR")</formula>
    </cfRule>
    <cfRule type="expression" dxfId="8" priority="3">
      <formula>O8="RANGE"</formula>
    </cfRule>
  </conditionalFormatting>
  <pageMargins left="0.25" right="0.25" top="0.25" bottom="0.25" header="0.25" footer="0.05"/>
  <pageSetup scale="89" fitToHeight="0"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F41"/>
  <sheetViews>
    <sheetView workbookViewId="0">
      <selection activeCell="A2" sqref="A2"/>
    </sheetView>
  </sheetViews>
  <sheetFormatPr defaultRowHeight="15" x14ac:dyDescent="0.25"/>
  <cols>
    <col min="1" max="1" width="16" style="62" customWidth="1"/>
    <col min="2" max="2" width="7" style="62" customWidth="1"/>
    <col min="3" max="3" width="8" style="62" customWidth="1"/>
    <col min="4" max="4" width="7" style="62" customWidth="1"/>
    <col min="5" max="6" width="29" style="62" customWidth="1"/>
    <col min="7" max="7" width="7" style="62" customWidth="1"/>
    <col min="8" max="8" width="10" style="53" customWidth="1"/>
    <col min="9" max="10" width="11" style="62" customWidth="1"/>
    <col min="11" max="11" width="10" style="62" customWidth="1"/>
    <col min="12" max="14" width="11" style="62" customWidth="1"/>
    <col min="15" max="15" width="8" style="62" customWidth="1"/>
    <col min="16" max="16" width="17" style="62" bestFit="1" customWidth="1"/>
    <col min="17" max="17" width="10" style="62" customWidth="1"/>
    <col min="18" max="18" width="6" style="62" customWidth="1"/>
    <col min="19" max="19" width="8" style="62" customWidth="1"/>
    <col min="20" max="20" width="7" style="62" customWidth="1"/>
    <col min="21" max="21" width="6" style="62" customWidth="1"/>
    <col min="22" max="22" width="7" style="62" customWidth="1"/>
    <col min="23" max="23" width="6" style="62" customWidth="1"/>
    <col min="24" max="24" width="5" style="62" customWidth="1"/>
    <col min="25" max="25" width="6" style="62" customWidth="1"/>
    <col min="26" max="26" width="12" style="62" customWidth="1"/>
    <col min="27" max="29" width="8" style="62" customWidth="1"/>
    <col min="30" max="30" width="15" style="62" customWidth="1"/>
    <col min="31" max="31" width="16" style="62" customWidth="1"/>
    <col min="32" max="32" width="15" style="62" customWidth="1"/>
  </cols>
  <sheetData>
    <row r="1" spans="1:32" s="1" customFormat="1" x14ac:dyDescent="0.25">
      <c r="A1" s="1" t="s">
        <v>112</v>
      </c>
      <c r="B1" s="11" t="s">
        <v>113</v>
      </c>
      <c r="C1" s="1" t="s">
        <v>114</v>
      </c>
      <c r="D1" s="1" t="s">
        <v>115</v>
      </c>
      <c r="E1" s="1" t="s">
        <v>13</v>
      </c>
      <c r="F1" s="1" t="s">
        <v>31</v>
      </c>
      <c r="G1" s="1" t="s">
        <v>116</v>
      </c>
      <c r="H1" s="52" t="s">
        <v>117</v>
      </c>
      <c r="I1" s="1" t="s">
        <v>118</v>
      </c>
      <c r="J1" s="1" t="s">
        <v>119</v>
      </c>
      <c r="K1" s="1" t="s">
        <v>120</v>
      </c>
      <c r="L1" s="1" t="s">
        <v>121</v>
      </c>
      <c r="M1" s="1" t="s">
        <v>122</v>
      </c>
      <c r="N1" s="1" t="s">
        <v>123</v>
      </c>
      <c r="O1" s="1" t="s">
        <v>124</v>
      </c>
      <c r="P1" s="1" t="s">
        <v>125</v>
      </c>
      <c r="Q1" s="1" t="s">
        <v>36</v>
      </c>
      <c r="R1" s="1" t="s">
        <v>126</v>
      </c>
      <c r="S1" s="1" t="s">
        <v>37</v>
      </c>
      <c r="T1" s="1" t="s">
        <v>127</v>
      </c>
      <c r="U1" s="1" t="s">
        <v>128</v>
      </c>
      <c r="V1" s="1" t="s">
        <v>129</v>
      </c>
      <c r="W1" s="1" t="s">
        <v>130</v>
      </c>
      <c r="X1" s="1" t="s">
        <v>23</v>
      </c>
      <c r="Y1" s="1" t="s">
        <v>66</v>
      </c>
      <c r="Z1" s="1" t="s">
        <v>131</v>
      </c>
      <c r="AA1" s="1" t="s">
        <v>132</v>
      </c>
      <c r="AB1" s="1" t="s">
        <v>26</v>
      </c>
      <c r="AC1" s="1" t="s">
        <v>133</v>
      </c>
      <c r="AD1" s="1" t="s">
        <v>134</v>
      </c>
      <c r="AE1" s="1" t="s">
        <v>135</v>
      </c>
      <c r="AF1" s="1" t="s">
        <v>136</v>
      </c>
    </row>
    <row r="2" spans="1:32" x14ac:dyDescent="0.25">
      <c r="A2"/>
      <c r="B2"/>
      <c r="C2"/>
      <c r="D2"/>
      <c r="E2" s="74"/>
      <c r="F2" s="74"/>
      <c r="I2"/>
      <c r="N2"/>
      <c r="O2"/>
      <c r="P2"/>
      <c r="Q2"/>
      <c r="R2"/>
      <c r="S2"/>
      <c r="T2"/>
      <c r="U2"/>
      <c r="V2"/>
      <c r="W2"/>
      <c r="X2"/>
      <c r="Y2"/>
      <c r="Z2"/>
      <c r="AB2"/>
      <c r="AC2"/>
      <c r="AD2"/>
      <c r="AE2"/>
      <c r="AF2"/>
    </row>
    <row r="3" spans="1:32" x14ac:dyDescent="0.25">
      <c r="A3"/>
      <c r="B3"/>
      <c r="C3"/>
      <c r="D3"/>
      <c r="E3" s="74"/>
      <c r="F3" s="74"/>
      <c r="I3"/>
      <c r="N3"/>
      <c r="O3"/>
      <c r="P3"/>
      <c r="Q3"/>
      <c r="R3"/>
      <c r="S3"/>
      <c r="T3"/>
      <c r="U3"/>
      <c r="V3"/>
      <c r="W3"/>
      <c r="X3"/>
      <c r="Y3"/>
      <c r="Z3"/>
      <c r="AB3"/>
      <c r="AC3"/>
      <c r="AD3"/>
      <c r="AE3"/>
      <c r="AF3"/>
    </row>
    <row r="4" spans="1:32" x14ac:dyDescent="0.25">
      <c r="A4"/>
      <c r="B4"/>
      <c r="C4"/>
      <c r="D4"/>
      <c r="E4" s="74"/>
      <c r="F4" s="74"/>
      <c r="I4"/>
      <c r="N4"/>
      <c r="O4"/>
      <c r="P4"/>
      <c r="Q4"/>
      <c r="R4"/>
      <c r="S4"/>
      <c r="T4"/>
      <c r="U4"/>
      <c r="V4"/>
      <c r="W4"/>
      <c r="X4"/>
      <c r="Y4"/>
      <c r="Z4"/>
      <c r="AB4"/>
      <c r="AC4"/>
      <c r="AD4"/>
      <c r="AE4"/>
      <c r="AF4"/>
    </row>
    <row r="5" spans="1:32" x14ac:dyDescent="0.25">
      <c r="A5"/>
      <c r="B5"/>
      <c r="C5"/>
      <c r="D5"/>
      <c r="E5" s="74"/>
      <c r="F5" s="74"/>
      <c r="H5"/>
      <c r="I5"/>
      <c r="N5"/>
      <c r="O5"/>
      <c r="P5"/>
      <c r="Q5"/>
      <c r="R5"/>
      <c r="S5"/>
      <c r="T5"/>
      <c r="U5"/>
      <c r="V5"/>
      <c r="W5"/>
      <c r="X5"/>
      <c r="Y5"/>
      <c r="Z5"/>
      <c r="AB5"/>
      <c r="AC5"/>
      <c r="AD5"/>
      <c r="AE5"/>
      <c r="AF5"/>
    </row>
    <row r="6" spans="1:32" x14ac:dyDescent="0.25">
      <c r="A6"/>
      <c r="B6"/>
      <c r="C6"/>
      <c r="D6"/>
      <c r="E6" s="74"/>
      <c r="F6" s="74"/>
      <c r="H6"/>
      <c r="I6"/>
      <c r="N6"/>
      <c r="O6"/>
      <c r="P6"/>
      <c r="Q6"/>
      <c r="R6"/>
      <c r="S6"/>
      <c r="T6"/>
      <c r="U6"/>
      <c r="V6"/>
      <c r="W6"/>
      <c r="X6"/>
      <c r="Y6"/>
      <c r="Z6"/>
      <c r="AB6"/>
      <c r="AC6"/>
      <c r="AD6"/>
      <c r="AE6"/>
      <c r="AF6"/>
    </row>
    <row r="7" spans="1:32" x14ac:dyDescent="0.25">
      <c r="A7"/>
      <c r="B7"/>
      <c r="C7"/>
      <c r="D7"/>
      <c r="E7" s="74"/>
      <c r="F7" s="74"/>
      <c r="H7"/>
      <c r="I7"/>
      <c r="N7"/>
      <c r="O7"/>
      <c r="P7"/>
      <c r="Q7"/>
      <c r="R7"/>
      <c r="S7"/>
      <c r="T7"/>
      <c r="U7"/>
      <c r="V7"/>
      <c r="W7"/>
      <c r="X7"/>
      <c r="Y7"/>
      <c r="Z7"/>
      <c r="AB7"/>
      <c r="AC7"/>
      <c r="AD7"/>
      <c r="AE7"/>
      <c r="AF7"/>
    </row>
    <row r="8" spans="1:32" x14ac:dyDescent="0.25">
      <c r="A8"/>
      <c r="B8"/>
      <c r="C8"/>
      <c r="D8"/>
      <c r="E8" s="74"/>
      <c r="F8" s="74"/>
      <c r="H8"/>
      <c r="I8"/>
      <c r="N8"/>
      <c r="O8"/>
      <c r="P8"/>
      <c r="Q8"/>
      <c r="R8"/>
      <c r="S8"/>
      <c r="T8"/>
      <c r="U8"/>
      <c r="V8"/>
      <c r="W8"/>
      <c r="X8"/>
      <c r="Y8"/>
      <c r="Z8"/>
      <c r="AB8"/>
      <c r="AC8"/>
      <c r="AD8"/>
      <c r="AE8"/>
      <c r="AF8"/>
    </row>
    <row r="9" spans="1:32" x14ac:dyDescent="0.25">
      <c r="A9"/>
      <c r="B9"/>
      <c r="C9"/>
      <c r="D9"/>
      <c r="E9" s="74"/>
      <c r="F9" s="74"/>
      <c r="H9"/>
      <c r="I9"/>
      <c r="N9"/>
      <c r="O9"/>
      <c r="P9"/>
      <c r="Q9"/>
      <c r="R9"/>
      <c r="S9"/>
      <c r="T9"/>
      <c r="U9"/>
      <c r="V9"/>
      <c r="W9"/>
      <c r="X9"/>
      <c r="Y9"/>
      <c r="Z9"/>
      <c r="AB9"/>
      <c r="AC9"/>
      <c r="AD9"/>
      <c r="AE9"/>
      <c r="AF9"/>
    </row>
    <row r="10" spans="1:32" x14ac:dyDescent="0.25">
      <c r="A10"/>
      <c r="B10"/>
      <c r="C10"/>
      <c r="D10"/>
      <c r="E10" s="74"/>
      <c r="F10" s="74"/>
      <c r="H10"/>
      <c r="I10"/>
      <c r="N10"/>
      <c r="O10"/>
      <c r="P10"/>
      <c r="Q10"/>
      <c r="R10"/>
      <c r="S10"/>
      <c r="T10"/>
      <c r="U10"/>
      <c r="V10"/>
      <c r="W10"/>
      <c r="X10"/>
      <c r="Y10"/>
      <c r="Z10"/>
      <c r="AB10"/>
      <c r="AC10"/>
      <c r="AD10"/>
      <c r="AE10"/>
      <c r="AF10"/>
    </row>
    <row r="11" spans="1:32" x14ac:dyDescent="0.25">
      <c r="A11"/>
      <c r="B11"/>
      <c r="C11"/>
      <c r="D11"/>
      <c r="E11" s="74"/>
      <c r="F11" s="74"/>
      <c r="H11"/>
      <c r="I11"/>
      <c r="N11"/>
      <c r="O11"/>
      <c r="P11"/>
      <c r="Q11"/>
      <c r="R11"/>
      <c r="S11"/>
      <c r="T11"/>
      <c r="U11"/>
      <c r="V11"/>
      <c r="W11"/>
      <c r="X11"/>
      <c r="Y11"/>
      <c r="Z11"/>
      <c r="AB11"/>
      <c r="AC11"/>
      <c r="AD11"/>
      <c r="AE11"/>
      <c r="AF11"/>
    </row>
    <row r="12" spans="1:32" x14ac:dyDescent="0.25">
      <c r="E12" s="74"/>
      <c r="F12" s="74"/>
    </row>
    <row r="13" spans="1:32" x14ac:dyDescent="0.25">
      <c r="E13" s="74"/>
      <c r="F13" s="74"/>
    </row>
    <row r="14" spans="1:32" x14ac:dyDescent="0.25">
      <c r="E14" s="74"/>
      <c r="F14" s="74"/>
    </row>
    <row r="15" spans="1:32" x14ac:dyDescent="0.25">
      <c r="E15" s="74"/>
      <c r="F15" s="74"/>
      <c r="H15" s="62"/>
    </row>
    <row r="16" spans="1:32" x14ac:dyDescent="0.25">
      <c r="E16" s="74"/>
      <c r="F16" s="74"/>
      <c r="H16" s="62"/>
    </row>
    <row r="17" spans="5:8" x14ac:dyDescent="0.25">
      <c r="E17" s="74"/>
      <c r="F17" s="74"/>
      <c r="H17" s="62"/>
    </row>
    <row r="18" spans="5:8" x14ac:dyDescent="0.25">
      <c r="E18" s="74"/>
      <c r="F18" s="74"/>
      <c r="H18" s="62"/>
    </row>
    <row r="19" spans="5:8" x14ac:dyDescent="0.25">
      <c r="E19" s="74"/>
      <c r="F19" s="74"/>
      <c r="H19" s="62"/>
    </row>
    <row r="20" spans="5:8" x14ac:dyDescent="0.25">
      <c r="E20" s="74"/>
      <c r="F20" s="74"/>
      <c r="H20" s="62"/>
    </row>
    <row r="21" spans="5:8" x14ac:dyDescent="0.25">
      <c r="E21" s="74"/>
      <c r="F21" s="74"/>
      <c r="H21" s="62"/>
    </row>
    <row r="22" spans="5:8" x14ac:dyDescent="0.25">
      <c r="E22" s="74"/>
      <c r="F22" s="74"/>
    </row>
    <row r="23" spans="5:8" x14ac:dyDescent="0.25">
      <c r="E23" s="74"/>
      <c r="F23" s="74"/>
    </row>
    <row r="24" spans="5:8" x14ac:dyDescent="0.25">
      <c r="E24" s="74"/>
      <c r="F24" s="74"/>
    </row>
    <row r="25" spans="5:8" x14ac:dyDescent="0.25">
      <c r="E25" s="74"/>
      <c r="F25" s="74"/>
      <c r="H25" s="62"/>
    </row>
    <row r="26" spans="5:8" x14ac:dyDescent="0.25">
      <c r="E26" s="74"/>
      <c r="F26" s="74"/>
      <c r="H26" s="62"/>
    </row>
    <row r="27" spans="5:8" x14ac:dyDescent="0.25">
      <c r="E27" s="74"/>
      <c r="F27" s="74"/>
      <c r="H27" s="62"/>
    </row>
    <row r="28" spans="5:8" x14ac:dyDescent="0.25">
      <c r="E28" s="74"/>
      <c r="F28" s="74"/>
      <c r="H28" s="62"/>
    </row>
    <row r="29" spans="5:8" x14ac:dyDescent="0.25">
      <c r="E29" s="74"/>
      <c r="F29" s="74"/>
      <c r="H29" s="62"/>
    </row>
    <row r="30" spans="5:8" x14ac:dyDescent="0.25">
      <c r="E30" s="74"/>
      <c r="F30" s="74"/>
      <c r="H30" s="62"/>
    </row>
    <row r="31" spans="5:8" x14ac:dyDescent="0.25">
      <c r="E31" s="74"/>
      <c r="F31" s="74"/>
      <c r="H31" s="62"/>
    </row>
    <row r="32" spans="5:8" x14ac:dyDescent="0.25">
      <c r="E32" s="74"/>
      <c r="F32" s="74"/>
    </row>
    <row r="33" spans="5:8" x14ac:dyDescent="0.25">
      <c r="E33" s="74"/>
      <c r="F33" s="74"/>
    </row>
    <row r="34" spans="5:8" x14ac:dyDescent="0.25">
      <c r="E34" s="74"/>
      <c r="F34" s="74"/>
    </row>
    <row r="35" spans="5:8" x14ac:dyDescent="0.25">
      <c r="E35" s="74"/>
      <c r="F35" s="74"/>
      <c r="H35" s="62"/>
    </row>
    <row r="36" spans="5:8" x14ac:dyDescent="0.25">
      <c r="E36" s="74"/>
      <c r="F36" s="74"/>
      <c r="H36" s="62"/>
    </row>
    <row r="37" spans="5:8" x14ac:dyDescent="0.25">
      <c r="E37" s="74"/>
      <c r="F37" s="74"/>
      <c r="H37" s="62"/>
    </row>
    <row r="38" spans="5:8" x14ac:dyDescent="0.25">
      <c r="E38" s="74"/>
      <c r="F38" s="74"/>
      <c r="H38" s="62"/>
    </row>
    <row r="39" spans="5:8" x14ac:dyDescent="0.25">
      <c r="E39" s="74"/>
      <c r="F39" s="74"/>
      <c r="H39" s="62"/>
    </row>
    <row r="40" spans="5:8" x14ac:dyDescent="0.25">
      <c r="E40" s="74"/>
      <c r="F40" s="74"/>
      <c r="H40" s="62"/>
    </row>
    <row r="41" spans="5:8" x14ac:dyDescent="0.25">
      <c r="E41" s="74"/>
      <c r="F41" s="74"/>
      <c r="H41" s="62"/>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W619"/>
  <sheetViews>
    <sheetView workbookViewId="0"/>
  </sheetViews>
  <sheetFormatPr defaultRowHeight="15" x14ac:dyDescent="0.25"/>
  <cols>
    <col min="1" max="1" width="16" style="62" customWidth="1"/>
    <col min="2" max="2" width="14" style="62" customWidth="1"/>
    <col min="3" max="3" width="29" style="62" customWidth="1"/>
    <col min="4" max="4" width="21" style="62" customWidth="1"/>
    <col min="5" max="5" width="14" style="62" customWidth="1"/>
    <col min="6" max="6" width="12" style="62" customWidth="1"/>
    <col min="7" max="7" width="11" style="62" customWidth="1"/>
    <col min="8" max="8" width="7" style="62" customWidth="1"/>
    <col min="9" max="9" width="19" style="62" customWidth="1"/>
    <col min="10" max="10" width="20" style="62" customWidth="1"/>
    <col min="11" max="11" width="22" style="62" customWidth="1"/>
    <col min="12" max="12" width="21" style="62" customWidth="1"/>
    <col min="13" max="14" width="24" style="62" customWidth="1"/>
    <col min="15" max="16" width="23" style="62" customWidth="1"/>
    <col min="17" max="18" width="24" style="62" customWidth="1"/>
    <col min="19" max="19" width="21" style="62" customWidth="1"/>
    <col min="20" max="20" width="19" style="62" customWidth="1"/>
    <col min="21" max="21" width="21" style="62" customWidth="1"/>
    <col min="22" max="22" width="23" style="62" customWidth="1"/>
    <col min="23" max="23" width="24" style="62" customWidth="1"/>
    <col min="24" max="24" width="23" style="62" customWidth="1"/>
    <col min="25" max="25" width="24" style="62" customWidth="1"/>
    <col min="26" max="26" width="25" style="62" customWidth="1"/>
    <col min="27" max="28" width="26" style="62" customWidth="1"/>
    <col min="29" max="29" width="21" style="62" customWidth="1"/>
    <col min="30" max="30" width="24" style="62" customWidth="1"/>
    <col min="31" max="31" width="23" style="62" customWidth="1"/>
    <col min="32" max="33" width="25" style="62" customWidth="1"/>
    <col min="34" max="35" width="21" style="62" customWidth="1"/>
    <col min="36" max="36" width="24" style="62" customWidth="1"/>
    <col min="37" max="37" width="22" style="62" customWidth="1"/>
    <col min="38" max="38" width="17" style="62" customWidth="1"/>
    <col min="39" max="39" width="25" style="62" customWidth="1"/>
    <col min="40" max="40" width="16" style="62" customWidth="1"/>
    <col min="41" max="41" width="29" style="62" customWidth="1"/>
    <col min="42" max="42" width="20" style="62" customWidth="1"/>
    <col min="43" max="43" width="17" style="62" customWidth="1"/>
    <col min="44" max="44" width="20" style="62" customWidth="1"/>
    <col min="45" max="45" width="15" style="62" customWidth="1"/>
    <col min="46" max="47" width="21" style="62" customWidth="1"/>
    <col min="48" max="48" width="27" style="62" customWidth="1"/>
    <col min="49" max="51" width="22" style="62" customWidth="1"/>
    <col min="52" max="52" width="13" style="62" customWidth="1"/>
    <col min="53" max="53" width="21" style="62" customWidth="1"/>
    <col min="54" max="54" width="24" style="62" customWidth="1"/>
    <col min="55" max="55" width="21" style="62" customWidth="1"/>
    <col min="56" max="56" width="24" style="62" customWidth="1"/>
    <col min="57" max="57" width="7" style="62" customWidth="1"/>
    <col min="58" max="58" width="15" style="62" customWidth="1"/>
    <col min="59" max="59" width="16" style="62" customWidth="1"/>
    <col min="60" max="60" width="8" style="62" customWidth="1"/>
    <col min="61" max="63" width="7" style="62" customWidth="1"/>
    <col min="64" max="64" width="9" style="62" customWidth="1"/>
    <col min="65" max="67" width="6" style="62" customWidth="1"/>
    <col min="68" max="68" width="8" style="62" customWidth="1"/>
    <col min="69" max="69" width="11" style="62" customWidth="1"/>
    <col min="70" max="70" width="17" style="62" customWidth="1"/>
    <col min="71" max="71" width="8" style="62" customWidth="1"/>
    <col min="72" max="72" width="7" style="62" customWidth="1"/>
    <col min="73" max="73" width="10" style="62" customWidth="1"/>
    <col min="74" max="74" width="12" style="62" customWidth="1"/>
    <col min="75" max="75" width="10" style="62" customWidth="1"/>
  </cols>
  <sheetData>
    <row r="1" spans="1:75" x14ac:dyDescent="0.25">
      <c r="A1" s="75" t="s">
        <v>112</v>
      </c>
      <c r="B1" s="75" t="s">
        <v>214</v>
      </c>
      <c r="C1" s="75" t="s">
        <v>215</v>
      </c>
      <c r="D1" s="75" t="s">
        <v>216</v>
      </c>
      <c r="E1" s="75" t="s">
        <v>3</v>
      </c>
      <c r="F1" s="75" t="s">
        <v>217</v>
      </c>
      <c r="G1" s="75" t="s">
        <v>41</v>
      </c>
      <c r="H1" s="75" t="s">
        <v>93</v>
      </c>
      <c r="I1" s="75" t="s">
        <v>218</v>
      </c>
      <c r="J1" s="75" t="s">
        <v>219</v>
      </c>
      <c r="K1" s="75" t="s">
        <v>220</v>
      </c>
      <c r="L1" s="75" t="s">
        <v>221</v>
      </c>
      <c r="M1" s="75" t="s">
        <v>222</v>
      </c>
      <c r="N1" s="75" t="s">
        <v>223</v>
      </c>
      <c r="O1" s="75" t="s">
        <v>224</v>
      </c>
      <c r="P1" s="75" t="s">
        <v>225</v>
      </c>
      <c r="Q1" s="75" t="s">
        <v>226</v>
      </c>
      <c r="R1" s="75" t="s">
        <v>227</v>
      </c>
      <c r="S1" s="75" t="s">
        <v>228</v>
      </c>
      <c r="T1" s="75" t="s">
        <v>229</v>
      </c>
      <c r="U1" s="75" t="s">
        <v>230</v>
      </c>
      <c r="V1" s="75" t="s">
        <v>231</v>
      </c>
      <c r="W1" s="75" t="s">
        <v>232</v>
      </c>
      <c r="X1" s="75" t="s">
        <v>233</v>
      </c>
      <c r="Y1" s="75" t="s">
        <v>234</v>
      </c>
      <c r="Z1" s="75" t="s">
        <v>235</v>
      </c>
      <c r="AA1" s="75" t="s">
        <v>236</v>
      </c>
      <c r="AB1" s="75" t="s">
        <v>237</v>
      </c>
      <c r="AC1" s="75" t="s">
        <v>238</v>
      </c>
      <c r="AD1" s="75" t="s">
        <v>239</v>
      </c>
      <c r="AE1" s="75" t="s">
        <v>240</v>
      </c>
      <c r="AF1" s="75" t="s">
        <v>241</v>
      </c>
      <c r="AG1" s="75" t="s">
        <v>242</v>
      </c>
      <c r="AH1" s="75" t="s">
        <v>243</v>
      </c>
      <c r="AI1" s="75" t="s">
        <v>244</v>
      </c>
      <c r="AJ1" s="75" t="s">
        <v>245</v>
      </c>
      <c r="AK1" s="75" t="s">
        <v>246</v>
      </c>
      <c r="AL1" s="75" t="s">
        <v>247</v>
      </c>
      <c r="AM1" s="75" t="s">
        <v>248</v>
      </c>
      <c r="AN1" s="75" t="s">
        <v>249</v>
      </c>
      <c r="AO1" s="75" t="s">
        <v>250</v>
      </c>
      <c r="AP1" s="75" t="s">
        <v>251</v>
      </c>
      <c r="AQ1" s="75" t="s">
        <v>252</v>
      </c>
      <c r="AR1" s="75" t="s">
        <v>253</v>
      </c>
      <c r="AS1" s="75" t="s">
        <v>254</v>
      </c>
      <c r="AT1" s="75" t="s">
        <v>255</v>
      </c>
      <c r="AU1" s="75" t="s">
        <v>256</v>
      </c>
      <c r="AV1" s="75" t="s">
        <v>257</v>
      </c>
      <c r="AW1" s="75" t="s">
        <v>258</v>
      </c>
      <c r="AX1" s="75" t="s">
        <v>259</v>
      </c>
      <c r="AY1" s="75" t="s">
        <v>260</v>
      </c>
      <c r="AZ1" s="75" t="s">
        <v>261</v>
      </c>
      <c r="BA1" s="75" t="s">
        <v>262</v>
      </c>
      <c r="BB1" s="75" t="s">
        <v>263</v>
      </c>
      <c r="BC1" s="75" t="s">
        <v>264</v>
      </c>
      <c r="BD1" s="75" t="s">
        <v>265</v>
      </c>
      <c r="BE1" s="75" t="s">
        <v>113</v>
      </c>
      <c r="BF1" s="75" t="s">
        <v>266</v>
      </c>
      <c r="BG1" s="75" t="s">
        <v>267</v>
      </c>
      <c r="BH1" s="75" t="s">
        <v>37</v>
      </c>
      <c r="BI1" s="75" t="s">
        <v>129</v>
      </c>
      <c r="BJ1" s="75" t="s">
        <v>268</v>
      </c>
      <c r="BK1" s="75" t="s">
        <v>127</v>
      </c>
      <c r="BL1" s="75" t="s">
        <v>26</v>
      </c>
      <c r="BM1" s="75" t="s">
        <v>128</v>
      </c>
      <c r="BN1" s="75" t="s">
        <v>130</v>
      </c>
      <c r="BO1" s="75" t="s">
        <v>66</v>
      </c>
      <c r="BP1" s="75" t="s">
        <v>133</v>
      </c>
      <c r="BQ1" s="75" t="s">
        <v>123</v>
      </c>
      <c r="BR1" s="75" t="s">
        <v>125</v>
      </c>
      <c r="BS1" s="75" t="s">
        <v>124</v>
      </c>
      <c r="BT1" s="75" t="s">
        <v>269</v>
      </c>
      <c r="BU1" s="75" t="s">
        <v>270</v>
      </c>
      <c r="BV1" s="75" t="s">
        <v>271</v>
      </c>
      <c r="BW1" s="75" t="s">
        <v>36</v>
      </c>
    </row>
    <row r="2" spans="1:75" x14ac:dyDescent="0.25">
      <c r="A2" t="s">
        <v>272</v>
      </c>
      <c r="B2" t="s">
        <v>273</v>
      </c>
      <c r="C2" s="74">
        <v>43864.814811921293</v>
      </c>
      <c r="D2" t="s">
        <v>274</v>
      </c>
      <c r="E2" t="s">
        <v>275</v>
      </c>
      <c r="F2" t="s">
        <v>276</v>
      </c>
      <c r="G2" t="s">
        <v>277</v>
      </c>
      <c r="H2" t="s">
        <v>278</v>
      </c>
      <c r="I2" t="s">
        <v>279</v>
      </c>
      <c r="J2" t="s">
        <v>280</v>
      </c>
      <c r="K2" t="s">
        <v>281</v>
      </c>
      <c r="L2" t="s">
        <v>282</v>
      </c>
      <c r="M2" t="s">
        <v>283</v>
      </c>
      <c r="N2" t="s">
        <v>284</v>
      </c>
      <c r="O2" t="s">
        <v>285</v>
      </c>
      <c r="P2" t="s">
        <v>286</v>
      </c>
      <c r="Q2" t="s">
        <v>287</v>
      </c>
      <c r="R2" t="s">
        <v>288</v>
      </c>
      <c r="S2" t="s">
        <v>289</v>
      </c>
      <c r="T2" t="s">
        <v>146</v>
      </c>
      <c r="U2" t="s">
        <v>290</v>
      </c>
      <c r="V2" t="s">
        <v>291</v>
      </c>
      <c r="W2" t="s">
        <v>292</v>
      </c>
      <c r="X2" t="s">
        <v>293</v>
      </c>
      <c r="Y2" t="s">
        <v>294</v>
      </c>
      <c r="Z2" t="s">
        <v>145</v>
      </c>
      <c r="AA2" t="s">
        <v>145</v>
      </c>
      <c r="AB2" t="s">
        <v>295</v>
      </c>
      <c r="AC2" t="s">
        <v>296</v>
      </c>
      <c r="AD2" t="s">
        <v>297</v>
      </c>
      <c r="AE2" t="s">
        <v>298</v>
      </c>
      <c r="AF2" t="s">
        <v>299</v>
      </c>
      <c r="AG2" t="s">
        <v>300</v>
      </c>
      <c r="AH2" t="s">
        <v>301</v>
      </c>
      <c r="AI2" t="s">
        <v>302</v>
      </c>
      <c r="AJ2" t="s">
        <v>303</v>
      </c>
      <c r="AK2" t="s">
        <v>304</v>
      </c>
      <c r="AL2" t="s">
        <v>305</v>
      </c>
      <c r="AM2" t="s">
        <v>306</v>
      </c>
      <c r="AN2" t="s">
        <v>307</v>
      </c>
      <c r="AO2" t="s">
        <v>308</v>
      </c>
      <c r="AP2" t="s">
        <v>309</v>
      </c>
      <c r="AQ2" t="s">
        <v>275</v>
      </c>
      <c r="AR2" t="s">
        <v>310</v>
      </c>
      <c r="AS2" t="s">
        <v>311</v>
      </c>
      <c r="AT2" t="s">
        <v>312</v>
      </c>
      <c r="AU2" t="s">
        <v>313</v>
      </c>
      <c r="AV2" t="s">
        <v>314</v>
      </c>
      <c r="AW2" t="s">
        <v>315</v>
      </c>
      <c r="AX2" t="s">
        <v>315</v>
      </c>
      <c r="AY2" t="s">
        <v>316</v>
      </c>
      <c r="AZ2" t="s">
        <v>317</v>
      </c>
      <c r="BA2" t="s">
        <v>318</v>
      </c>
      <c r="BB2" t="s">
        <v>303</v>
      </c>
      <c r="BC2" t="s">
        <v>319</v>
      </c>
      <c r="BD2" t="s">
        <v>320</v>
      </c>
      <c r="BE2" t="s">
        <v>138</v>
      </c>
      <c r="BF2" t="s">
        <v>321</v>
      </c>
      <c r="BG2" t="s">
        <v>322</v>
      </c>
      <c r="BH2" t="s">
        <v>323</v>
      </c>
      <c r="BI2">
        <v>239</v>
      </c>
      <c r="BJ2">
        <v>241</v>
      </c>
      <c r="BK2">
        <v>241</v>
      </c>
      <c r="BL2">
        <v>1.34</v>
      </c>
      <c r="BM2">
        <v>251</v>
      </c>
      <c r="BN2">
        <v>451</v>
      </c>
      <c r="BO2">
        <v>453</v>
      </c>
      <c r="BP2">
        <v>0.75800000000000001</v>
      </c>
      <c r="BQ2" t="s">
        <v>143</v>
      </c>
      <c r="BR2" t="s">
        <v>145</v>
      </c>
      <c r="BS2" t="s">
        <v>144</v>
      </c>
      <c r="BT2">
        <v>-40</v>
      </c>
      <c r="BU2">
        <v>44</v>
      </c>
      <c r="BV2">
        <v>11</v>
      </c>
      <c r="BW2">
        <v>0</v>
      </c>
    </row>
    <row r="3" spans="1:75" x14ac:dyDescent="0.25">
      <c r="A3" t="s">
        <v>324</v>
      </c>
      <c r="B3" t="s">
        <v>325</v>
      </c>
      <c r="C3" s="74">
        <v>43864.814928391213</v>
      </c>
      <c r="D3" t="s">
        <v>274</v>
      </c>
      <c r="E3" t="s">
        <v>275</v>
      </c>
      <c r="F3" t="s">
        <v>276</v>
      </c>
      <c r="G3" t="s">
        <v>277</v>
      </c>
      <c r="H3" t="s">
        <v>278</v>
      </c>
      <c r="I3" t="s">
        <v>326</v>
      </c>
      <c r="J3" t="s">
        <v>327</v>
      </c>
      <c r="K3" t="s">
        <v>328</v>
      </c>
      <c r="L3" t="s">
        <v>329</v>
      </c>
      <c r="M3" t="s">
        <v>330</v>
      </c>
      <c r="N3" t="s">
        <v>331</v>
      </c>
      <c r="O3" t="s">
        <v>332</v>
      </c>
      <c r="P3" t="s">
        <v>333</v>
      </c>
      <c r="Q3" t="s">
        <v>334</v>
      </c>
      <c r="R3" t="s">
        <v>335</v>
      </c>
      <c r="S3" t="s">
        <v>336</v>
      </c>
      <c r="T3" t="s">
        <v>146</v>
      </c>
      <c r="U3" t="s">
        <v>290</v>
      </c>
      <c r="V3" t="s">
        <v>291</v>
      </c>
      <c r="W3" t="s">
        <v>292</v>
      </c>
      <c r="X3" t="s">
        <v>293</v>
      </c>
      <c r="Y3" t="s">
        <v>294</v>
      </c>
      <c r="Z3" t="s">
        <v>145</v>
      </c>
      <c r="AA3" t="s">
        <v>145</v>
      </c>
      <c r="AB3" t="s">
        <v>295</v>
      </c>
      <c r="AC3" t="s">
        <v>337</v>
      </c>
      <c r="AD3" t="s">
        <v>338</v>
      </c>
      <c r="AE3" t="s">
        <v>339</v>
      </c>
      <c r="AF3" t="s">
        <v>340</v>
      </c>
      <c r="AG3" t="s">
        <v>341</v>
      </c>
      <c r="AH3" t="s">
        <v>342</v>
      </c>
      <c r="AI3" t="s">
        <v>343</v>
      </c>
      <c r="AJ3" t="s">
        <v>344</v>
      </c>
      <c r="AK3" t="s">
        <v>345</v>
      </c>
      <c r="AL3" t="s">
        <v>305</v>
      </c>
      <c r="AM3" t="s">
        <v>306</v>
      </c>
      <c r="AN3" t="s">
        <v>307</v>
      </c>
      <c r="AO3" t="s">
        <v>308</v>
      </c>
      <c r="AP3" t="s">
        <v>309</v>
      </c>
      <c r="AQ3" t="s">
        <v>275</v>
      </c>
      <c r="AR3" t="s">
        <v>310</v>
      </c>
      <c r="AS3" t="s">
        <v>311</v>
      </c>
      <c r="AT3" t="s">
        <v>312</v>
      </c>
      <c r="AU3" t="s">
        <v>313</v>
      </c>
      <c r="AV3" t="s">
        <v>314</v>
      </c>
      <c r="AW3" t="s">
        <v>315</v>
      </c>
      <c r="AX3" t="s">
        <v>315</v>
      </c>
      <c r="AY3" t="s">
        <v>346</v>
      </c>
      <c r="AZ3" t="s">
        <v>347</v>
      </c>
      <c r="BA3" t="s">
        <v>348</v>
      </c>
      <c r="BB3" t="s">
        <v>344</v>
      </c>
      <c r="BC3" t="s">
        <v>349</v>
      </c>
      <c r="BD3" t="s">
        <v>350</v>
      </c>
      <c r="BE3" t="s">
        <v>138</v>
      </c>
      <c r="BF3" t="s">
        <v>351</v>
      </c>
      <c r="BG3" t="s">
        <v>352</v>
      </c>
      <c r="BH3" t="s">
        <v>353</v>
      </c>
      <c r="BI3">
        <v>238</v>
      </c>
      <c r="BJ3">
        <v>240</v>
      </c>
      <c r="BK3">
        <v>241</v>
      </c>
      <c r="BL3">
        <v>2.7</v>
      </c>
      <c r="BM3">
        <v>249</v>
      </c>
      <c r="BN3">
        <v>447</v>
      </c>
      <c r="BO3">
        <v>449</v>
      </c>
      <c r="BP3">
        <v>0.75</v>
      </c>
      <c r="BQ3" t="s">
        <v>143</v>
      </c>
      <c r="BR3" t="s">
        <v>145</v>
      </c>
      <c r="BS3" t="s">
        <v>144</v>
      </c>
      <c r="BT3">
        <v>-40</v>
      </c>
      <c r="BU3">
        <v>42</v>
      </c>
      <c r="BV3">
        <v>13</v>
      </c>
      <c r="BW3">
        <v>0</v>
      </c>
    </row>
    <row r="4" spans="1:75" x14ac:dyDescent="0.25">
      <c r="A4" t="s">
        <v>354</v>
      </c>
      <c r="B4" t="s">
        <v>355</v>
      </c>
      <c r="C4" s="74">
        <v>43864.815044849551</v>
      </c>
      <c r="D4" t="s">
        <v>274</v>
      </c>
      <c r="E4" t="s">
        <v>275</v>
      </c>
      <c r="F4" t="s">
        <v>276</v>
      </c>
      <c r="G4" t="s">
        <v>277</v>
      </c>
      <c r="H4" t="s">
        <v>278</v>
      </c>
      <c r="I4" t="s">
        <v>356</v>
      </c>
      <c r="J4" t="s">
        <v>357</v>
      </c>
      <c r="K4" t="s">
        <v>358</v>
      </c>
      <c r="L4" t="s">
        <v>359</v>
      </c>
      <c r="M4" t="s">
        <v>360</v>
      </c>
      <c r="N4" t="s">
        <v>361</v>
      </c>
      <c r="O4" t="s">
        <v>362</v>
      </c>
      <c r="P4" t="s">
        <v>363</v>
      </c>
      <c r="Q4" t="s">
        <v>364</v>
      </c>
      <c r="R4" t="s">
        <v>365</v>
      </c>
      <c r="S4" t="s">
        <v>366</v>
      </c>
      <c r="T4" t="s">
        <v>146</v>
      </c>
      <c r="U4" t="s">
        <v>290</v>
      </c>
      <c r="V4" t="s">
        <v>291</v>
      </c>
      <c r="W4" t="s">
        <v>292</v>
      </c>
      <c r="X4" t="s">
        <v>293</v>
      </c>
      <c r="Y4" t="s">
        <v>294</v>
      </c>
      <c r="Z4" t="s">
        <v>145</v>
      </c>
      <c r="AA4" t="s">
        <v>145</v>
      </c>
      <c r="AB4" t="s">
        <v>295</v>
      </c>
      <c r="AC4" t="s">
        <v>337</v>
      </c>
      <c r="AD4" t="s">
        <v>367</v>
      </c>
      <c r="AE4" t="s">
        <v>368</v>
      </c>
      <c r="AF4" t="s">
        <v>369</v>
      </c>
      <c r="AG4" t="s">
        <v>370</v>
      </c>
      <c r="AH4" t="s">
        <v>371</v>
      </c>
      <c r="AI4" t="s">
        <v>372</v>
      </c>
      <c r="AJ4" t="s">
        <v>373</v>
      </c>
      <c r="AK4" t="s">
        <v>374</v>
      </c>
      <c r="AL4" t="s">
        <v>305</v>
      </c>
      <c r="AM4" t="s">
        <v>306</v>
      </c>
      <c r="AN4" t="s">
        <v>307</v>
      </c>
      <c r="AO4" t="s">
        <v>308</v>
      </c>
      <c r="AP4" t="s">
        <v>309</v>
      </c>
      <c r="AQ4" t="s">
        <v>275</v>
      </c>
      <c r="AR4" t="s">
        <v>310</v>
      </c>
      <c r="AS4" t="s">
        <v>311</v>
      </c>
      <c r="AT4" t="s">
        <v>312</v>
      </c>
      <c r="AU4" t="s">
        <v>313</v>
      </c>
      <c r="AV4" t="s">
        <v>314</v>
      </c>
      <c r="AW4" t="s">
        <v>315</v>
      </c>
      <c r="AX4" t="s">
        <v>315</v>
      </c>
      <c r="AY4" t="s">
        <v>375</v>
      </c>
      <c r="AZ4" t="s">
        <v>376</v>
      </c>
      <c r="BA4" t="s">
        <v>377</v>
      </c>
      <c r="BB4" t="s">
        <v>373</v>
      </c>
      <c r="BC4" t="s">
        <v>378</v>
      </c>
      <c r="BD4" t="s">
        <v>379</v>
      </c>
      <c r="BE4" t="s">
        <v>138</v>
      </c>
      <c r="BF4" t="s">
        <v>380</v>
      </c>
      <c r="BG4" t="s">
        <v>381</v>
      </c>
      <c r="BH4" t="s">
        <v>382</v>
      </c>
      <c r="BI4">
        <v>235</v>
      </c>
      <c r="BJ4">
        <v>237</v>
      </c>
      <c r="BK4">
        <v>239</v>
      </c>
      <c r="BL4">
        <v>7.19</v>
      </c>
      <c r="BM4">
        <v>245</v>
      </c>
      <c r="BN4">
        <v>441</v>
      </c>
      <c r="BO4">
        <v>443</v>
      </c>
      <c r="BP4">
        <v>0.74</v>
      </c>
      <c r="BQ4" t="s">
        <v>143</v>
      </c>
      <c r="BR4" t="s">
        <v>145</v>
      </c>
      <c r="BS4" t="s">
        <v>144</v>
      </c>
      <c r="BT4">
        <v>-39</v>
      </c>
      <c r="BU4">
        <v>47</v>
      </c>
      <c r="BV4">
        <v>11</v>
      </c>
      <c r="BW4">
        <v>0</v>
      </c>
    </row>
    <row r="5" spans="1:75" x14ac:dyDescent="0.25">
      <c r="A5" t="s">
        <v>383</v>
      </c>
      <c r="B5" t="s">
        <v>384</v>
      </c>
      <c r="C5" s="74">
        <v>43864.815160590268</v>
      </c>
      <c r="D5" t="s">
        <v>274</v>
      </c>
      <c r="E5" t="s">
        <v>275</v>
      </c>
      <c r="F5" t="s">
        <v>276</v>
      </c>
      <c r="G5" t="s">
        <v>277</v>
      </c>
      <c r="H5" t="s">
        <v>278</v>
      </c>
      <c r="I5" t="s">
        <v>385</v>
      </c>
      <c r="J5" t="s">
        <v>386</v>
      </c>
      <c r="K5" t="s">
        <v>387</v>
      </c>
      <c r="L5" t="s">
        <v>388</v>
      </c>
      <c r="M5" t="s">
        <v>389</v>
      </c>
      <c r="N5" t="s">
        <v>390</v>
      </c>
      <c r="O5" t="s">
        <v>391</v>
      </c>
      <c r="P5" t="s">
        <v>392</v>
      </c>
      <c r="Q5" t="s">
        <v>393</v>
      </c>
      <c r="R5" t="s">
        <v>394</v>
      </c>
      <c r="S5" t="s">
        <v>395</v>
      </c>
      <c r="T5" t="s">
        <v>146</v>
      </c>
      <c r="U5" t="s">
        <v>290</v>
      </c>
      <c r="V5" t="s">
        <v>291</v>
      </c>
      <c r="W5" t="s">
        <v>292</v>
      </c>
      <c r="X5" t="s">
        <v>293</v>
      </c>
      <c r="Y5" t="s">
        <v>294</v>
      </c>
      <c r="Z5" t="s">
        <v>145</v>
      </c>
      <c r="AA5" t="s">
        <v>145</v>
      </c>
      <c r="AB5" t="s">
        <v>295</v>
      </c>
      <c r="AC5" t="s">
        <v>396</v>
      </c>
      <c r="AD5" t="s">
        <v>397</v>
      </c>
      <c r="AE5" t="s">
        <v>398</v>
      </c>
      <c r="AF5" t="s">
        <v>399</v>
      </c>
      <c r="AG5" t="s">
        <v>400</v>
      </c>
      <c r="AH5" t="s">
        <v>401</v>
      </c>
      <c r="AI5" t="s">
        <v>402</v>
      </c>
      <c r="AJ5" t="s">
        <v>403</v>
      </c>
      <c r="AK5" t="s">
        <v>404</v>
      </c>
      <c r="AL5" t="s">
        <v>305</v>
      </c>
      <c r="AM5" t="s">
        <v>306</v>
      </c>
      <c r="AN5" t="s">
        <v>307</v>
      </c>
      <c r="AO5" t="s">
        <v>308</v>
      </c>
      <c r="AP5" t="s">
        <v>309</v>
      </c>
      <c r="AQ5" t="s">
        <v>275</v>
      </c>
      <c r="AR5" t="s">
        <v>310</v>
      </c>
      <c r="AS5" t="s">
        <v>311</v>
      </c>
      <c r="AT5" t="s">
        <v>312</v>
      </c>
      <c r="AU5" t="s">
        <v>313</v>
      </c>
      <c r="AV5" t="s">
        <v>314</v>
      </c>
      <c r="AW5" t="s">
        <v>315</v>
      </c>
      <c r="AX5" t="s">
        <v>315</v>
      </c>
      <c r="AY5" t="s">
        <v>405</v>
      </c>
      <c r="AZ5" t="s">
        <v>406</v>
      </c>
      <c r="BA5" t="s">
        <v>407</v>
      </c>
      <c r="BB5" t="s">
        <v>403</v>
      </c>
      <c r="BC5" t="s">
        <v>408</v>
      </c>
      <c r="BD5" t="s">
        <v>409</v>
      </c>
      <c r="BE5" t="s">
        <v>138</v>
      </c>
      <c r="BF5" t="s">
        <v>410</v>
      </c>
      <c r="BG5" t="s">
        <v>411</v>
      </c>
      <c r="BH5" t="s">
        <v>412</v>
      </c>
      <c r="BI5">
        <v>236</v>
      </c>
      <c r="BJ5">
        <v>238</v>
      </c>
      <c r="BK5">
        <v>240</v>
      </c>
      <c r="BL5">
        <v>14.14</v>
      </c>
      <c r="BM5">
        <v>240</v>
      </c>
      <c r="BN5">
        <v>433</v>
      </c>
      <c r="BO5">
        <v>436</v>
      </c>
      <c r="BP5">
        <v>0.72699999999999998</v>
      </c>
      <c r="BQ5" t="s">
        <v>143</v>
      </c>
      <c r="BR5" t="s">
        <v>145</v>
      </c>
      <c r="BS5" t="s">
        <v>144</v>
      </c>
      <c r="BT5">
        <v>-39</v>
      </c>
      <c r="BU5">
        <v>44</v>
      </c>
      <c r="BV5">
        <v>12</v>
      </c>
      <c r="BW5">
        <v>0</v>
      </c>
    </row>
    <row r="6" spans="1:75" x14ac:dyDescent="0.25">
      <c r="A6" t="s">
        <v>413</v>
      </c>
      <c r="B6" t="s">
        <v>414</v>
      </c>
      <c r="C6" s="74">
        <v>43864.815185185187</v>
      </c>
      <c r="D6" t="s">
        <v>274</v>
      </c>
      <c r="E6" t="s">
        <v>275</v>
      </c>
      <c r="F6" t="s">
        <v>276</v>
      </c>
      <c r="G6" t="s">
        <v>277</v>
      </c>
      <c r="H6" t="s">
        <v>278</v>
      </c>
      <c r="I6" t="s">
        <v>415</v>
      </c>
      <c r="J6" t="s">
        <v>416</v>
      </c>
      <c r="K6" t="s">
        <v>417</v>
      </c>
      <c r="L6" t="s">
        <v>418</v>
      </c>
      <c r="M6" t="s">
        <v>419</v>
      </c>
      <c r="N6" t="s">
        <v>420</v>
      </c>
      <c r="O6" t="s">
        <v>421</v>
      </c>
      <c r="P6" t="s">
        <v>422</v>
      </c>
      <c r="Q6" t="s">
        <v>423</v>
      </c>
      <c r="R6" t="s">
        <v>424</v>
      </c>
      <c r="S6" t="s">
        <v>425</v>
      </c>
      <c r="T6" t="s">
        <v>146</v>
      </c>
      <c r="U6" t="s">
        <v>426</v>
      </c>
      <c r="V6" t="s">
        <v>427</v>
      </c>
      <c r="W6" t="s">
        <v>428</v>
      </c>
      <c r="X6" t="s">
        <v>293</v>
      </c>
      <c r="Y6" t="s">
        <v>294</v>
      </c>
      <c r="Z6" t="s">
        <v>145</v>
      </c>
      <c r="AA6" t="s">
        <v>145</v>
      </c>
      <c r="AB6" t="s">
        <v>295</v>
      </c>
      <c r="AC6" t="s">
        <v>429</v>
      </c>
      <c r="AD6" t="s">
        <v>430</v>
      </c>
      <c r="AE6" t="s">
        <v>431</v>
      </c>
      <c r="AF6" t="s">
        <v>432</v>
      </c>
      <c r="AG6" t="s">
        <v>433</v>
      </c>
      <c r="AH6" t="s">
        <v>434</v>
      </c>
      <c r="AI6" t="s">
        <v>435</v>
      </c>
      <c r="AJ6" t="s">
        <v>436</v>
      </c>
      <c r="AK6" t="s">
        <v>437</v>
      </c>
      <c r="AL6" t="s">
        <v>305</v>
      </c>
      <c r="AM6" t="s">
        <v>306</v>
      </c>
      <c r="AN6" t="s">
        <v>307</v>
      </c>
      <c r="AO6" t="s">
        <v>438</v>
      </c>
      <c r="AP6" t="s">
        <v>309</v>
      </c>
      <c r="AQ6" t="s">
        <v>275</v>
      </c>
      <c r="AR6" t="s">
        <v>310</v>
      </c>
      <c r="AS6" t="s">
        <v>311</v>
      </c>
      <c r="AT6" t="s">
        <v>312</v>
      </c>
      <c r="AU6" t="s">
        <v>313</v>
      </c>
      <c r="AV6" t="s">
        <v>314</v>
      </c>
      <c r="AW6" t="s">
        <v>315</v>
      </c>
      <c r="AX6" t="s">
        <v>315</v>
      </c>
      <c r="AY6" t="s">
        <v>439</v>
      </c>
      <c r="AZ6" t="s">
        <v>440</v>
      </c>
      <c r="BA6" t="s">
        <v>441</v>
      </c>
      <c r="BB6" t="s">
        <v>436</v>
      </c>
      <c r="BC6" t="s">
        <v>442</v>
      </c>
      <c r="BD6" t="s">
        <v>443</v>
      </c>
      <c r="BE6" t="s">
        <v>138</v>
      </c>
      <c r="BF6" t="s">
        <v>444</v>
      </c>
      <c r="BG6" t="s">
        <v>445</v>
      </c>
      <c r="BH6" t="s">
        <v>446</v>
      </c>
      <c r="BI6">
        <v>237</v>
      </c>
      <c r="BJ6">
        <v>239</v>
      </c>
      <c r="BK6">
        <v>241</v>
      </c>
      <c r="BL6">
        <v>12.96</v>
      </c>
      <c r="BM6">
        <v>238</v>
      </c>
      <c r="BN6">
        <v>431</v>
      </c>
      <c r="BO6">
        <v>434</v>
      </c>
      <c r="BP6">
        <v>0.72199999999999998</v>
      </c>
      <c r="BQ6" t="s">
        <v>143</v>
      </c>
      <c r="BR6" t="s">
        <v>145</v>
      </c>
      <c r="BS6" t="s">
        <v>144</v>
      </c>
      <c r="BT6">
        <v>-39</v>
      </c>
      <c r="BU6">
        <v>41</v>
      </c>
      <c r="BV6">
        <v>13</v>
      </c>
      <c r="BW6">
        <v>0</v>
      </c>
    </row>
    <row r="7" spans="1:75" x14ac:dyDescent="0.25">
      <c r="A7" t="s">
        <v>447</v>
      </c>
      <c r="B7" t="s">
        <v>448</v>
      </c>
      <c r="C7" s="74">
        <v>43864.815277060188</v>
      </c>
      <c r="D7" t="s">
        <v>274</v>
      </c>
      <c r="E7" t="s">
        <v>275</v>
      </c>
      <c r="F7" t="s">
        <v>276</v>
      </c>
      <c r="G7" t="s">
        <v>277</v>
      </c>
      <c r="H7" t="s">
        <v>278</v>
      </c>
      <c r="I7" t="s">
        <v>449</v>
      </c>
      <c r="J7" t="s">
        <v>450</v>
      </c>
      <c r="K7" t="s">
        <v>451</v>
      </c>
      <c r="L7" t="s">
        <v>452</v>
      </c>
      <c r="M7" t="s">
        <v>453</v>
      </c>
      <c r="N7" t="s">
        <v>454</v>
      </c>
      <c r="O7" t="s">
        <v>455</v>
      </c>
      <c r="P7" t="s">
        <v>456</v>
      </c>
      <c r="Q7" t="s">
        <v>457</v>
      </c>
      <c r="R7" t="s">
        <v>458</v>
      </c>
      <c r="S7" t="s">
        <v>459</v>
      </c>
      <c r="T7" t="s">
        <v>146</v>
      </c>
      <c r="U7" t="s">
        <v>426</v>
      </c>
      <c r="V7" t="s">
        <v>427</v>
      </c>
      <c r="W7" t="s">
        <v>428</v>
      </c>
      <c r="X7" t="s">
        <v>293</v>
      </c>
      <c r="Y7" t="s">
        <v>294</v>
      </c>
      <c r="Z7" t="s">
        <v>460</v>
      </c>
      <c r="AA7" t="s">
        <v>145</v>
      </c>
      <c r="AB7" t="s">
        <v>295</v>
      </c>
      <c r="AC7" t="s">
        <v>429</v>
      </c>
      <c r="AD7" t="s">
        <v>461</v>
      </c>
      <c r="AE7" t="s">
        <v>462</v>
      </c>
      <c r="AF7" t="s">
        <v>463</v>
      </c>
      <c r="AG7" t="s">
        <v>464</v>
      </c>
      <c r="AH7" t="s">
        <v>465</v>
      </c>
      <c r="AI7" t="s">
        <v>466</v>
      </c>
      <c r="AJ7" t="s">
        <v>467</v>
      </c>
      <c r="AK7" t="s">
        <v>468</v>
      </c>
      <c r="AL7" t="s">
        <v>305</v>
      </c>
      <c r="AM7" t="s">
        <v>306</v>
      </c>
      <c r="AN7" t="s">
        <v>307</v>
      </c>
      <c r="AO7" t="s">
        <v>308</v>
      </c>
      <c r="AP7" t="s">
        <v>309</v>
      </c>
      <c r="AQ7" t="s">
        <v>275</v>
      </c>
      <c r="AR7" t="s">
        <v>310</v>
      </c>
      <c r="AS7" t="s">
        <v>311</v>
      </c>
      <c r="AT7" t="s">
        <v>312</v>
      </c>
      <c r="AU7" t="s">
        <v>313</v>
      </c>
      <c r="AV7" t="s">
        <v>314</v>
      </c>
      <c r="AW7" t="s">
        <v>315</v>
      </c>
      <c r="AX7" t="s">
        <v>315</v>
      </c>
      <c r="AY7" t="s">
        <v>469</v>
      </c>
      <c r="AZ7" t="s">
        <v>470</v>
      </c>
      <c r="BA7" t="s">
        <v>471</v>
      </c>
      <c r="BB7" t="s">
        <v>467</v>
      </c>
      <c r="BC7" t="s">
        <v>472</v>
      </c>
      <c r="BD7" t="s">
        <v>473</v>
      </c>
      <c r="BE7" t="s">
        <v>138</v>
      </c>
      <c r="BF7" t="s">
        <v>474</v>
      </c>
      <c r="BG7" t="s">
        <v>475</v>
      </c>
      <c r="BH7" t="s">
        <v>476</v>
      </c>
      <c r="BI7">
        <v>244</v>
      </c>
      <c r="BJ7">
        <v>246</v>
      </c>
      <c r="BK7">
        <v>247</v>
      </c>
      <c r="BL7">
        <v>12.23</v>
      </c>
      <c r="BM7">
        <v>236</v>
      </c>
      <c r="BN7">
        <v>427</v>
      </c>
      <c r="BO7">
        <v>432</v>
      </c>
      <c r="BP7">
        <v>0.71599999999999997</v>
      </c>
      <c r="BQ7" t="s">
        <v>143</v>
      </c>
      <c r="BR7" t="s">
        <v>145</v>
      </c>
      <c r="BS7" t="s">
        <v>144</v>
      </c>
      <c r="BT7">
        <v>-38</v>
      </c>
      <c r="BU7">
        <v>51</v>
      </c>
      <c r="BV7">
        <v>10</v>
      </c>
      <c r="BW7">
        <v>0</v>
      </c>
    </row>
    <row r="8" spans="1:75" x14ac:dyDescent="0.25">
      <c r="A8" t="s">
        <v>477</v>
      </c>
      <c r="B8" t="s">
        <v>478</v>
      </c>
      <c r="C8" s="74">
        <v>43864.815393518518</v>
      </c>
      <c r="D8" t="s">
        <v>274</v>
      </c>
      <c r="E8" t="s">
        <v>275</v>
      </c>
      <c r="F8" t="s">
        <v>276</v>
      </c>
      <c r="G8" t="s">
        <v>277</v>
      </c>
      <c r="H8" t="s">
        <v>278</v>
      </c>
      <c r="I8" t="s">
        <v>479</v>
      </c>
      <c r="J8" t="s">
        <v>480</v>
      </c>
      <c r="K8" t="s">
        <v>481</v>
      </c>
      <c r="L8" t="s">
        <v>482</v>
      </c>
      <c r="M8" t="s">
        <v>483</v>
      </c>
      <c r="N8" t="s">
        <v>484</v>
      </c>
      <c r="O8" t="s">
        <v>485</v>
      </c>
      <c r="P8" t="s">
        <v>486</v>
      </c>
      <c r="Q8" t="s">
        <v>487</v>
      </c>
      <c r="R8" t="s">
        <v>488</v>
      </c>
      <c r="S8" t="s">
        <v>489</v>
      </c>
      <c r="T8" t="s">
        <v>146</v>
      </c>
      <c r="U8" t="s">
        <v>426</v>
      </c>
      <c r="V8" t="s">
        <v>427</v>
      </c>
      <c r="W8" t="s">
        <v>428</v>
      </c>
      <c r="X8" t="s">
        <v>293</v>
      </c>
      <c r="Y8" t="s">
        <v>294</v>
      </c>
      <c r="Z8" t="s">
        <v>460</v>
      </c>
      <c r="AA8" t="s">
        <v>145</v>
      </c>
      <c r="AB8" t="s">
        <v>295</v>
      </c>
      <c r="AC8" t="s">
        <v>296</v>
      </c>
      <c r="AD8" t="s">
        <v>490</v>
      </c>
      <c r="AE8" t="s">
        <v>491</v>
      </c>
      <c r="AF8" t="s">
        <v>492</v>
      </c>
      <c r="AG8" t="s">
        <v>493</v>
      </c>
      <c r="AH8" t="s">
        <v>494</v>
      </c>
      <c r="AI8" t="s">
        <v>495</v>
      </c>
      <c r="AJ8" t="s">
        <v>496</v>
      </c>
      <c r="AK8" t="s">
        <v>497</v>
      </c>
      <c r="AL8" t="s">
        <v>305</v>
      </c>
      <c r="AM8" t="s">
        <v>306</v>
      </c>
      <c r="AN8" t="s">
        <v>307</v>
      </c>
      <c r="AO8" t="s">
        <v>308</v>
      </c>
      <c r="AP8" t="s">
        <v>309</v>
      </c>
      <c r="AQ8" t="s">
        <v>275</v>
      </c>
      <c r="AR8" t="s">
        <v>310</v>
      </c>
      <c r="AS8" t="s">
        <v>311</v>
      </c>
      <c r="AT8" t="s">
        <v>312</v>
      </c>
      <c r="AU8" t="s">
        <v>313</v>
      </c>
      <c r="AV8" t="s">
        <v>314</v>
      </c>
      <c r="AW8" t="s">
        <v>315</v>
      </c>
      <c r="AX8" t="s">
        <v>315</v>
      </c>
      <c r="AY8" t="s">
        <v>498</v>
      </c>
      <c r="AZ8" t="s">
        <v>499</v>
      </c>
      <c r="BA8" t="s">
        <v>500</v>
      </c>
      <c r="BB8" t="s">
        <v>496</v>
      </c>
      <c r="BC8" t="s">
        <v>501</v>
      </c>
      <c r="BD8" t="s">
        <v>502</v>
      </c>
      <c r="BE8" t="s">
        <v>138</v>
      </c>
      <c r="BF8" t="s">
        <v>503</v>
      </c>
      <c r="BG8" t="s">
        <v>504</v>
      </c>
      <c r="BH8" t="s">
        <v>505</v>
      </c>
      <c r="BI8">
        <v>245</v>
      </c>
      <c r="BJ8">
        <v>247</v>
      </c>
      <c r="BK8">
        <v>248</v>
      </c>
      <c r="BL8">
        <v>11.19</v>
      </c>
      <c r="BM8">
        <v>232</v>
      </c>
      <c r="BN8">
        <v>421</v>
      </c>
      <c r="BO8">
        <v>426</v>
      </c>
      <c r="BP8">
        <v>0.70499999999999996</v>
      </c>
      <c r="BQ8" t="s">
        <v>143</v>
      </c>
      <c r="BR8" t="s">
        <v>145</v>
      </c>
      <c r="BS8" t="s">
        <v>144</v>
      </c>
      <c r="BT8">
        <v>-38</v>
      </c>
      <c r="BU8">
        <v>50</v>
      </c>
      <c r="BV8">
        <v>9</v>
      </c>
      <c r="BW8">
        <v>0</v>
      </c>
    </row>
    <row r="9" spans="1:75" x14ac:dyDescent="0.25">
      <c r="A9" t="s">
        <v>506</v>
      </c>
      <c r="B9" t="s">
        <v>507</v>
      </c>
      <c r="C9" s="74">
        <v>43864.815509988417</v>
      </c>
      <c r="D9" t="s">
        <v>274</v>
      </c>
      <c r="E9" t="s">
        <v>275</v>
      </c>
      <c r="F9" t="s">
        <v>276</v>
      </c>
      <c r="G9" t="s">
        <v>277</v>
      </c>
      <c r="H9" t="s">
        <v>278</v>
      </c>
      <c r="I9" t="s">
        <v>508</v>
      </c>
      <c r="J9" t="s">
        <v>509</v>
      </c>
      <c r="K9" t="s">
        <v>510</v>
      </c>
      <c r="L9" t="s">
        <v>511</v>
      </c>
      <c r="M9" t="s">
        <v>512</v>
      </c>
      <c r="N9" t="s">
        <v>513</v>
      </c>
      <c r="O9" t="s">
        <v>514</v>
      </c>
      <c r="P9" t="s">
        <v>515</v>
      </c>
      <c r="Q9" t="s">
        <v>516</v>
      </c>
      <c r="R9" t="s">
        <v>517</v>
      </c>
      <c r="S9" t="s">
        <v>518</v>
      </c>
      <c r="T9" t="s">
        <v>146</v>
      </c>
      <c r="U9" t="s">
        <v>426</v>
      </c>
      <c r="V9" t="s">
        <v>427</v>
      </c>
      <c r="W9" t="s">
        <v>428</v>
      </c>
      <c r="X9" t="s">
        <v>293</v>
      </c>
      <c r="Y9" t="s">
        <v>294</v>
      </c>
      <c r="Z9" t="s">
        <v>145</v>
      </c>
      <c r="AA9" t="s">
        <v>145</v>
      </c>
      <c r="AB9" t="s">
        <v>295</v>
      </c>
      <c r="AC9" t="s">
        <v>296</v>
      </c>
      <c r="AD9" t="s">
        <v>519</v>
      </c>
      <c r="AE9" t="s">
        <v>520</v>
      </c>
      <c r="AF9" t="s">
        <v>521</v>
      </c>
      <c r="AG9" t="s">
        <v>522</v>
      </c>
      <c r="AH9" t="s">
        <v>523</v>
      </c>
      <c r="AI9" t="s">
        <v>524</v>
      </c>
      <c r="AJ9" t="s">
        <v>525</v>
      </c>
      <c r="AK9" t="s">
        <v>526</v>
      </c>
      <c r="AL9" t="s">
        <v>305</v>
      </c>
      <c r="AM9" t="s">
        <v>306</v>
      </c>
      <c r="AN9" t="s">
        <v>307</v>
      </c>
      <c r="AO9" t="s">
        <v>308</v>
      </c>
      <c r="AP9" t="s">
        <v>309</v>
      </c>
      <c r="AQ9" t="s">
        <v>275</v>
      </c>
      <c r="AR9" t="s">
        <v>310</v>
      </c>
      <c r="AS9" t="s">
        <v>311</v>
      </c>
      <c r="AT9" t="s">
        <v>312</v>
      </c>
      <c r="AU9" t="s">
        <v>313</v>
      </c>
      <c r="AV9" t="s">
        <v>314</v>
      </c>
      <c r="AW9" t="s">
        <v>315</v>
      </c>
      <c r="AX9" t="s">
        <v>315</v>
      </c>
      <c r="AY9" t="s">
        <v>527</v>
      </c>
      <c r="AZ9" t="s">
        <v>528</v>
      </c>
      <c r="BA9" t="s">
        <v>529</v>
      </c>
      <c r="BB9" t="s">
        <v>525</v>
      </c>
      <c r="BC9" t="s">
        <v>530</v>
      </c>
      <c r="BD9" t="s">
        <v>531</v>
      </c>
      <c r="BE9" t="s">
        <v>138</v>
      </c>
      <c r="BF9" t="s">
        <v>532</v>
      </c>
      <c r="BG9" t="s">
        <v>533</v>
      </c>
      <c r="BH9" t="s">
        <v>534</v>
      </c>
      <c r="BI9">
        <v>246</v>
      </c>
      <c r="BJ9">
        <v>248</v>
      </c>
      <c r="BK9">
        <v>250</v>
      </c>
      <c r="BL9">
        <v>9.27</v>
      </c>
      <c r="BM9">
        <v>228</v>
      </c>
      <c r="BN9">
        <v>415</v>
      </c>
      <c r="BO9">
        <v>418</v>
      </c>
      <c r="BP9">
        <v>0.69299999999999995</v>
      </c>
      <c r="BQ9" t="s">
        <v>143</v>
      </c>
      <c r="BR9" t="s">
        <v>145</v>
      </c>
      <c r="BS9" t="s">
        <v>144</v>
      </c>
      <c r="BT9">
        <v>-38</v>
      </c>
      <c r="BU9">
        <v>36</v>
      </c>
      <c r="BV9">
        <v>14</v>
      </c>
      <c r="BW9">
        <v>0</v>
      </c>
    </row>
    <row r="10" spans="1:75" x14ac:dyDescent="0.25">
      <c r="A10" t="s">
        <v>535</v>
      </c>
      <c r="B10" t="s">
        <v>536</v>
      </c>
      <c r="C10" s="74">
        <v>43864.815626446762</v>
      </c>
      <c r="D10" t="s">
        <v>274</v>
      </c>
      <c r="E10" t="s">
        <v>275</v>
      </c>
      <c r="F10" t="s">
        <v>276</v>
      </c>
      <c r="G10" t="s">
        <v>277</v>
      </c>
      <c r="H10" t="s">
        <v>278</v>
      </c>
      <c r="I10" t="s">
        <v>537</v>
      </c>
      <c r="J10" t="s">
        <v>538</v>
      </c>
      <c r="K10" t="s">
        <v>539</v>
      </c>
      <c r="L10" t="s">
        <v>540</v>
      </c>
      <c r="M10" t="s">
        <v>541</v>
      </c>
      <c r="N10" t="s">
        <v>542</v>
      </c>
      <c r="O10" t="s">
        <v>543</v>
      </c>
      <c r="P10" t="s">
        <v>544</v>
      </c>
      <c r="Q10" t="s">
        <v>545</v>
      </c>
      <c r="R10" t="s">
        <v>546</v>
      </c>
      <c r="S10" t="s">
        <v>547</v>
      </c>
      <c r="T10" t="s">
        <v>146</v>
      </c>
      <c r="U10" t="s">
        <v>426</v>
      </c>
      <c r="V10" t="s">
        <v>427</v>
      </c>
      <c r="W10" t="s">
        <v>428</v>
      </c>
      <c r="X10" t="s">
        <v>293</v>
      </c>
      <c r="Y10" t="s">
        <v>294</v>
      </c>
      <c r="Z10" t="s">
        <v>145</v>
      </c>
      <c r="AA10" t="s">
        <v>145</v>
      </c>
      <c r="AB10" t="s">
        <v>295</v>
      </c>
      <c r="AC10" t="s">
        <v>429</v>
      </c>
      <c r="AD10" t="s">
        <v>548</v>
      </c>
      <c r="AE10" t="s">
        <v>549</v>
      </c>
      <c r="AF10" t="s">
        <v>550</v>
      </c>
      <c r="AG10" t="s">
        <v>551</v>
      </c>
      <c r="AH10" t="s">
        <v>552</v>
      </c>
      <c r="AI10" t="s">
        <v>553</v>
      </c>
      <c r="AJ10" t="s">
        <v>554</v>
      </c>
      <c r="AK10" t="s">
        <v>555</v>
      </c>
      <c r="AL10" t="s">
        <v>305</v>
      </c>
      <c r="AM10" t="s">
        <v>306</v>
      </c>
      <c r="AN10" t="s">
        <v>307</v>
      </c>
      <c r="AO10" t="s">
        <v>308</v>
      </c>
      <c r="AP10" t="s">
        <v>309</v>
      </c>
      <c r="AQ10" t="s">
        <v>275</v>
      </c>
      <c r="AR10" t="s">
        <v>310</v>
      </c>
      <c r="AS10" t="s">
        <v>311</v>
      </c>
      <c r="AT10" t="s">
        <v>312</v>
      </c>
      <c r="AU10" t="s">
        <v>313</v>
      </c>
      <c r="AV10" t="s">
        <v>314</v>
      </c>
      <c r="AW10" t="s">
        <v>315</v>
      </c>
      <c r="AX10" t="s">
        <v>315</v>
      </c>
      <c r="AY10" t="s">
        <v>556</v>
      </c>
      <c r="AZ10" t="s">
        <v>557</v>
      </c>
      <c r="BA10" t="s">
        <v>558</v>
      </c>
      <c r="BB10" t="s">
        <v>554</v>
      </c>
      <c r="BC10" t="s">
        <v>559</v>
      </c>
      <c r="BD10" t="s">
        <v>560</v>
      </c>
      <c r="BE10" t="s">
        <v>138</v>
      </c>
      <c r="BF10" t="s">
        <v>561</v>
      </c>
      <c r="BG10" t="s">
        <v>562</v>
      </c>
      <c r="BH10" t="s">
        <v>563</v>
      </c>
      <c r="BI10">
        <v>249</v>
      </c>
      <c r="BJ10">
        <v>251</v>
      </c>
      <c r="BK10">
        <v>253</v>
      </c>
      <c r="BL10">
        <v>6.97</v>
      </c>
      <c r="BM10">
        <v>227</v>
      </c>
      <c r="BN10">
        <v>413</v>
      </c>
      <c r="BO10">
        <v>414</v>
      </c>
      <c r="BP10">
        <v>0.69</v>
      </c>
      <c r="BQ10" t="s">
        <v>143</v>
      </c>
      <c r="BR10" t="s">
        <v>145</v>
      </c>
      <c r="BS10" t="s">
        <v>144</v>
      </c>
      <c r="BT10">
        <v>-38</v>
      </c>
      <c r="BU10">
        <v>29</v>
      </c>
      <c r="BV10">
        <v>11</v>
      </c>
      <c r="BW10">
        <v>0</v>
      </c>
    </row>
    <row r="11" spans="1:75" x14ac:dyDescent="0.25">
      <c r="A11" t="s">
        <v>564</v>
      </c>
      <c r="B11" t="s">
        <v>565</v>
      </c>
      <c r="C11" s="74">
        <v>43864.81572337963</v>
      </c>
      <c r="D11" t="s">
        <v>274</v>
      </c>
      <c r="E11" t="s">
        <v>275</v>
      </c>
      <c r="F11" t="s">
        <v>276</v>
      </c>
      <c r="G11" t="s">
        <v>277</v>
      </c>
      <c r="H11" t="s">
        <v>278</v>
      </c>
      <c r="I11" t="s">
        <v>566</v>
      </c>
      <c r="J11" t="s">
        <v>567</v>
      </c>
      <c r="K11" t="s">
        <v>568</v>
      </c>
      <c r="L11" t="s">
        <v>569</v>
      </c>
      <c r="M11" t="s">
        <v>570</v>
      </c>
      <c r="N11" t="s">
        <v>571</v>
      </c>
      <c r="O11" t="s">
        <v>572</v>
      </c>
      <c r="P11" t="s">
        <v>573</v>
      </c>
      <c r="Q11" t="s">
        <v>574</v>
      </c>
      <c r="R11" t="s">
        <v>575</v>
      </c>
      <c r="S11" t="s">
        <v>576</v>
      </c>
      <c r="T11" t="s">
        <v>146</v>
      </c>
      <c r="U11" t="s">
        <v>426</v>
      </c>
      <c r="V11" t="s">
        <v>427</v>
      </c>
      <c r="W11" t="s">
        <v>428</v>
      </c>
      <c r="X11" t="s">
        <v>293</v>
      </c>
      <c r="Y11" t="s">
        <v>294</v>
      </c>
      <c r="Z11" t="s">
        <v>145</v>
      </c>
      <c r="AA11" t="s">
        <v>145</v>
      </c>
      <c r="AB11" t="s">
        <v>295</v>
      </c>
      <c r="AC11" t="s">
        <v>429</v>
      </c>
      <c r="AD11" t="s">
        <v>577</v>
      </c>
      <c r="AE11" t="s">
        <v>578</v>
      </c>
      <c r="AF11" t="s">
        <v>579</v>
      </c>
      <c r="AG11" t="s">
        <v>580</v>
      </c>
      <c r="AH11" t="s">
        <v>581</v>
      </c>
      <c r="AI11" t="s">
        <v>582</v>
      </c>
      <c r="AJ11" t="s">
        <v>583</v>
      </c>
      <c r="AK11" t="s">
        <v>584</v>
      </c>
      <c r="AL11" t="s">
        <v>305</v>
      </c>
      <c r="AM11" t="s">
        <v>306</v>
      </c>
      <c r="AN11" t="s">
        <v>307</v>
      </c>
      <c r="AO11" t="s">
        <v>585</v>
      </c>
      <c r="AP11" t="s">
        <v>309</v>
      </c>
      <c r="AQ11" t="s">
        <v>275</v>
      </c>
      <c r="AR11" t="s">
        <v>310</v>
      </c>
      <c r="AS11" t="s">
        <v>311</v>
      </c>
      <c r="AT11" t="s">
        <v>312</v>
      </c>
      <c r="AU11" t="s">
        <v>313</v>
      </c>
      <c r="AV11" t="s">
        <v>314</v>
      </c>
      <c r="AW11" t="s">
        <v>315</v>
      </c>
      <c r="AX11" t="s">
        <v>315</v>
      </c>
      <c r="AY11" t="s">
        <v>586</v>
      </c>
      <c r="AZ11" t="s">
        <v>587</v>
      </c>
      <c r="BA11" t="s">
        <v>588</v>
      </c>
      <c r="BB11" t="s">
        <v>583</v>
      </c>
      <c r="BC11" t="s">
        <v>589</v>
      </c>
      <c r="BD11" t="s">
        <v>590</v>
      </c>
      <c r="BE11" t="s">
        <v>138</v>
      </c>
      <c r="BF11" t="s">
        <v>591</v>
      </c>
      <c r="BG11" t="s">
        <v>592</v>
      </c>
      <c r="BH11" t="s">
        <v>593</v>
      </c>
      <c r="BI11">
        <v>251</v>
      </c>
      <c r="BJ11">
        <v>253</v>
      </c>
      <c r="BK11">
        <v>255</v>
      </c>
      <c r="BL11">
        <v>4.8099999999999996</v>
      </c>
      <c r="BM11">
        <v>226</v>
      </c>
      <c r="BN11">
        <v>412</v>
      </c>
      <c r="BO11">
        <v>412</v>
      </c>
      <c r="BP11">
        <v>0.68899999999999995</v>
      </c>
      <c r="BQ11" t="s">
        <v>143</v>
      </c>
      <c r="BR11" t="s">
        <v>145</v>
      </c>
      <c r="BS11" t="s">
        <v>144</v>
      </c>
      <c r="BT11">
        <v>-38</v>
      </c>
      <c r="BU11">
        <v>21</v>
      </c>
      <c r="BV11">
        <v>11</v>
      </c>
      <c r="BW11">
        <v>0</v>
      </c>
    </row>
    <row r="12" spans="1:75" x14ac:dyDescent="0.25">
      <c r="A12" t="s">
        <v>594</v>
      </c>
      <c r="B12" t="s">
        <v>595</v>
      </c>
      <c r="C12" s="74">
        <v>43864.815742916668</v>
      </c>
      <c r="D12" t="s">
        <v>274</v>
      </c>
      <c r="E12" t="s">
        <v>275</v>
      </c>
      <c r="F12" t="s">
        <v>276</v>
      </c>
      <c r="G12" t="s">
        <v>277</v>
      </c>
      <c r="H12" t="s">
        <v>278</v>
      </c>
      <c r="I12" t="s">
        <v>596</v>
      </c>
      <c r="J12" t="s">
        <v>597</v>
      </c>
      <c r="K12" t="s">
        <v>568</v>
      </c>
      <c r="L12" t="s">
        <v>598</v>
      </c>
      <c r="M12" t="s">
        <v>599</v>
      </c>
      <c r="N12" t="s">
        <v>600</v>
      </c>
      <c r="O12" t="s">
        <v>601</v>
      </c>
      <c r="P12" t="s">
        <v>602</v>
      </c>
      <c r="Q12" t="s">
        <v>603</v>
      </c>
      <c r="R12" t="s">
        <v>604</v>
      </c>
      <c r="S12" t="s">
        <v>605</v>
      </c>
      <c r="T12" t="s">
        <v>146</v>
      </c>
      <c r="U12" t="s">
        <v>426</v>
      </c>
      <c r="V12" t="s">
        <v>427</v>
      </c>
      <c r="W12" t="s">
        <v>428</v>
      </c>
      <c r="X12" t="s">
        <v>293</v>
      </c>
      <c r="Y12" t="s">
        <v>294</v>
      </c>
      <c r="Z12" t="s">
        <v>145</v>
      </c>
      <c r="AA12" t="s">
        <v>145</v>
      </c>
      <c r="AB12" t="s">
        <v>295</v>
      </c>
      <c r="AC12" t="s">
        <v>606</v>
      </c>
      <c r="AD12" t="s">
        <v>607</v>
      </c>
      <c r="AE12" t="s">
        <v>608</v>
      </c>
      <c r="AF12" t="s">
        <v>609</v>
      </c>
      <c r="AG12" t="s">
        <v>610</v>
      </c>
      <c r="AH12" t="s">
        <v>611</v>
      </c>
      <c r="AI12" t="s">
        <v>612</v>
      </c>
      <c r="AJ12" t="s">
        <v>613</v>
      </c>
      <c r="AK12" t="s">
        <v>614</v>
      </c>
      <c r="AL12" t="s">
        <v>305</v>
      </c>
      <c r="AM12" t="s">
        <v>306</v>
      </c>
      <c r="AN12" t="s">
        <v>307</v>
      </c>
      <c r="AO12" t="s">
        <v>308</v>
      </c>
      <c r="AP12" t="s">
        <v>309</v>
      </c>
      <c r="AQ12" t="s">
        <v>275</v>
      </c>
      <c r="AR12" t="s">
        <v>310</v>
      </c>
      <c r="AS12" t="s">
        <v>311</v>
      </c>
      <c r="AT12" t="s">
        <v>312</v>
      </c>
      <c r="AU12" t="s">
        <v>313</v>
      </c>
      <c r="AV12" t="s">
        <v>314</v>
      </c>
      <c r="AW12" t="s">
        <v>315</v>
      </c>
      <c r="AX12" t="s">
        <v>315</v>
      </c>
      <c r="AY12" t="s">
        <v>615</v>
      </c>
      <c r="AZ12" t="s">
        <v>616</v>
      </c>
      <c r="BA12" t="s">
        <v>617</v>
      </c>
      <c r="BB12" t="s">
        <v>613</v>
      </c>
      <c r="BC12" t="s">
        <v>618</v>
      </c>
      <c r="BD12" t="s">
        <v>619</v>
      </c>
      <c r="BE12" t="s">
        <v>138</v>
      </c>
      <c r="BF12" t="s">
        <v>620</v>
      </c>
      <c r="BG12" t="s">
        <v>621</v>
      </c>
      <c r="BH12" t="s">
        <v>593</v>
      </c>
      <c r="BI12">
        <v>252</v>
      </c>
      <c r="BJ12">
        <v>254</v>
      </c>
      <c r="BK12">
        <v>255</v>
      </c>
      <c r="BL12">
        <v>4.26</v>
      </c>
      <c r="BM12">
        <v>226</v>
      </c>
      <c r="BN12">
        <v>411</v>
      </c>
      <c r="BO12">
        <v>411</v>
      </c>
      <c r="BP12">
        <v>0.68799999999999994</v>
      </c>
      <c r="BQ12" t="s">
        <v>143</v>
      </c>
      <c r="BR12" t="s">
        <v>145</v>
      </c>
      <c r="BS12" t="s">
        <v>144</v>
      </c>
      <c r="BT12">
        <v>-38</v>
      </c>
      <c r="BU12">
        <v>18</v>
      </c>
      <c r="BV12">
        <v>12</v>
      </c>
      <c r="BW12">
        <v>0</v>
      </c>
    </row>
    <row r="13" spans="1:75" x14ac:dyDescent="0.25">
      <c r="A13" t="s">
        <v>622</v>
      </c>
      <c r="B13" t="s">
        <v>623</v>
      </c>
      <c r="C13" s="74">
        <v>43864.815858657421</v>
      </c>
      <c r="D13" t="s">
        <v>274</v>
      </c>
      <c r="E13" t="s">
        <v>275</v>
      </c>
      <c r="F13" t="s">
        <v>276</v>
      </c>
      <c r="G13" t="s">
        <v>277</v>
      </c>
      <c r="H13" t="s">
        <v>278</v>
      </c>
      <c r="I13" t="s">
        <v>624</v>
      </c>
      <c r="J13" t="s">
        <v>625</v>
      </c>
      <c r="K13" t="s">
        <v>626</v>
      </c>
      <c r="L13" t="s">
        <v>627</v>
      </c>
      <c r="M13" t="s">
        <v>628</v>
      </c>
      <c r="N13" t="s">
        <v>629</v>
      </c>
      <c r="O13" t="s">
        <v>630</v>
      </c>
      <c r="P13" t="s">
        <v>631</v>
      </c>
      <c r="Q13" t="s">
        <v>632</v>
      </c>
      <c r="R13" t="s">
        <v>633</v>
      </c>
      <c r="S13" t="s">
        <v>634</v>
      </c>
      <c r="T13" t="s">
        <v>146</v>
      </c>
      <c r="U13" t="s">
        <v>426</v>
      </c>
      <c r="V13" t="s">
        <v>427</v>
      </c>
      <c r="W13" t="s">
        <v>428</v>
      </c>
      <c r="X13" t="s">
        <v>293</v>
      </c>
      <c r="Y13" t="s">
        <v>294</v>
      </c>
      <c r="Z13" t="s">
        <v>145</v>
      </c>
      <c r="AA13" t="s">
        <v>145</v>
      </c>
      <c r="AB13" t="s">
        <v>295</v>
      </c>
      <c r="AC13" t="s">
        <v>429</v>
      </c>
      <c r="AD13" t="s">
        <v>635</v>
      </c>
      <c r="AE13" t="s">
        <v>636</v>
      </c>
      <c r="AF13" t="s">
        <v>637</v>
      </c>
      <c r="AG13" t="s">
        <v>638</v>
      </c>
      <c r="AH13" t="s">
        <v>639</v>
      </c>
      <c r="AI13" t="s">
        <v>640</v>
      </c>
      <c r="AJ13" t="s">
        <v>641</v>
      </c>
      <c r="AK13" t="s">
        <v>642</v>
      </c>
      <c r="AL13" t="s">
        <v>305</v>
      </c>
      <c r="AM13" t="s">
        <v>306</v>
      </c>
      <c r="AN13" t="s">
        <v>307</v>
      </c>
      <c r="AO13" t="s">
        <v>308</v>
      </c>
      <c r="AP13" t="s">
        <v>309</v>
      </c>
      <c r="AQ13" t="s">
        <v>275</v>
      </c>
      <c r="AR13" t="s">
        <v>310</v>
      </c>
      <c r="AS13" t="s">
        <v>311</v>
      </c>
      <c r="AT13" t="s">
        <v>312</v>
      </c>
      <c r="AU13" t="s">
        <v>313</v>
      </c>
      <c r="AV13" t="s">
        <v>314</v>
      </c>
      <c r="AW13" t="s">
        <v>315</v>
      </c>
      <c r="AX13" t="s">
        <v>315</v>
      </c>
      <c r="AY13" t="s">
        <v>643</v>
      </c>
      <c r="AZ13" t="s">
        <v>644</v>
      </c>
      <c r="BA13" t="s">
        <v>645</v>
      </c>
      <c r="BB13" t="s">
        <v>641</v>
      </c>
      <c r="BC13" t="s">
        <v>646</v>
      </c>
      <c r="BD13" t="s">
        <v>647</v>
      </c>
      <c r="BE13" t="s">
        <v>138</v>
      </c>
      <c r="BF13" t="s">
        <v>648</v>
      </c>
      <c r="BG13" t="s">
        <v>649</v>
      </c>
      <c r="BH13" t="s">
        <v>650</v>
      </c>
      <c r="BI13">
        <v>256</v>
      </c>
      <c r="BJ13">
        <v>258</v>
      </c>
      <c r="BK13">
        <v>260</v>
      </c>
      <c r="BL13">
        <v>-0.21</v>
      </c>
      <c r="BM13">
        <v>224</v>
      </c>
      <c r="BN13">
        <v>408</v>
      </c>
      <c r="BO13">
        <v>410</v>
      </c>
      <c r="BP13">
        <v>0.68200000000000005</v>
      </c>
      <c r="BQ13" t="s">
        <v>143</v>
      </c>
      <c r="BR13" t="s">
        <v>145</v>
      </c>
      <c r="BS13" t="s">
        <v>144</v>
      </c>
      <c r="BT13">
        <v>-38</v>
      </c>
      <c r="BU13">
        <v>29</v>
      </c>
      <c r="BV13">
        <v>10</v>
      </c>
      <c r="BW13">
        <v>0</v>
      </c>
    </row>
    <row r="14" spans="1:75" x14ac:dyDescent="0.25">
      <c r="A14" t="s">
        <v>651</v>
      </c>
      <c r="B14" t="s">
        <v>652</v>
      </c>
      <c r="C14" s="74">
        <v>43864.815974398152</v>
      </c>
      <c r="D14" t="s">
        <v>274</v>
      </c>
      <c r="E14" t="s">
        <v>275</v>
      </c>
      <c r="F14" t="s">
        <v>276</v>
      </c>
      <c r="G14" t="s">
        <v>277</v>
      </c>
      <c r="H14" t="s">
        <v>278</v>
      </c>
      <c r="I14" t="s">
        <v>653</v>
      </c>
      <c r="J14" t="s">
        <v>654</v>
      </c>
      <c r="K14" t="s">
        <v>655</v>
      </c>
      <c r="L14" t="s">
        <v>656</v>
      </c>
      <c r="M14" t="s">
        <v>657</v>
      </c>
      <c r="N14" t="s">
        <v>658</v>
      </c>
      <c r="O14" t="s">
        <v>659</v>
      </c>
      <c r="P14" t="s">
        <v>660</v>
      </c>
      <c r="Q14" t="s">
        <v>661</v>
      </c>
      <c r="R14" t="s">
        <v>662</v>
      </c>
      <c r="S14" t="s">
        <v>663</v>
      </c>
      <c r="T14" t="s">
        <v>146</v>
      </c>
      <c r="U14" t="s">
        <v>426</v>
      </c>
      <c r="V14" t="s">
        <v>427</v>
      </c>
      <c r="W14" t="s">
        <v>428</v>
      </c>
      <c r="X14" t="s">
        <v>293</v>
      </c>
      <c r="Y14" t="s">
        <v>294</v>
      </c>
      <c r="Z14" t="s">
        <v>460</v>
      </c>
      <c r="AA14" t="s">
        <v>145</v>
      </c>
      <c r="AB14" t="s">
        <v>295</v>
      </c>
      <c r="AC14" t="s">
        <v>606</v>
      </c>
      <c r="AD14" t="s">
        <v>664</v>
      </c>
      <c r="AE14" t="s">
        <v>665</v>
      </c>
      <c r="AF14" t="s">
        <v>666</v>
      </c>
      <c r="AG14" t="s">
        <v>667</v>
      </c>
      <c r="AH14" t="s">
        <v>668</v>
      </c>
      <c r="AI14" t="s">
        <v>669</v>
      </c>
      <c r="AJ14" t="s">
        <v>670</v>
      </c>
      <c r="AK14" t="s">
        <v>671</v>
      </c>
      <c r="AL14" t="s">
        <v>305</v>
      </c>
      <c r="AM14" t="s">
        <v>306</v>
      </c>
      <c r="AN14" t="s">
        <v>307</v>
      </c>
      <c r="AO14" t="s">
        <v>308</v>
      </c>
      <c r="AP14" t="s">
        <v>309</v>
      </c>
      <c r="AQ14" t="s">
        <v>275</v>
      </c>
      <c r="AR14" t="s">
        <v>310</v>
      </c>
      <c r="AS14" t="s">
        <v>311</v>
      </c>
      <c r="AT14" t="s">
        <v>312</v>
      </c>
      <c r="AU14" t="s">
        <v>313</v>
      </c>
      <c r="AV14" t="s">
        <v>314</v>
      </c>
      <c r="AW14" t="s">
        <v>315</v>
      </c>
      <c r="AX14" t="s">
        <v>315</v>
      </c>
      <c r="AY14" t="s">
        <v>672</v>
      </c>
      <c r="AZ14" t="s">
        <v>673</v>
      </c>
      <c r="BA14" t="s">
        <v>674</v>
      </c>
      <c r="BB14" t="s">
        <v>670</v>
      </c>
      <c r="BC14" t="s">
        <v>675</v>
      </c>
      <c r="BD14" t="s">
        <v>676</v>
      </c>
      <c r="BE14" t="s">
        <v>138</v>
      </c>
      <c r="BF14" t="s">
        <v>677</v>
      </c>
      <c r="BG14" t="s">
        <v>678</v>
      </c>
      <c r="BH14" t="s">
        <v>679</v>
      </c>
      <c r="BI14">
        <v>261</v>
      </c>
      <c r="BJ14">
        <v>263</v>
      </c>
      <c r="BK14">
        <v>265</v>
      </c>
      <c r="BL14">
        <v>-4.95</v>
      </c>
      <c r="BM14">
        <v>223</v>
      </c>
      <c r="BN14">
        <v>406</v>
      </c>
      <c r="BO14">
        <v>411</v>
      </c>
      <c r="BP14">
        <v>0.67800000000000005</v>
      </c>
      <c r="BQ14" t="s">
        <v>143</v>
      </c>
      <c r="BR14" t="s">
        <v>145</v>
      </c>
      <c r="BS14" t="s">
        <v>144</v>
      </c>
      <c r="BT14">
        <v>-38</v>
      </c>
      <c r="BU14">
        <v>34</v>
      </c>
      <c r="BV14">
        <v>11</v>
      </c>
      <c r="BW14">
        <v>0</v>
      </c>
    </row>
    <row r="15" spans="1:75" x14ac:dyDescent="0.25">
      <c r="A15" t="s">
        <v>680</v>
      </c>
      <c r="B15" t="s">
        <v>681</v>
      </c>
      <c r="C15" s="74">
        <v>43864.816090856482</v>
      </c>
      <c r="D15" t="s">
        <v>274</v>
      </c>
      <c r="E15" t="s">
        <v>275</v>
      </c>
      <c r="F15" t="s">
        <v>276</v>
      </c>
      <c r="G15" t="s">
        <v>277</v>
      </c>
      <c r="H15" t="s">
        <v>278</v>
      </c>
      <c r="I15" t="s">
        <v>682</v>
      </c>
      <c r="J15" t="s">
        <v>683</v>
      </c>
      <c r="K15" t="s">
        <v>684</v>
      </c>
      <c r="L15" t="s">
        <v>685</v>
      </c>
      <c r="M15" t="s">
        <v>686</v>
      </c>
      <c r="N15" t="s">
        <v>687</v>
      </c>
      <c r="O15" t="s">
        <v>688</v>
      </c>
      <c r="P15" t="s">
        <v>689</v>
      </c>
      <c r="Q15" t="s">
        <v>690</v>
      </c>
      <c r="R15" t="s">
        <v>691</v>
      </c>
      <c r="S15" t="s">
        <v>692</v>
      </c>
      <c r="T15" t="s">
        <v>146</v>
      </c>
      <c r="U15" t="s">
        <v>426</v>
      </c>
      <c r="V15" t="s">
        <v>427</v>
      </c>
      <c r="W15" t="s">
        <v>428</v>
      </c>
      <c r="X15" t="s">
        <v>293</v>
      </c>
      <c r="Y15" t="s">
        <v>294</v>
      </c>
      <c r="Z15" t="s">
        <v>460</v>
      </c>
      <c r="AA15" t="s">
        <v>145</v>
      </c>
      <c r="AB15" t="s">
        <v>295</v>
      </c>
      <c r="AC15" t="s">
        <v>693</v>
      </c>
      <c r="AD15" t="s">
        <v>694</v>
      </c>
      <c r="AE15" t="s">
        <v>695</v>
      </c>
      <c r="AF15" t="s">
        <v>696</v>
      </c>
      <c r="AG15" t="s">
        <v>697</v>
      </c>
      <c r="AH15" t="s">
        <v>698</v>
      </c>
      <c r="AI15" t="s">
        <v>699</v>
      </c>
      <c r="AJ15" t="s">
        <v>700</v>
      </c>
      <c r="AK15" t="s">
        <v>701</v>
      </c>
      <c r="AL15" t="s">
        <v>305</v>
      </c>
      <c r="AM15" t="s">
        <v>306</v>
      </c>
      <c r="AN15" t="s">
        <v>307</v>
      </c>
      <c r="AO15" t="s">
        <v>308</v>
      </c>
      <c r="AP15" t="s">
        <v>309</v>
      </c>
      <c r="AQ15" t="s">
        <v>275</v>
      </c>
      <c r="AR15" t="s">
        <v>310</v>
      </c>
      <c r="AS15" t="s">
        <v>311</v>
      </c>
      <c r="AT15" t="s">
        <v>312</v>
      </c>
      <c r="AU15" t="s">
        <v>313</v>
      </c>
      <c r="AV15" t="s">
        <v>314</v>
      </c>
      <c r="AW15" t="s">
        <v>315</v>
      </c>
      <c r="AX15" t="s">
        <v>315</v>
      </c>
      <c r="AY15" t="s">
        <v>702</v>
      </c>
      <c r="AZ15" t="s">
        <v>673</v>
      </c>
      <c r="BA15" t="s">
        <v>703</v>
      </c>
      <c r="BB15" t="s">
        <v>700</v>
      </c>
      <c r="BC15" t="s">
        <v>704</v>
      </c>
      <c r="BD15" t="s">
        <v>705</v>
      </c>
      <c r="BE15" t="s">
        <v>138</v>
      </c>
      <c r="BF15" t="s">
        <v>706</v>
      </c>
      <c r="BG15" t="s">
        <v>707</v>
      </c>
      <c r="BH15" t="s">
        <v>708</v>
      </c>
      <c r="BI15">
        <v>262</v>
      </c>
      <c r="BJ15">
        <v>264</v>
      </c>
      <c r="BK15">
        <v>266</v>
      </c>
      <c r="BL15">
        <v>-6.19</v>
      </c>
      <c r="BM15">
        <v>222</v>
      </c>
      <c r="BN15">
        <v>405</v>
      </c>
      <c r="BO15">
        <v>412</v>
      </c>
      <c r="BP15">
        <v>0.67800000000000005</v>
      </c>
      <c r="BQ15" t="s">
        <v>143</v>
      </c>
      <c r="BR15" t="s">
        <v>145</v>
      </c>
      <c r="BS15" t="s">
        <v>144</v>
      </c>
      <c r="BT15">
        <v>-38</v>
      </c>
      <c r="BU15">
        <v>32</v>
      </c>
      <c r="BV15">
        <v>15</v>
      </c>
      <c r="BW15">
        <v>0</v>
      </c>
    </row>
    <row r="16" spans="1:75" x14ac:dyDescent="0.25">
      <c r="A16" t="s">
        <v>709</v>
      </c>
      <c r="B16" t="s">
        <v>710</v>
      </c>
      <c r="C16" s="74">
        <v>43864.816207326388</v>
      </c>
      <c r="D16" t="s">
        <v>274</v>
      </c>
      <c r="E16" t="s">
        <v>275</v>
      </c>
      <c r="F16" t="s">
        <v>276</v>
      </c>
      <c r="G16" t="s">
        <v>277</v>
      </c>
      <c r="H16" t="s">
        <v>278</v>
      </c>
      <c r="I16" t="s">
        <v>711</v>
      </c>
      <c r="J16" t="s">
        <v>712</v>
      </c>
      <c r="K16" t="s">
        <v>713</v>
      </c>
      <c r="L16" t="s">
        <v>714</v>
      </c>
      <c r="M16" t="s">
        <v>715</v>
      </c>
      <c r="N16" t="s">
        <v>716</v>
      </c>
      <c r="O16" t="s">
        <v>717</v>
      </c>
      <c r="P16" t="s">
        <v>718</v>
      </c>
      <c r="Q16" t="s">
        <v>719</v>
      </c>
      <c r="R16" t="s">
        <v>720</v>
      </c>
      <c r="S16" t="s">
        <v>721</v>
      </c>
      <c r="T16" t="s">
        <v>146</v>
      </c>
      <c r="U16" t="s">
        <v>426</v>
      </c>
      <c r="V16" t="s">
        <v>427</v>
      </c>
      <c r="W16" t="s">
        <v>428</v>
      </c>
      <c r="X16" t="s">
        <v>293</v>
      </c>
      <c r="Y16" t="s">
        <v>294</v>
      </c>
      <c r="Z16" t="s">
        <v>145</v>
      </c>
      <c r="AA16" t="s">
        <v>145</v>
      </c>
      <c r="AB16" t="s">
        <v>295</v>
      </c>
      <c r="AC16" t="s">
        <v>722</v>
      </c>
      <c r="AD16" t="s">
        <v>723</v>
      </c>
      <c r="AE16" t="s">
        <v>724</v>
      </c>
      <c r="AF16" t="s">
        <v>725</v>
      </c>
      <c r="AG16" t="s">
        <v>726</v>
      </c>
      <c r="AH16" t="s">
        <v>727</v>
      </c>
      <c r="AI16" t="s">
        <v>728</v>
      </c>
      <c r="AJ16" t="s">
        <v>729</v>
      </c>
      <c r="AK16" t="s">
        <v>730</v>
      </c>
      <c r="AL16" t="s">
        <v>305</v>
      </c>
      <c r="AM16" t="s">
        <v>306</v>
      </c>
      <c r="AN16" t="s">
        <v>307</v>
      </c>
      <c r="AO16" t="s">
        <v>308</v>
      </c>
      <c r="AP16" t="s">
        <v>309</v>
      </c>
      <c r="AQ16" t="s">
        <v>275</v>
      </c>
      <c r="AR16" t="s">
        <v>310</v>
      </c>
      <c r="AS16" t="s">
        <v>311</v>
      </c>
      <c r="AT16" t="s">
        <v>312</v>
      </c>
      <c r="AU16" t="s">
        <v>313</v>
      </c>
      <c r="AV16" t="s">
        <v>314</v>
      </c>
      <c r="AW16" t="s">
        <v>315</v>
      </c>
      <c r="AX16" t="s">
        <v>315</v>
      </c>
      <c r="AY16" t="s">
        <v>731</v>
      </c>
      <c r="AZ16" t="s">
        <v>732</v>
      </c>
      <c r="BA16" t="s">
        <v>733</v>
      </c>
      <c r="BB16" t="s">
        <v>729</v>
      </c>
      <c r="BC16" t="s">
        <v>734</v>
      </c>
      <c r="BD16" t="s">
        <v>735</v>
      </c>
      <c r="BE16" t="s">
        <v>138</v>
      </c>
      <c r="BF16" t="s">
        <v>736</v>
      </c>
      <c r="BG16" t="s">
        <v>737</v>
      </c>
      <c r="BH16" t="s">
        <v>738</v>
      </c>
      <c r="BI16">
        <v>262</v>
      </c>
      <c r="BJ16">
        <v>264</v>
      </c>
      <c r="BK16">
        <v>267</v>
      </c>
      <c r="BL16">
        <v>-7.16</v>
      </c>
      <c r="BM16">
        <v>223</v>
      </c>
      <c r="BN16">
        <v>406</v>
      </c>
      <c r="BO16">
        <v>412</v>
      </c>
      <c r="BP16">
        <v>0.67900000000000005</v>
      </c>
      <c r="BQ16" t="s">
        <v>143</v>
      </c>
      <c r="BR16" t="s">
        <v>145</v>
      </c>
      <c r="BS16" t="s">
        <v>144</v>
      </c>
      <c r="BT16">
        <v>-38</v>
      </c>
      <c r="BU16">
        <v>25</v>
      </c>
      <c r="BV16">
        <v>18</v>
      </c>
      <c r="BW16">
        <v>0</v>
      </c>
    </row>
    <row r="17" spans="1:75" x14ac:dyDescent="0.25">
      <c r="A17" t="s">
        <v>739</v>
      </c>
      <c r="B17" t="s">
        <v>740</v>
      </c>
      <c r="C17" s="74">
        <v>43864.816323784733</v>
      </c>
      <c r="D17" t="s">
        <v>274</v>
      </c>
      <c r="E17" t="s">
        <v>275</v>
      </c>
      <c r="F17" t="s">
        <v>276</v>
      </c>
      <c r="G17" t="s">
        <v>277</v>
      </c>
      <c r="H17" t="s">
        <v>278</v>
      </c>
      <c r="I17" t="s">
        <v>741</v>
      </c>
      <c r="J17" t="s">
        <v>742</v>
      </c>
      <c r="K17" t="s">
        <v>743</v>
      </c>
      <c r="L17" t="s">
        <v>744</v>
      </c>
      <c r="M17" t="s">
        <v>745</v>
      </c>
      <c r="N17" t="s">
        <v>746</v>
      </c>
      <c r="O17" t="s">
        <v>747</v>
      </c>
      <c r="P17" t="s">
        <v>748</v>
      </c>
      <c r="Q17" t="s">
        <v>749</v>
      </c>
      <c r="R17" t="s">
        <v>750</v>
      </c>
      <c r="S17" t="s">
        <v>751</v>
      </c>
      <c r="T17" t="s">
        <v>146</v>
      </c>
      <c r="U17" t="s">
        <v>426</v>
      </c>
      <c r="V17" t="s">
        <v>427</v>
      </c>
      <c r="W17" t="s">
        <v>428</v>
      </c>
      <c r="X17" t="s">
        <v>293</v>
      </c>
      <c r="Y17" t="s">
        <v>294</v>
      </c>
      <c r="Z17" t="s">
        <v>145</v>
      </c>
      <c r="AA17" t="s">
        <v>145</v>
      </c>
      <c r="AB17" t="s">
        <v>295</v>
      </c>
      <c r="AC17" t="s">
        <v>429</v>
      </c>
      <c r="AD17" t="s">
        <v>752</v>
      </c>
      <c r="AE17" t="s">
        <v>753</v>
      </c>
      <c r="AF17" t="s">
        <v>754</v>
      </c>
      <c r="AG17" t="s">
        <v>755</v>
      </c>
      <c r="AH17" t="s">
        <v>756</v>
      </c>
      <c r="AI17" t="s">
        <v>757</v>
      </c>
      <c r="AJ17" t="s">
        <v>758</v>
      </c>
      <c r="AK17" t="s">
        <v>759</v>
      </c>
      <c r="AL17" t="s">
        <v>305</v>
      </c>
      <c r="AM17" t="s">
        <v>306</v>
      </c>
      <c r="AN17" t="s">
        <v>307</v>
      </c>
      <c r="AO17" t="s">
        <v>308</v>
      </c>
      <c r="AP17" t="s">
        <v>309</v>
      </c>
      <c r="AQ17" t="s">
        <v>275</v>
      </c>
      <c r="AR17" t="s">
        <v>310</v>
      </c>
      <c r="AS17" t="s">
        <v>311</v>
      </c>
      <c r="AT17" t="s">
        <v>312</v>
      </c>
      <c r="AU17" t="s">
        <v>313</v>
      </c>
      <c r="AV17" t="s">
        <v>314</v>
      </c>
      <c r="AW17" t="s">
        <v>315</v>
      </c>
      <c r="AX17" t="s">
        <v>315</v>
      </c>
      <c r="AY17" t="s">
        <v>760</v>
      </c>
      <c r="AZ17" t="s">
        <v>761</v>
      </c>
      <c r="BA17" t="s">
        <v>762</v>
      </c>
      <c r="BB17" t="s">
        <v>758</v>
      </c>
      <c r="BC17" t="s">
        <v>763</v>
      </c>
      <c r="BD17" t="s">
        <v>764</v>
      </c>
      <c r="BE17" t="s">
        <v>138</v>
      </c>
      <c r="BF17" t="s">
        <v>765</v>
      </c>
      <c r="BG17" t="s">
        <v>766</v>
      </c>
      <c r="BH17" t="s">
        <v>767</v>
      </c>
      <c r="BI17">
        <v>262</v>
      </c>
      <c r="BJ17">
        <v>263</v>
      </c>
      <c r="BK17">
        <v>266</v>
      </c>
      <c r="BL17">
        <v>-6.06</v>
      </c>
      <c r="BM17">
        <v>224</v>
      </c>
      <c r="BN17">
        <v>408</v>
      </c>
      <c r="BO17">
        <v>412</v>
      </c>
      <c r="BP17">
        <v>0.68300000000000005</v>
      </c>
      <c r="BQ17" t="s">
        <v>143</v>
      </c>
      <c r="BR17" t="s">
        <v>145</v>
      </c>
      <c r="BS17" t="s">
        <v>144</v>
      </c>
      <c r="BT17">
        <v>-38</v>
      </c>
      <c r="BU17">
        <v>23</v>
      </c>
      <c r="BV17">
        <v>16</v>
      </c>
      <c r="BW17">
        <v>0</v>
      </c>
    </row>
    <row r="18" spans="1:75" x14ac:dyDescent="0.25">
      <c r="A18" t="s">
        <v>768</v>
      </c>
      <c r="B18" t="s">
        <v>769</v>
      </c>
      <c r="C18" s="74">
        <v>43864.81643952545</v>
      </c>
      <c r="D18" t="s">
        <v>274</v>
      </c>
      <c r="E18" t="s">
        <v>275</v>
      </c>
      <c r="F18" t="s">
        <v>276</v>
      </c>
      <c r="G18" t="s">
        <v>277</v>
      </c>
      <c r="H18" t="s">
        <v>278</v>
      </c>
      <c r="I18" t="s">
        <v>770</v>
      </c>
      <c r="J18" t="s">
        <v>771</v>
      </c>
      <c r="K18" t="s">
        <v>772</v>
      </c>
      <c r="L18" t="s">
        <v>773</v>
      </c>
      <c r="M18" t="s">
        <v>774</v>
      </c>
      <c r="N18" t="s">
        <v>775</v>
      </c>
      <c r="O18" t="s">
        <v>776</v>
      </c>
      <c r="P18" t="s">
        <v>777</v>
      </c>
      <c r="Q18" t="s">
        <v>778</v>
      </c>
      <c r="R18" t="s">
        <v>779</v>
      </c>
      <c r="S18" t="s">
        <v>780</v>
      </c>
      <c r="T18" t="s">
        <v>146</v>
      </c>
      <c r="U18" t="s">
        <v>426</v>
      </c>
      <c r="V18" t="s">
        <v>427</v>
      </c>
      <c r="W18" t="s">
        <v>428</v>
      </c>
      <c r="X18" t="s">
        <v>293</v>
      </c>
      <c r="Y18" t="s">
        <v>294</v>
      </c>
      <c r="Z18" t="s">
        <v>145</v>
      </c>
      <c r="AA18" t="s">
        <v>145</v>
      </c>
      <c r="AB18" t="s">
        <v>295</v>
      </c>
      <c r="AC18" t="s">
        <v>429</v>
      </c>
      <c r="AD18" t="s">
        <v>781</v>
      </c>
      <c r="AE18" t="s">
        <v>782</v>
      </c>
      <c r="AF18" t="s">
        <v>783</v>
      </c>
      <c r="AG18" t="s">
        <v>784</v>
      </c>
      <c r="AH18" t="s">
        <v>785</v>
      </c>
      <c r="AI18" t="s">
        <v>786</v>
      </c>
      <c r="AJ18" t="s">
        <v>787</v>
      </c>
      <c r="AK18" t="s">
        <v>788</v>
      </c>
      <c r="AL18" t="s">
        <v>305</v>
      </c>
      <c r="AM18" t="s">
        <v>306</v>
      </c>
      <c r="AN18" t="s">
        <v>307</v>
      </c>
      <c r="AO18" t="s">
        <v>308</v>
      </c>
      <c r="AP18" t="s">
        <v>309</v>
      </c>
      <c r="AQ18" t="s">
        <v>275</v>
      </c>
      <c r="AR18" t="s">
        <v>310</v>
      </c>
      <c r="AS18" t="s">
        <v>311</v>
      </c>
      <c r="AT18" t="s">
        <v>312</v>
      </c>
      <c r="AU18" t="s">
        <v>313</v>
      </c>
      <c r="AV18" t="s">
        <v>314</v>
      </c>
      <c r="AW18" t="s">
        <v>315</v>
      </c>
      <c r="AX18" t="s">
        <v>315</v>
      </c>
      <c r="AY18" t="s">
        <v>789</v>
      </c>
      <c r="AZ18" t="s">
        <v>790</v>
      </c>
      <c r="BA18" t="s">
        <v>791</v>
      </c>
      <c r="BB18" t="s">
        <v>787</v>
      </c>
      <c r="BC18" t="s">
        <v>792</v>
      </c>
      <c r="BD18" t="s">
        <v>793</v>
      </c>
      <c r="BE18" t="s">
        <v>138</v>
      </c>
      <c r="BF18" t="s">
        <v>794</v>
      </c>
      <c r="BG18" t="s">
        <v>795</v>
      </c>
      <c r="BH18" t="s">
        <v>796</v>
      </c>
      <c r="BI18">
        <v>260</v>
      </c>
      <c r="BJ18">
        <v>262</v>
      </c>
      <c r="BK18">
        <v>263</v>
      </c>
      <c r="BL18">
        <v>-3.95</v>
      </c>
      <c r="BM18">
        <v>225</v>
      </c>
      <c r="BN18">
        <v>408</v>
      </c>
      <c r="BO18">
        <v>411</v>
      </c>
      <c r="BP18">
        <v>0.68400000000000005</v>
      </c>
      <c r="BQ18" t="s">
        <v>143</v>
      </c>
      <c r="BR18" t="s">
        <v>145</v>
      </c>
      <c r="BS18" t="s">
        <v>144</v>
      </c>
      <c r="BT18">
        <v>-38</v>
      </c>
      <c r="BU18">
        <v>19</v>
      </c>
      <c r="BV18">
        <v>15</v>
      </c>
      <c r="BW18">
        <v>0</v>
      </c>
    </row>
    <row r="19" spans="1:75" x14ac:dyDescent="0.25">
      <c r="A19" t="s">
        <v>797</v>
      </c>
      <c r="B19" t="s">
        <v>798</v>
      </c>
      <c r="C19" s="74">
        <v>43864.816555266203</v>
      </c>
      <c r="D19" t="s">
        <v>274</v>
      </c>
      <c r="E19" t="s">
        <v>275</v>
      </c>
      <c r="F19" t="s">
        <v>276</v>
      </c>
      <c r="G19" t="s">
        <v>277</v>
      </c>
      <c r="H19" t="s">
        <v>278</v>
      </c>
      <c r="I19" t="s">
        <v>799</v>
      </c>
      <c r="J19" t="s">
        <v>800</v>
      </c>
      <c r="K19" t="s">
        <v>801</v>
      </c>
      <c r="L19" t="s">
        <v>802</v>
      </c>
      <c r="M19" t="s">
        <v>803</v>
      </c>
      <c r="N19" t="s">
        <v>804</v>
      </c>
      <c r="O19" t="s">
        <v>805</v>
      </c>
      <c r="P19" t="s">
        <v>806</v>
      </c>
      <c r="Q19" t="s">
        <v>807</v>
      </c>
      <c r="R19" t="s">
        <v>808</v>
      </c>
      <c r="S19" t="s">
        <v>809</v>
      </c>
      <c r="T19" t="s">
        <v>146</v>
      </c>
      <c r="U19" t="s">
        <v>426</v>
      </c>
      <c r="V19" t="s">
        <v>427</v>
      </c>
      <c r="W19" t="s">
        <v>428</v>
      </c>
      <c r="X19" t="s">
        <v>293</v>
      </c>
      <c r="Y19" t="s">
        <v>294</v>
      </c>
      <c r="Z19" t="s">
        <v>460</v>
      </c>
      <c r="AA19" t="s">
        <v>145</v>
      </c>
      <c r="AB19" t="s">
        <v>295</v>
      </c>
      <c r="AC19" t="s">
        <v>337</v>
      </c>
      <c r="AD19" t="s">
        <v>781</v>
      </c>
      <c r="AE19" t="s">
        <v>810</v>
      </c>
      <c r="AF19" t="s">
        <v>811</v>
      </c>
      <c r="AG19" t="s">
        <v>812</v>
      </c>
      <c r="AH19" t="s">
        <v>813</v>
      </c>
      <c r="AI19" t="s">
        <v>814</v>
      </c>
      <c r="AJ19" t="s">
        <v>815</v>
      </c>
      <c r="AK19" t="s">
        <v>816</v>
      </c>
      <c r="AL19" t="s">
        <v>305</v>
      </c>
      <c r="AM19" t="s">
        <v>306</v>
      </c>
      <c r="AN19" t="s">
        <v>307</v>
      </c>
      <c r="AO19" t="s">
        <v>308</v>
      </c>
      <c r="AP19" t="s">
        <v>309</v>
      </c>
      <c r="AQ19" t="s">
        <v>275</v>
      </c>
      <c r="AR19" t="s">
        <v>310</v>
      </c>
      <c r="AS19" t="s">
        <v>311</v>
      </c>
      <c r="AT19" t="s">
        <v>312</v>
      </c>
      <c r="AU19" t="s">
        <v>313</v>
      </c>
      <c r="AV19" t="s">
        <v>314</v>
      </c>
      <c r="AW19" t="s">
        <v>315</v>
      </c>
      <c r="AX19" t="s">
        <v>315</v>
      </c>
      <c r="AY19" t="s">
        <v>789</v>
      </c>
      <c r="AZ19" t="s">
        <v>790</v>
      </c>
      <c r="BA19" t="s">
        <v>817</v>
      </c>
      <c r="BB19" t="s">
        <v>815</v>
      </c>
      <c r="BC19" t="s">
        <v>818</v>
      </c>
      <c r="BD19" t="s">
        <v>819</v>
      </c>
      <c r="BE19" t="s">
        <v>138</v>
      </c>
      <c r="BF19" t="s">
        <v>820</v>
      </c>
      <c r="BG19" t="s">
        <v>821</v>
      </c>
      <c r="BH19" t="s">
        <v>822</v>
      </c>
      <c r="BI19">
        <v>257</v>
      </c>
      <c r="BJ19">
        <v>259</v>
      </c>
      <c r="BK19">
        <v>261</v>
      </c>
      <c r="BL19">
        <v>-1.55</v>
      </c>
      <c r="BM19">
        <v>225</v>
      </c>
      <c r="BN19">
        <v>409</v>
      </c>
      <c r="BO19">
        <v>410</v>
      </c>
      <c r="BP19">
        <v>0.68400000000000005</v>
      </c>
      <c r="BQ19" t="s">
        <v>143</v>
      </c>
      <c r="BR19" t="s">
        <v>145</v>
      </c>
      <c r="BS19" t="s">
        <v>144</v>
      </c>
      <c r="BT19">
        <v>-38</v>
      </c>
      <c r="BU19">
        <v>19</v>
      </c>
      <c r="BV19">
        <v>13</v>
      </c>
      <c r="BW19">
        <v>0</v>
      </c>
    </row>
    <row r="20" spans="1:75" x14ac:dyDescent="0.25">
      <c r="A20" t="s">
        <v>823</v>
      </c>
      <c r="B20" t="s">
        <v>824</v>
      </c>
      <c r="C20" s="74">
        <v>43864.816671736109</v>
      </c>
      <c r="D20" t="s">
        <v>274</v>
      </c>
      <c r="E20" t="s">
        <v>275</v>
      </c>
      <c r="F20" t="s">
        <v>276</v>
      </c>
      <c r="G20" t="s">
        <v>277</v>
      </c>
      <c r="H20" t="s">
        <v>278</v>
      </c>
      <c r="I20" t="s">
        <v>825</v>
      </c>
      <c r="J20" t="s">
        <v>826</v>
      </c>
      <c r="K20" t="s">
        <v>772</v>
      </c>
      <c r="L20" t="s">
        <v>827</v>
      </c>
      <c r="M20" t="s">
        <v>828</v>
      </c>
      <c r="N20" t="s">
        <v>829</v>
      </c>
      <c r="O20" t="s">
        <v>830</v>
      </c>
      <c r="P20" t="s">
        <v>831</v>
      </c>
      <c r="Q20" t="s">
        <v>832</v>
      </c>
      <c r="R20" t="s">
        <v>833</v>
      </c>
      <c r="S20" t="s">
        <v>834</v>
      </c>
      <c r="T20" t="s">
        <v>146</v>
      </c>
      <c r="U20" t="s">
        <v>426</v>
      </c>
      <c r="V20" t="s">
        <v>427</v>
      </c>
      <c r="W20" t="s">
        <v>428</v>
      </c>
      <c r="X20" t="s">
        <v>293</v>
      </c>
      <c r="Y20" t="s">
        <v>294</v>
      </c>
      <c r="Z20" t="s">
        <v>145</v>
      </c>
      <c r="AA20" t="s">
        <v>145</v>
      </c>
      <c r="AB20" t="s">
        <v>295</v>
      </c>
      <c r="AC20" t="s">
        <v>606</v>
      </c>
      <c r="AD20" t="s">
        <v>835</v>
      </c>
      <c r="AE20" t="s">
        <v>836</v>
      </c>
      <c r="AF20" t="s">
        <v>837</v>
      </c>
      <c r="AG20" t="s">
        <v>838</v>
      </c>
      <c r="AH20" t="s">
        <v>839</v>
      </c>
      <c r="AI20" t="s">
        <v>840</v>
      </c>
      <c r="AJ20" t="s">
        <v>841</v>
      </c>
      <c r="AK20" t="s">
        <v>842</v>
      </c>
      <c r="AL20" t="s">
        <v>305</v>
      </c>
      <c r="AM20" t="s">
        <v>306</v>
      </c>
      <c r="AN20" t="s">
        <v>307</v>
      </c>
      <c r="AO20" t="s">
        <v>308</v>
      </c>
      <c r="AP20" t="s">
        <v>309</v>
      </c>
      <c r="AQ20" t="s">
        <v>275</v>
      </c>
      <c r="AR20" t="s">
        <v>310</v>
      </c>
      <c r="AS20" t="s">
        <v>311</v>
      </c>
      <c r="AT20" t="s">
        <v>312</v>
      </c>
      <c r="AU20" t="s">
        <v>313</v>
      </c>
      <c r="AV20" t="s">
        <v>314</v>
      </c>
      <c r="AW20" t="s">
        <v>315</v>
      </c>
      <c r="AX20" t="s">
        <v>315</v>
      </c>
      <c r="AY20" t="s">
        <v>843</v>
      </c>
      <c r="AZ20" t="s">
        <v>844</v>
      </c>
      <c r="BA20" t="s">
        <v>845</v>
      </c>
      <c r="BB20" t="s">
        <v>841</v>
      </c>
      <c r="BC20" t="s">
        <v>846</v>
      </c>
      <c r="BD20" t="s">
        <v>847</v>
      </c>
      <c r="BE20" t="s">
        <v>138</v>
      </c>
      <c r="BF20" t="s">
        <v>848</v>
      </c>
      <c r="BG20" t="s">
        <v>849</v>
      </c>
      <c r="BH20" t="s">
        <v>796</v>
      </c>
      <c r="BI20">
        <v>256</v>
      </c>
      <c r="BJ20">
        <v>258</v>
      </c>
      <c r="BK20">
        <v>260</v>
      </c>
      <c r="BL20">
        <v>-0.5</v>
      </c>
      <c r="BM20">
        <v>225</v>
      </c>
      <c r="BN20">
        <v>409</v>
      </c>
      <c r="BO20">
        <v>411</v>
      </c>
      <c r="BP20">
        <v>0.68600000000000005</v>
      </c>
      <c r="BQ20" t="s">
        <v>143</v>
      </c>
      <c r="BR20" t="s">
        <v>145</v>
      </c>
      <c r="BS20" t="s">
        <v>144</v>
      </c>
      <c r="BT20">
        <v>-39</v>
      </c>
      <c r="BU20">
        <v>20</v>
      </c>
      <c r="BV20">
        <v>13</v>
      </c>
      <c r="BW20">
        <v>0</v>
      </c>
    </row>
    <row r="21" spans="1:75" x14ac:dyDescent="0.25">
      <c r="A21" t="s">
        <v>850</v>
      </c>
      <c r="B21" t="s">
        <v>851</v>
      </c>
      <c r="C21" s="74">
        <v>43864.816787476862</v>
      </c>
      <c r="D21" t="s">
        <v>274</v>
      </c>
      <c r="E21" t="s">
        <v>275</v>
      </c>
      <c r="F21" t="s">
        <v>276</v>
      </c>
      <c r="G21" t="s">
        <v>277</v>
      </c>
      <c r="H21" t="s">
        <v>278</v>
      </c>
      <c r="I21" t="s">
        <v>852</v>
      </c>
      <c r="J21" t="s">
        <v>853</v>
      </c>
      <c r="K21" t="s">
        <v>854</v>
      </c>
      <c r="L21" t="s">
        <v>855</v>
      </c>
      <c r="M21" t="s">
        <v>856</v>
      </c>
      <c r="N21" t="s">
        <v>857</v>
      </c>
      <c r="O21" t="s">
        <v>858</v>
      </c>
      <c r="P21" t="s">
        <v>859</v>
      </c>
      <c r="Q21" t="s">
        <v>860</v>
      </c>
      <c r="R21" t="s">
        <v>861</v>
      </c>
      <c r="S21" t="s">
        <v>862</v>
      </c>
      <c r="T21" t="s">
        <v>146</v>
      </c>
      <c r="U21" t="s">
        <v>426</v>
      </c>
      <c r="V21" t="s">
        <v>427</v>
      </c>
      <c r="W21" t="s">
        <v>428</v>
      </c>
      <c r="X21" t="s">
        <v>293</v>
      </c>
      <c r="Y21" t="s">
        <v>294</v>
      </c>
      <c r="Z21" t="s">
        <v>145</v>
      </c>
      <c r="AA21" t="s">
        <v>145</v>
      </c>
      <c r="AB21" t="s">
        <v>295</v>
      </c>
      <c r="AC21" t="s">
        <v>429</v>
      </c>
      <c r="AD21" t="s">
        <v>863</v>
      </c>
      <c r="AE21" t="s">
        <v>864</v>
      </c>
      <c r="AF21" t="s">
        <v>865</v>
      </c>
      <c r="AG21" t="s">
        <v>866</v>
      </c>
      <c r="AH21" t="s">
        <v>867</v>
      </c>
      <c r="AI21" t="s">
        <v>868</v>
      </c>
      <c r="AJ21" t="s">
        <v>869</v>
      </c>
      <c r="AK21" t="s">
        <v>870</v>
      </c>
      <c r="AL21" t="s">
        <v>305</v>
      </c>
      <c r="AM21" t="s">
        <v>306</v>
      </c>
      <c r="AN21" t="s">
        <v>307</v>
      </c>
      <c r="AO21" t="s">
        <v>308</v>
      </c>
      <c r="AP21" t="s">
        <v>309</v>
      </c>
      <c r="AQ21" t="s">
        <v>275</v>
      </c>
      <c r="AR21" t="s">
        <v>310</v>
      </c>
      <c r="AS21" t="s">
        <v>311</v>
      </c>
      <c r="AT21" t="s">
        <v>312</v>
      </c>
      <c r="AU21" t="s">
        <v>313</v>
      </c>
      <c r="AV21" t="s">
        <v>314</v>
      </c>
      <c r="AW21" t="s">
        <v>315</v>
      </c>
      <c r="AX21" t="s">
        <v>315</v>
      </c>
      <c r="AY21" t="s">
        <v>871</v>
      </c>
      <c r="AZ21" t="s">
        <v>844</v>
      </c>
      <c r="BA21" t="s">
        <v>872</v>
      </c>
      <c r="BB21" t="s">
        <v>869</v>
      </c>
      <c r="BC21" t="s">
        <v>873</v>
      </c>
      <c r="BD21" t="s">
        <v>874</v>
      </c>
      <c r="BE21" t="s">
        <v>138</v>
      </c>
      <c r="BF21" t="s">
        <v>875</v>
      </c>
      <c r="BG21" t="s">
        <v>876</v>
      </c>
      <c r="BH21" t="s">
        <v>877</v>
      </c>
      <c r="BI21">
        <v>256</v>
      </c>
      <c r="BJ21">
        <v>258</v>
      </c>
      <c r="BK21">
        <v>260</v>
      </c>
      <c r="BL21">
        <v>-0.24</v>
      </c>
      <c r="BM21">
        <v>225</v>
      </c>
      <c r="BN21">
        <v>410</v>
      </c>
      <c r="BO21">
        <v>411</v>
      </c>
      <c r="BP21">
        <v>0.68600000000000005</v>
      </c>
      <c r="BQ21" t="s">
        <v>143</v>
      </c>
      <c r="BR21" t="s">
        <v>145</v>
      </c>
      <c r="BS21" t="s">
        <v>144</v>
      </c>
      <c r="BT21">
        <v>-39</v>
      </c>
      <c r="BU21">
        <v>18</v>
      </c>
      <c r="BV21">
        <v>12</v>
      </c>
      <c r="BW21">
        <v>0</v>
      </c>
    </row>
    <row r="22" spans="1:75" x14ac:dyDescent="0.25">
      <c r="A22" t="s">
        <v>878</v>
      </c>
      <c r="B22" t="s">
        <v>879</v>
      </c>
      <c r="C22" s="74">
        <v>43864.8169039352</v>
      </c>
      <c r="D22" t="s">
        <v>274</v>
      </c>
      <c r="E22" t="s">
        <v>275</v>
      </c>
      <c r="F22" t="s">
        <v>276</v>
      </c>
      <c r="G22" t="s">
        <v>277</v>
      </c>
      <c r="H22" t="s">
        <v>278</v>
      </c>
      <c r="I22" t="s">
        <v>880</v>
      </c>
      <c r="J22" t="s">
        <v>881</v>
      </c>
      <c r="K22" t="s">
        <v>882</v>
      </c>
      <c r="L22" t="s">
        <v>883</v>
      </c>
      <c r="M22" t="s">
        <v>884</v>
      </c>
      <c r="N22" t="s">
        <v>885</v>
      </c>
      <c r="O22" t="s">
        <v>886</v>
      </c>
      <c r="P22" t="s">
        <v>887</v>
      </c>
      <c r="Q22" t="s">
        <v>888</v>
      </c>
      <c r="R22" t="s">
        <v>889</v>
      </c>
      <c r="S22" t="s">
        <v>890</v>
      </c>
      <c r="T22" t="s">
        <v>146</v>
      </c>
      <c r="U22" t="s">
        <v>426</v>
      </c>
      <c r="V22" t="s">
        <v>427</v>
      </c>
      <c r="W22" t="s">
        <v>428</v>
      </c>
      <c r="X22" t="s">
        <v>293</v>
      </c>
      <c r="Y22" t="s">
        <v>294</v>
      </c>
      <c r="Z22" t="s">
        <v>145</v>
      </c>
      <c r="AA22" t="s">
        <v>145</v>
      </c>
      <c r="AB22" t="s">
        <v>295</v>
      </c>
      <c r="AC22" t="s">
        <v>606</v>
      </c>
      <c r="AD22" t="s">
        <v>891</v>
      </c>
      <c r="AE22" t="s">
        <v>892</v>
      </c>
      <c r="AF22" t="s">
        <v>893</v>
      </c>
      <c r="AG22" t="s">
        <v>894</v>
      </c>
      <c r="AH22" t="s">
        <v>895</v>
      </c>
      <c r="AI22" t="s">
        <v>896</v>
      </c>
      <c r="AJ22" t="s">
        <v>897</v>
      </c>
      <c r="AK22" t="s">
        <v>898</v>
      </c>
      <c r="AL22" t="s">
        <v>305</v>
      </c>
      <c r="AM22" t="s">
        <v>306</v>
      </c>
      <c r="AN22" t="s">
        <v>307</v>
      </c>
      <c r="AO22" t="s">
        <v>308</v>
      </c>
      <c r="AP22" t="s">
        <v>309</v>
      </c>
      <c r="AQ22" t="s">
        <v>275</v>
      </c>
      <c r="AR22" t="s">
        <v>310</v>
      </c>
      <c r="AS22" t="s">
        <v>311</v>
      </c>
      <c r="AT22" t="s">
        <v>312</v>
      </c>
      <c r="AU22" t="s">
        <v>313</v>
      </c>
      <c r="AV22" t="s">
        <v>314</v>
      </c>
      <c r="AW22" t="s">
        <v>315</v>
      </c>
      <c r="AX22" t="s">
        <v>315</v>
      </c>
      <c r="AY22" t="s">
        <v>899</v>
      </c>
      <c r="AZ22" t="s">
        <v>587</v>
      </c>
      <c r="BA22" t="s">
        <v>900</v>
      </c>
      <c r="BB22" t="s">
        <v>897</v>
      </c>
      <c r="BC22" t="s">
        <v>901</v>
      </c>
      <c r="BD22" t="s">
        <v>902</v>
      </c>
      <c r="BE22" t="s">
        <v>138</v>
      </c>
      <c r="BF22" t="s">
        <v>903</v>
      </c>
      <c r="BG22" t="s">
        <v>904</v>
      </c>
      <c r="BH22" t="s">
        <v>905</v>
      </c>
      <c r="BI22">
        <v>256</v>
      </c>
      <c r="BJ22">
        <v>258</v>
      </c>
      <c r="BK22">
        <v>259</v>
      </c>
      <c r="BL22">
        <v>-0.06</v>
      </c>
      <c r="BM22">
        <v>226</v>
      </c>
      <c r="BN22">
        <v>411</v>
      </c>
      <c r="BO22">
        <v>412</v>
      </c>
      <c r="BP22">
        <v>0.68899999999999995</v>
      </c>
      <c r="BQ22" t="s">
        <v>143</v>
      </c>
      <c r="BR22" t="s">
        <v>145</v>
      </c>
      <c r="BS22" t="s">
        <v>144</v>
      </c>
      <c r="BT22">
        <v>-39</v>
      </c>
      <c r="BU22">
        <v>18</v>
      </c>
      <c r="BV22">
        <v>11</v>
      </c>
      <c r="BW22">
        <v>0</v>
      </c>
    </row>
    <row r="23" spans="1:75" x14ac:dyDescent="0.25">
      <c r="A23" t="s">
        <v>906</v>
      </c>
      <c r="B23" t="s">
        <v>907</v>
      </c>
      <c r="C23" s="74">
        <v>43864.817019675917</v>
      </c>
      <c r="D23" t="s">
        <v>274</v>
      </c>
      <c r="E23" t="s">
        <v>275</v>
      </c>
      <c r="F23" t="s">
        <v>276</v>
      </c>
      <c r="G23" t="s">
        <v>277</v>
      </c>
      <c r="H23" t="s">
        <v>278</v>
      </c>
      <c r="I23" t="s">
        <v>908</v>
      </c>
      <c r="J23" t="s">
        <v>909</v>
      </c>
      <c r="K23" t="s">
        <v>854</v>
      </c>
      <c r="L23" t="s">
        <v>910</v>
      </c>
      <c r="M23" t="s">
        <v>911</v>
      </c>
      <c r="N23" t="s">
        <v>912</v>
      </c>
      <c r="O23" t="s">
        <v>913</v>
      </c>
      <c r="P23" t="s">
        <v>914</v>
      </c>
      <c r="Q23" t="s">
        <v>915</v>
      </c>
      <c r="R23" t="s">
        <v>916</v>
      </c>
      <c r="S23" t="s">
        <v>917</v>
      </c>
      <c r="T23" t="s">
        <v>146</v>
      </c>
      <c r="U23" t="s">
        <v>426</v>
      </c>
      <c r="V23" t="s">
        <v>427</v>
      </c>
      <c r="W23" t="s">
        <v>428</v>
      </c>
      <c r="X23" t="s">
        <v>293</v>
      </c>
      <c r="Y23" t="s">
        <v>294</v>
      </c>
      <c r="Z23" t="s">
        <v>145</v>
      </c>
      <c r="AA23" t="s">
        <v>145</v>
      </c>
      <c r="AB23" t="s">
        <v>295</v>
      </c>
      <c r="AC23" t="s">
        <v>296</v>
      </c>
      <c r="AD23" t="s">
        <v>918</v>
      </c>
      <c r="AE23" t="s">
        <v>919</v>
      </c>
      <c r="AF23" t="s">
        <v>920</v>
      </c>
      <c r="AG23" t="s">
        <v>921</v>
      </c>
      <c r="AH23" t="s">
        <v>922</v>
      </c>
      <c r="AI23" t="s">
        <v>923</v>
      </c>
      <c r="AJ23" t="s">
        <v>924</v>
      </c>
      <c r="AK23" t="s">
        <v>925</v>
      </c>
      <c r="AL23" t="s">
        <v>305</v>
      </c>
      <c r="AM23" t="s">
        <v>306</v>
      </c>
      <c r="AN23" t="s">
        <v>307</v>
      </c>
      <c r="AO23" t="s">
        <v>308</v>
      </c>
      <c r="AP23" t="s">
        <v>309</v>
      </c>
      <c r="AQ23" t="s">
        <v>275</v>
      </c>
      <c r="AR23" t="s">
        <v>310</v>
      </c>
      <c r="AS23" t="s">
        <v>311</v>
      </c>
      <c r="AT23" t="s">
        <v>312</v>
      </c>
      <c r="AU23" t="s">
        <v>313</v>
      </c>
      <c r="AV23" t="s">
        <v>314</v>
      </c>
      <c r="AW23" t="s">
        <v>315</v>
      </c>
      <c r="AX23" t="s">
        <v>315</v>
      </c>
      <c r="AY23" t="s">
        <v>926</v>
      </c>
      <c r="AZ23" t="s">
        <v>927</v>
      </c>
      <c r="BA23" t="s">
        <v>928</v>
      </c>
      <c r="BB23" t="s">
        <v>924</v>
      </c>
      <c r="BC23" t="s">
        <v>929</v>
      </c>
      <c r="BD23" t="s">
        <v>930</v>
      </c>
      <c r="BE23" t="s">
        <v>138</v>
      </c>
      <c r="BF23" t="s">
        <v>931</v>
      </c>
      <c r="BG23" t="s">
        <v>932</v>
      </c>
      <c r="BH23" t="s">
        <v>877</v>
      </c>
      <c r="BI23">
        <v>255</v>
      </c>
      <c r="BJ23">
        <v>257</v>
      </c>
      <c r="BK23">
        <v>259</v>
      </c>
      <c r="BL23">
        <v>0.78</v>
      </c>
      <c r="BM23">
        <v>227</v>
      </c>
      <c r="BN23">
        <v>412</v>
      </c>
      <c r="BO23">
        <v>413</v>
      </c>
      <c r="BP23">
        <v>0.69099999999999995</v>
      </c>
      <c r="BQ23" t="s">
        <v>143</v>
      </c>
      <c r="BR23" t="s">
        <v>145</v>
      </c>
      <c r="BS23" t="s">
        <v>144</v>
      </c>
      <c r="BT23">
        <v>-39</v>
      </c>
      <c r="BU23">
        <v>20</v>
      </c>
      <c r="BV23">
        <v>12</v>
      </c>
      <c r="BW23">
        <v>0</v>
      </c>
    </row>
    <row r="24" spans="1:75" x14ac:dyDescent="0.25">
      <c r="A24" t="s">
        <v>933</v>
      </c>
      <c r="B24" t="s">
        <v>934</v>
      </c>
      <c r="C24" s="74">
        <v>43864.81713614583</v>
      </c>
      <c r="D24" t="s">
        <v>274</v>
      </c>
      <c r="E24" t="s">
        <v>275</v>
      </c>
      <c r="F24" t="s">
        <v>276</v>
      </c>
      <c r="G24" t="s">
        <v>277</v>
      </c>
      <c r="H24" t="s">
        <v>278</v>
      </c>
      <c r="I24" t="s">
        <v>935</v>
      </c>
      <c r="J24" t="s">
        <v>936</v>
      </c>
      <c r="K24" t="s">
        <v>568</v>
      </c>
      <c r="L24" t="s">
        <v>937</v>
      </c>
      <c r="M24" t="s">
        <v>938</v>
      </c>
      <c r="N24" t="s">
        <v>939</v>
      </c>
      <c r="O24" t="s">
        <v>940</v>
      </c>
      <c r="P24" t="s">
        <v>941</v>
      </c>
      <c r="Q24" t="s">
        <v>942</v>
      </c>
      <c r="R24" t="s">
        <v>943</v>
      </c>
      <c r="S24" t="s">
        <v>944</v>
      </c>
      <c r="T24" t="s">
        <v>146</v>
      </c>
      <c r="U24" t="s">
        <v>426</v>
      </c>
      <c r="V24" t="s">
        <v>427</v>
      </c>
      <c r="W24" t="s">
        <v>428</v>
      </c>
      <c r="X24" t="s">
        <v>293</v>
      </c>
      <c r="Y24" t="s">
        <v>294</v>
      </c>
      <c r="Z24" t="s">
        <v>145</v>
      </c>
      <c r="AA24" t="s">
        <v>145</v>
      </c>
      <c r="AB24" t="s">
        <v>295</v>
      </c>
      <c r="AC24" t="s">
        <v>296</v>
      </c>
      <c r="AD24" t="s">
        <v>918</v>
      </c>
      <c r="AE24" t="s">
        <v>945</v>
      </c>
      <c r="AF24" t="s">
        <v>946</v>
      </c>
      <c r="AG24" t="s">
        <v>947</v>
      </c>
      <c r="AH24" t="s">
        <v>948</v>
      </c>
      <c r="AI24" t="s">
        <v>949</v>
      </c>
      <c r="AJ24" t="s">
        <v>950</v>
      </c>
      <c r="AK24" t="s">
        <v>951</v>
      </c>
      <c r="AL24" t="s">
        <v>305</v>
      </c>
      <c r="AM24" t="s">
        <v>306</v>
      </c>
      <c r="AN24" t="s">
        <v>307</v>
      </c>
      <c r="AO24" t="s">
        <v>308</v>
      </c>
      <c r="AP24" t="s">
        <v>309</v>
      </c>
      <c r="AQ24" t="s">
        <v>275</v>
      </c>
      <c r="AR24" t="s">
        <v>310</v>
      </c>
      <c r="AS24" t="s">
        <v>311</v>
      </c>
      <c r="AT24" t="s">
        <v>312</v>
      </c>
      <c r="AU24" t="s">
        <v>313</v>
      </c>
      <c r="AV24" t="s">
        <v>314</v>
      </c>
      <c r="AW24" t="s">
        <v>315</v>
      </c>
      <c r="AX24" t="s">
        <v>315</v>
      </c>
      <c r="AY24" t="s">
        <v>926</v>
      </c>
      <c r="AZ24" t="s">
        <v>927</v>
      </c>
      <c r="BA24" t="s">
        <v>952</v>
      </c>
      <c r="BB24" t="s">
        <v>950</v>
      </c>
      <c r="BC24" t="s">
        <v>953</v>
      </c>
      <c r="BD24" t="s">
        <v>954</v>
      </c>
      <c r="BE24" t="s">
        <v>138</v>
      </c>
      <c r="BF24" t="s">
        <v>955</v>
      </c>
      <c r="BG24" t="s">
        <v>956</v>
      </c>
      <c r="BH24" t="s">
        <v>593</v>
      </c>
      <c r="BI24">
        <v>255</v>
      </c>
      <c r="BJ24">
        <v>257</v>
      </c>
      <c r="BK24">
        <v>258</v>
      </c>
      <c r="BL24">
        <v>0.79</v>
      </c>
      <c r="BM24">
        <v>227</v>
      </c>
      <c r="BN24">
        <v>412</v>
      </c>
      <c r="BO24">
        <v>414</v>
      </c>
      <c r="BP24">
        <v>0.69099999999999995</v>
      </c>
      <c r="BQ24" t="s">
        <v>143</v>
      </c>
      <c r="BR24" t="s">
        <v>145</v>
      </c>
      <c r="BS24" t="s">
        <v>144</v>
      </c>
      <c r="BT24">
        <v>-39</v>
      </c>
      <c r="BU24">
        <v>21</v>
      </c>
      <c r="BV24">
        <v>10</v>
      </c>
      <c r="BW24">
        <v>0</v>
      </c>
    </row>
    <row r="25" spans="1:75" x14ac:dyDescent="0.25">
      <c r="A25" t="s">
        <v>957</v>
      </c>
      <c r="B25" t="s">
        <v>958</v>
      </c>
      <c r="C25" s="74">
        <v>43864.817251886583</v>
      </c>
      <c r="D25" t="s">
        <v>274</v>
      </c>
      <c r="E25" t="s">
        <v>275</v>
      </c>
      <c r="F25" t="s">
        <v>276</v>
      </c>
      <c r="G25" t="s">
        <v>277</v>
      </c>
      <c r="H25" t="s">
        <v>278</v>
      </c>
      <c r="I25" t="s">
        <v>959</v>
      </c>
      <c r="J25" t="s">
        <v>960</v>
      </c>
      <c r="K25" t="s">
        <v>961</v>
      </c>
      <c r="L25" t="s">
        <v>962</v>
      </c>
      <c r="M25" t="s">
        <v>963</v>
      </c>
      <c r="N25" t="s">
        <v>964</v>
      </c>
      <c r="O25" t="s">
        <v>965</v>
      </c>
      <c r="P25" t="s">
        <v>966</v>
      </c>
      <c r="Q25" t="s">
        <v>967</v>
      </c>
      <c r="R25" t="s">
        <v>968</v>
      </c>
      <c r="S25" t="s">
        <v>969</v>
      </c>
      <c r="T25" t="s">
        <v>146</v>
      </c>
      <c r="U25" t="s">
        <v>426</v>
      </c>
      <c r="V25" t="s">
        <v>427</v>
      </c>
      <c r="W25" t="s">
        <v>428</v>
      </c>
      <c r="X25" t="s">
        <v>293</v>
      </c>
      <c r="Y25" t="s">
        <v>294</v>
      </c>
      <c r="Z25" t="s">
        <v>145</v>
      </c>
      <c r="AA25" t="s">
        <v>145</v>
      </c>
      <c r="AB25" t="s">
        <v>295</v>
      </c>
      <c r="AC25" t="s">
        <v>429</v>
      </c>
      <c r="AD25" t="s">
        <v>970</v>
      </c>
      <c r="AE25" t="s">
        <v>971</v>
      </c>
      <c r="AF25" t="s">
        <v>972</v>
      </c>
      <c r="AG25" t="s">
        <v>973</v>
      </c>
      <c r="AH25" t="s">
        <v>974</v>
      </c>
      <c r="AI25" t="s">
        <v>975</v>
      </c>
      <c r="AJ25" t="s">
        <v>976</v>
      </c>
      <c r="AK25" t="s">
        <v>977</v>
      </c>
      <c r="AL25" t="s">
        <v>305</v>
      </c>
      <c r="AM25" t="s">
        <v>306</v>
      </c>
      <c r="AN25" t="s">
        <v>307</v>
      </c>
      <c r="AO25" t="s">
        <v>308</v>
      </c>
      <c r="AP25" t="s">
        <v>309</v>
      </c>
      <c r="AQ25" t="s">
        <v>275</v>
      </c>
      <c r="AR25" t="s">
        <v>310</v>
      </c>
      <c r="AS25" t="s">
        <v>311</v>
      </c>
      <c r="AT25" t="s">
        <v>312</v>
      </c>
      <c r="AU25" t="s">
        <v>313</v>
      </c>
      <c r="AV25" t="s">
        <v>314</v>
      </c>
      <c r="AW25" t="s">
        <v>315</v>
      </c>
      <c r="AX25" t="s">
        <v>315</v>
      </c>
      <c r="AY25" t="s">
        <v>978</v>
      </c>
      <c r="AZ25" t="s">
        <v>528</v>
      </c>
      <c r="BA25" t="s">
        <v>979</v>
      </c>
      <c r="BB25" t="s">
        <v>976</v>
      </c>
      <c r="BC25" t="s">
        <v>980</v>
      </c>
      <c r="BD25" t="s">
        <v>981</v>
      </c>
      <c r="BE25" t="s">
        <v>138</v>
      </c>
      <c r="BF25" t="s">
        <v>982</v>
      </c>
      <c r="BG25" t="s">
        <v>983</v>
      </c>
      <c r="BH25" t="s">
        <v>984</v>
      </c>
      <c r="BI25">
        <v>256</v>
      </c>
      <c r="BJ25">
        <v>257</v>
      </c>
      <c r="BK25">
        <v>259</v>
      </c>
      <c r="BL25">
        <v>0.7</v>
      </c>
      <c r="BM25">
        <v>228</v>
      </c>
      <c r="BN25">
        <v>413</v>
      </c>
      <c r="BO25">
        <v>415</v>
      </c>
      <c r="BP25">
        <v>0.69299999999999995</v>
      </c>
      <c r="BQ25" t="s">
        <v>143</v>
      </c>
      <c r="BR25" t="s">
        <v>145</v>
      </c>
      <c r="BS25" t="s">
        <v>144</v>
      </c>
      <c r="BT25">
        <v>-39</v>
      </c>
      <c r="BU25">
        <v>26</v>
      </c>
      <c r="BV25">
        <v>10</v>
      </c>
      <c r="BW25">
        <v>0</v>
      </c>
    </row>
    <row r="26" spans="1:75" x14ac:dyDescent="0.25">
      <c r="A26" t="s">
        <v>985</v>
      </c>
      <c r="B26" t="s">
        <v>986</v>
      </c>
      <c r="C26" s="74">
        <v>43864.817368344913</v>
      </c>
      <c r="D26" t="s">
        <v>274</v>
      </c>
      <c r="E26" t="s">
        <v>275</v>
      </c>
      <c r="F26" t="s">
        <v>276</v>
      </c>
      <c r="G26" t="s">
        <v>277</v>
      </c>
      <c r="H26" t="s">
        <v>278</v>
      </c>
      <c r="I26" t="s">
        <v>987</v>
      </c>
      <c r="J26" t="s">
        <v>988</v>
      </c>
      <c r="K26" t="s">
        <v>989</v>
      </c>
      <c r="L26" t="s">
        <v>990</v>
      </c>
      <c r="M26" t="s">
        <v>991</v>
      </c>
      <c r="N26" t="s">
        <v>992</v>
      </c>
      <c r="O26" t="s">
        <v>993</v>
      </c>
      <c r="P26" t="s">
        <v>994</v>
      </c>
      <c r="Q26" t="s">
        <v>995</v>
      </c>
      <c r="R26" t="s">
        <v>996</v>
      </c>
      <c r="S26" t="s">
        <v>997</v>
      </c>
      <c r="T26" t="s">
        <v>146</v>
      </c>
      <c r="U26" t="s">
        <v>426</v>
      </c>
      <c r="V26" t="s">
        <v>427</v>
      </c>
      <c r="W26" t="s">
        <v>428</v>
      </c>
      <c r="X26" t="s">
        <v>293</v>
      </c>
      <c r="Y26" t="s">
        <v>294</v>
      </c>
      <c r="Z26" t="s">
        <v>145</v>
      </c>
      <c r="AA26" t="s">
        <v>145</v>
      </c>
      <c r="AB26" t="s">
        <v>295</v>
      </c>
      <c r="AC26" t="s">
        <v>337</v>
      </c>
      <c r="AD26" t="s">
        <v>998</v>
      </c>
      <c r="AE26" t="s">
        <v>999</v>
      </c>
      <c r="AF26" t="s">
        <v>1000</v>
      </c>
      <c r="AG26" t="s">
        <v>1001</v>
      </c>
      <c r="AH26" t="s">
        <v>1002</v>
      </c>
      <c r="AI26" t="s">
        <v>1003</v>
      </c>
      <c r="AJ26" t="s">
        <v>1004</v>
      </c>
      <c r="AK26" t="s">
        <v>1005</v>
      </c>
      <c r="AL26" t="s">
        <v>305</v>
      </c>
      <c r="AM26" t="s">
        <v>306</v>
      </c>
      <c r="AN26" t="s">
        <v>307</v>
      </c>
      <c r="AO26" t="s">
        <v>308</v>
      </c>
      <c r="AP26" t="s">
        <v>309</v>
      </c>
      <c r="AQ26" t="s">
        <v>275</v>
      </c>
      <c r="AR26" t="s">
        <v>310</v>
      </c>
      <c r="AS26" t="s">
        <v>311</v>
      </c>
      <c r="AT26" t="s">
        <v>312</v>
      </c>
      <c r="AU26" t="s">
        <v>313</v>
      </c>
      <c r="AV26" t="s">
        <v>314</v>
      </c>
      <c r="AW26" t="s">
        <v>315</v>
      </c>
      <c r="AX26" t="s">
        <v>315</v>
      </c>
      <c r="AY26" t="s">
        <v>1006</v>
      </c>
      <c r="AZ26" t="s">
        <v>1007</v>
      </c>
      <c r="BA26" t="s">
        <v>1008</v>
      </c>
      <c r="BB26" t="s">
        <v>1004</v>
      </c>
      <c r="BC26" t="s">
        <v>1009</v>
      </c>
      <c r="BD26" t="s">
        <v>1010</v>
      </c>
      <c r="BE26" t="s">
        <v>138</v>
      </c>
      <c r="BF26" t="s">
        <v>1011</v>
      </c>
      <c r="BG26" t="s">
        <v>1012</v>
      </c>
      <c r="BH26" t="s">
        <v>1013</v>
      </c>
      <c r="BI26">
        <v>255</v>
      </c>
      <c r="BJ26">
        <v>257</v>
      </c>
      <c r="BK26">
        <v>258</v>
      </c>
      <c r="BL26">
        <v>0.81</v>
      </c>
      <c r="BM26">
        <v>229</v>
      </c>
      <c r="BN26">
        <v>415</v>
      </c>
      <c r="BO26">
        <v>417</v>
      </c>
      <c r="BP26">
        <v>0.69699999999999995</v>
      </c>
      <c r="BQ26" t="s">
        <v>143</v>
      </c>
      <c r="BR26" t="s">
        <v>145</v>
      </c>
      <c r="BS26" t="s">
        <v>144</v>
      </c>
      <c r="BT26">
        <v>-40</v>
      </c>
      <c r="BU26">
        <v>26</v>
      </c>
      <c r="BV26">
        <v>10</v>
      </c>
      <c r="BW26">
        <v>0</v>
      </c>
    </row>
    <row r="27" spans="1:75" x14ac:dyDescent="0.25">
      <c r="A27" t="s">
        <v>1014</v>
      </c>
      <c r="B27" t="s">
        <v>1015</v>
      </c>
      <c r="C27" s="74">
        <v>43864.817403067129</v>
      </c>
      <c r="D27" t="s">
        <v>274</v>
      </c>
      <c r="E27" t="s">
        <v>275</v>
      </c>
      <c r="F27" t="s">
        <v>276</v>
      </c>
      <c r="G27" t="s">
        <v>277</v>
      </c>
      <c r="H27" t="s">
        <v>278</v>
      </c>
      <c r="I27" t="s">
        <v>1016</v>
      </c>
      <c r="J27" t="s">
        <v>1017</v>
      </c>
      <c r="K27" t="s">
        <v>989</v>
      </c>
      <c r="L27" t="s">
        <v>1018</v>
      </c>
      <c r="M27" t="s">
        <v>1019</v>
      </c>
      <c r="N27" t="s">
        <v>1020</v>
      </c>
      <c r="O27" t="s">
        <v>1021</v>
      </c>
      <c r="P27" t="s">
        <v>1022</v>
      </c>
      <c r="Q27" t="s">
        <v>1023</v>
      </c>
      <c r="R27" t="s">
        <v>1024</v>
      </c>
      <c r="S27" t="s">
        <v>1025</v>
      </c>
      <c r="T27" t="s">
        <v>146</v>
      </c>
      <c r="U27" t="s">
        <v>426</v>
      </c>
      <c r="V27" t="s">
        <v>427</v>
      </c>
      <c r="W27" t="s">
        <v>428</v>
      </c>
      <c r="X27" t="s">
        <v>293</v>
      </c>
      <c r="Y27" t="s">
        <v>294</v>
      </c>
      <c r="Z27" t="s">
        <v>145</v>
      </c>
      <c r="AA27" t="s">
        <v>145</v>
      </c>
      <c r="AB27" t="s">
        <v>295</v>
      </c>
      <c r="AC27" t="s">
        <v>429</v>
      </c>
      <c r="AD27" t="s">
        <v>1026</v>
      </c>
      <c r="AE27" t="s">
        <v>1027</v>
      </c>
      <c r="AF27" t="s">
        <v>1028</v>
      </c>
      <c r="AG27" t="s">
        <v>1029</v>
      </c>
      <c r="AH27" t="s">
        <v>1030</v>
      </c>
      <c r="AI27" t="s">
        <v>1031</v>
      </c>
      <c r="AJ27" t="s">
        <v>1032</v>
      </c>
      <c r="AK27" t="s">
        <v>1033</v>
      </c>
      <c r="AL27" t="s">
        <v>305</v>
      </c>
      <c r="AM27" t="s">
        <v>306</v>
      </c>
      <c r="AN27" t="s">
        <v>307</v>
      </c>
      <c r="AO27" t="s">
        <v>585</v>
      </c>
      <c r="AP27" t="s">
        <v>309</v>
      </c>
      <c r="AQ27" t="s">
        <v>275</v>
      </c>
      <c r="AR27" t="s">
        <v>310</v>
      </c>
      <c r="AS27" t="s">
        <v>311</v>
      </c>
      <c r="AT27" t="s">
        <v>312</v>
      </c>
      <c r="AU27" t="s">
        <v>313</v>
      </c>
      <c r="AV27" t="s">
        <v>314</v>
      </c>
      <c r="AW27" t="s">
        <v>315</v>
      </c>
      <c r="AX27" t="s">
        <v>315</v>
      </c>
      <c r="AY27" t="s">
        <v>1034</v>
      </c>
      <c r="AZ27" t="s">
        <v>1035</v>
      </c>
      <c r="BA27" t="s">
        <v>1036</v>
      </c>
      <c r="BB27" t="s">
        <v>1032</v>
      </c>
      <c r="BC27" t="s">
        <v>1037</v>
      </c>
      <c r="BD27" t="s">
        <v>1038</v>
      </c>
      <c r="BE27" t="s">
        <v>138</v>
      </c>
      <c r="BF27" t="s">
        <v>1039</v>
      </c>
      <c r="BG27" t="s">
        <v>1040</v>
      </c>
      <c r="BH27" t="s">
        <v>1013</v>
      </c>
      <c r="BI27">
        <v>255</v>
      </c>
      <c r="BJ27">
        <v>257</v>
      </c>
      <c r="BK27">
        <v>258</v>
      </c>
      <c r="BL27">
        <v>0.88</v>
      </c>
      <c r="BM27">
        <v>230</v>
      </c>
      <c r="BN27">
        <v>416</v>
      </c>
      <c r="BO27">
        <v>418</v>
      </c>
      <c r="BP27">
        <v>0.69799999999999995</v>
      </c>
      <c r="BQ27" t="s">
        <v>143</v>
      </c>
      <c r="BR27" t="s">
        <v>145</v>
      </c>
      <c r="BS27" t="s">
        <v>144</v>
      </c>
      <c r="BT27">
        <v>-40</v>
      </c>
      <c r="BU27">
        <v>28</v>
      </c>
      <c r="BV27">
        <v>10</v>
      </c>
      <c r="BW27">
        <v>0</v>
      </c>
    </row>
    <row r="28" spans="1:75" x14ac:dyDescent="0.25">
      <c r="A28" t="s">
        <v>1041</v>
      </c>
      <c r="B28" t="s">
        <v>1042</v>
      </c>
      <c r="C28" s="74">
        <v>43864.817484814812</v>
      </c>
      <c r="D28" t="s">
        <v>274</v>
      </c>
      <c r="E28" t="s">
        <v>275</v>
      </c>
      <c r="F28" t="s">
        <v>276</v>
      </c>
      <c r="G28" t="s">
        <v>277</v>
      </c>
      <c r="H28" t="s">
        <v>278</v>
      </c>
      <c r="I28" t="s">
        <v>1043</v>
      </c>
      <c r="J28" t="s">
        <v>1044</v>
      </c>
      <c r="K28" t="s">
        <v>539</v>
      </c>
      <c r="L28" t="s">
        <v>1045</v>
      </c>
      <c r="M28" t="s">
        <v>1046</v>
      </c>
      <c r="N28" t="s">
        <v>1047</v>
      </c>
      <c r="O28" t="s">
        <v>1048</v>
      </c>
      <c r="P28" t="s">
        <v>1049</v>
      </c>
      <c r="Q28" t="s">
        <v>1050</v>
      </c>
      <c r="R28" t="s">
        <v>1051</v>
      </c>
      <c r="S28" t="s">
        <v>1052</v>
      </c>
      <c r="T28" t="s">
        <v>146</v>
      </c>
      <c r="U28" t="s">
        <v>426</v>
      </c>
      <c r="V28" t="s">
        <v>427</v>
      </c>
      <c r="W28" t="s">
        <v>428</v>
      </c>
      <c r="X28" t="s">
        <v>293</v>
      </c>
      <c r="Y28" t="s">
        <v>294</v>
      </c>
      <c r="Z28" t="s">
        <v>145</v>
      </c>
      <c r="AA28" t="s">
        <v>145</v>
      </c>
      <c r="AB28" t="s">
        <v>295</v>
      </c>
      <c r="AC28" t="s">
        <v>429</v>
      </c>
      <c r="AD28" t="s">
        <v>1053</v>
      </c>
      <c r="AE28" t="s">
        <v>1054</v>
      </c>
      <c r="AF28" t="s">
        <v>1055</v>
      </c>
      <c r="AG28" t="s">
        <v>1056</v>
      </c>
      <c r="AH28" t="s">
        <v>1057</v>
      </c>
      <c r="AI28" t="s">
        <v>1058</v>
      </c>
      <c r="AJ28" t="s">
        <v>1059</v>
      </c>
      <c r="AK28" t="s">
        <v>1060</v>
      </c>
      <c r="AL28" t="s">
        <v>305</v>
      </c>
      <c r="AM28" t="s">
        <v>306</v>
      </c>
      <c r="AN28" t="s">
        <v>307</v>
      </c>
      <c r="AO28" t="s">
        <v>308</v>
      </c>
      <c r="AP28" t="s">
        <v>309</v>
      </c>
      <c r="AQ28" t="s">
        <v>275</v>
      </c>
      <c r="AR28" t="s">
        <v>310</v>
      </c>
      <c r="AS28" t="s">
        <v>311</v>
      </c>
      <c r="AT28" t="s">
        <v>312</v>
      </c>
      <c r="AU28" t="s">
        <v>313</v>
      </c>
      <c r="AV28" t="s">
        <v>314</v>
      </c>
      <c r="AW28" t="s">
        <v>315</v>
      </c>
      <c r="AX28" t="s">
        <v>315</v>
      </c>
      <c r="AY28" t="s">
        <v>1061</v>
      </c>
      <c r="AZ28" t="s">
        <v>1062</v>
      </c>
      <c r="BA28" t="s">
        <v>1063</v>
      </c>
      <c r="BB28" t="s">
        <v>1059</v>
      </c>
      <c r="BC28" t="s">
        <v>1064</v>
      </c>
      <c r="BD28" t="s">
        <v>1065</v>
      </c>
      <c r="BE28" t="s">
        <v>138</v>
      </c>
      <c r="BF28" t="s">
        <v>1066</v>
      </c>
      <c r="BG28" t="s">
        <v>1067</v>
      </c>
      <c r="BH28" t="s">
        <v>563</v>
      </c>
      <c r="BI28">
        <v>255</v>
      </c>
      <c r="BJ28">
        <v>257</v>
      </c>
      <c r="BK28">
        <v>258</v>
      </c>
      <c r="BL28">
        <v>0.77</v>
      </c>
      <c r="BM28">
        <v>231</v>
      </c>
      <c r="BN28">
        <v>417</v>
      </c>
      <c r="BO28">
        <v>419</v>
      </c>
      <c r="BP28">
        <v>0.70099999999999996</v>
      </c>
      <c r="BQ28" t="s">
        <v>143</v>
      </c>
      <c r="BR28" t="s">
        <v>145</v>
      </c>
      <c r="BS28" t="s">
        <v>144</v>
      </c>
      <c r="BT28">
        <v>-40</v>
      </c>
      <c r="BU28">
        <v>24</v>
      </c>
      <c r="BV28">
        <v>10</v>
      </c>
      <c r="BW28">
        <v>0</v>
      </c>
    </row>
    <row r="29" spans="1:75" x14ac:dyDescent="0.25">
      <c r="A29" t="s">
        <v>1068</v>
      </c>
      <c r="B29" t="s">
        <v>1069</v>
      </c>
      <c r="C29" s="74">
        <v>43864.817601273149</v>
      </c>
      <c r="D29" t="s">
        <v>274</v>
      </c>
      <c r="E29" t="s">
        <v>275</v>
      </c>
      <c r="F29" t="s">
        <v>276</v>
      </c>
      <c r="G29" t="s">
        <v>277</v>
      </c>
      <c r="H29" t="s">
        <v>278</v>
      </c>
      <c r="I29" t="s">
        <v>1070</v>
      </c>
      <c r="J29" t="s">
        <v>1071</v>
      </c>
      <c r="K29" t="s">
        <v>1072</v>
      </c>
      <c r="L29" t="s">
        <v>1073</v>
      </c>
      <c r="M29" t="s">
        <v>1074</v>
      </c>
      <c r="N29" t="s">
        <v>1075</v>
      </c>
      <c r="O29" t="s">
        <v>1076</v>
      </c>
      <c r="P29" t="s">
        <v>1077</v>
      </c>
      <c r="Q29" t="s">
        <v>1078</v>
      </c>
      <c r="R29" t="s">
        <v>1079</v>
      </c>
      <c r="S29" t="s">
        <v>1080</v>
      </c>
      <c r="T29" t="s">
        <v>146</v>
      </c>
      <c r="U29" t="s">
        <v>426</v>
      </c>
      <c r="V29" t="s">
        <v>427</v>
      </c>
      <c r="W29" t="s">
        <v>428</v>
      </c>
      <c r="X29" t="s">
        <v>293</v>
      </c>
      <c r="Y29" t="s">
        <v>294</v>
      </c>
      <c r="Z29" t="s">
        <v>145</v>
      </c>
      <c r="AA29" t="s">
        <v>145</v>
      </c>
      <c r="AB29" t="s">
        <v>295</v>
      </c>
      <c r="AC29" t="s">
        <v>396</v>
      </c>
      <c r="AD29" t="s">
        <v>1081</v>
      </c>
      <c r="AE29" t="s">
        <v>1082</v>
      </c>
      <c r="AF29" t="s">
        <v>1083</v>
      </c>
      <c r="AG29" t="s">
        <v>1084</v>
      </c>
      <c r="AH29" t="s">
        <v>1085</v>
      </c>
      <c r="AI29" t="s">
        <v>1086</v>
      </c>
      <c r="AJ29" t="s">
        <v>1087</v>
      </c>
      <c r="AK29" t="s">
        <v>1088</v>
      </c>
      <c r="AL29" t="s">
        <v>305</v>
      </c>
      <c r="AM29" t="s">
        <v>306</v>
      </c>
      <c r="AN29" t="s">
        <v>307</v>
      </c>
      <c r="AO29" t="s">
        <v>308</v>
      </c>
      <c r="AP29" t="s">
        <v>309</v>
      </c>
      <c r="AQ29" t="s">
        <v>275</v>
      </c>
      <c r="AR29" t="s">
        <v>310</v>
      </c>
      <c r="AS29" t="s">
        <v>311</v>
      </c>
      <c r="AT29" t="s">
        <v>312</v>
      </c>
      <c r="AU29" t="s">
        <v>313</v>
      </c>
      <c r="AV29" t="s">
        <v>314</v>
      </c>
      <c r="AW29" t="s">
        <v>315</v>
      </c>
      <c r="AX29" t="s">
        <v>315</v>
      </c>
      <c r="AY29" t="s">
        <v>1089</v>
      </c>
      <c r="AZ29" t="s">
        <v>499</v>
      </c>
      <c r="BA29" t="s">
        <v>1090</v>
      </c>
      <c r="BB29" t="s">
        <v>1087</v>
      </c>
      <c r="BC29" t="s">
        <v>1091</v>
      </c>
      <c r="BD29" t="s">
        <v>1092</v>
      </c>
      <c r="BE29" t="s">
        <v>138</v>
      </c>
      <c r="BF29" t="s">
        <v>1093</v>
      </c>
      <c r="BG29" t="s">
        <v>1094</v>
      </c>
      <c r="BH29" t="s">
        <v>1095</v>
      </c>
      <c r="BI29">
        <v>255</v>
      </c>
      <c r="BJ29">
        <v>257</v>
      </c>
      <c r="BK29">
        <v>258</v>
      </c>
      <c r="BL29">
        <v>0.73</v>
      </c>
      <c r="BM29">
        <v>232</v>
      </c>
      <c r="BN29">
        <v>419</v>
      </c>
      <c r="BO29">
        <v>421</v>
      </c>
      <c r="BP29">
        <v>0.70499999999999996</v>
      </c>
      <c r="BQ29" t="s">
        <v>143</v>
      </c>
      <c r="BR29" t="s">
        <v>145</v>
      </c>
      <c r="BS29" t="s">
        <v>144</v>
      </c>
      <c r="BT29">
        <v>-40</v>
      </c>
      <c r="BU29">
        <v>25</v>
      </c>
      <c r="BV29">
        <v>11</v>
      </c>
      <c r="BW29">
        <v>0</v>
      </c>
    </row>
    <row r="30" spans="1:75" x14ac:dyDescent="0.25">
      <c r="A30" t="s">
        <v>1096</v>
      </c>
      <c r="B30" t="s">
        <v>1097</v>
      </c>
      <c r="C30" s="74">
        <v>43864.81771774307</v>
      </c>
      <c r="D30" t="s">
        <v>274</v>
      </c>
      <c r="E30" t="s">
        <v>275</v>
      </c>
      <c r="F30" t="s">
        <v>276</v>
      </c>
      <c r="G30" t="s">
        <v>277</v>
      </c>
      <c r="H30" t="s">
        <v>278</v>
      </c>
      <c r="I30" t="s">
        <v>1098</v>
      </c>
      <c r="J30" t="s">
        <v>1099</v>
      </c>
      <c r="K30" t="s">
        <v>1100</v>
      </c>
      <c r="L30" t="s">
        <v>1101</v>
      </c>
      <c r="M30" t="s">
        <v>1102</v>
      </c>
      <c r="N30" t="s">
        <v>1103</v>
      </c>
      <c r="O30" t="s">
        <v>1104</v>
      </c>
      <c r="P30" t="s">
        <v>1105</v>
      </c>
      <c r="Q30" t="s">
        <v>1106</v>
      </c>
      <c r="R30" t="s">
        <v>1107</v>
      </c>
      <c r="S30" t="s">
        <v>1108</v>
      </c>
      <c r="T30" t="s">
        <v>146</v>
      </c>
      <c r="U30" t="s">
        <v>426</v>
      </c>
      <c r="V30" t="s">
        <v>427</v>
      </c>
      <c r="W30" t="s">
        <v>428</v>
      </c>
      <c r="X30" t="s">
        <v>293</v>
      </c>
      <c r="Y30" t="s">
        <v>294</v>
      </c>
      <c r="Z30" t="s">
        <v>145</v>
      </c>
      <c r="AA30" t="s">
        <v>145</v>
      </c>
      <c r="AB30" t="s">
        <v>295</v>
      </c>
      <c r="AC30" t="s">
        <v>337</v>
      </c>
      <c r="AD30" t="s">
        <v>1109</v>
      </c>
      <c r="AE30" t="s">
        <v>1110</v>
      </c>
      <c r="AF30" t="s">
        <v>1111</v>
      </c>
      <c r="AG30" t="s">
        <v>1112</v>
      </c>
      <c r="AH30" t="s">
        <v>1113</v>
      </c>
      <c r="AI30" t="s">
        <v>1114</v>
      </c>
      <c r="AJ30" t="s">
        <v>1115</v>
      </c>
      <c r="AK30" t="s">
        <v>1116</v>
      </c>
      <c r="AL30" t="s">
        <v>305</v>
      </c>
      <c r="AM30" t="s">
        <v>306</v>
      </c>
      <c r="AN30" t="s">
        <v>307</v>
      </c>
      <c r="AO30" t="s">
        <v>308</v>
      </c>
      <c r="AP30" t="s">
        <v>309</v>
      </c>
      <c r="AQ30" t="s">
        <v>275</v>
      </c>
      <c r="AR30" t="s">
        <v>310</v>
      </c>
      <c r="AS30" t="s">
        <v>311</v>
      </c>
      <c r="AT30" t="s">
        <v>312</v>
      </c>
      <c r="AU30" t="s">
        <v>313</v>
      </c>
      <c r="AV30" t="s">
        <v>314</v>
      </c>
      <c r="AW30" t="s">
        <v>315</v>
      </c>
      <c r="AX30" t="s">
        <v>315</v>
      </c>
      <c r="AY30" t="s">
        <v>1117</v>
      </c>
      <c r="AZ30" t="s">
        <v>1118</v>
      </c>
      <c r="BA30" t="s">
        <v>1119</v>
      </c>
      <c r="BB30" t="s">
        <v>1115</v>
      </c>
      <c r="BC30" t="s">
        <v>1120</v>
      </c>
      <c r="BD30" t="s">
        <v>1121</v>
      </c>
      <c r="BE30" t="s">
        <v>138</v>
      </c>
      <c r="BF30" t="s">
        <v>1122</v>
      </c>
      <c r="BG30" t="s">
        <v>1123</v>
      </c>
      <c r="BH30" t="s">
        <v>1124</v>
      </c>
      <c r="BI30">
        <v>255</v>
      </c>
      <c r="BJ30">
        <v>257</v>
      </c>
      <c r="BK30">
        <v>258</v>
      </c>
      <c r="BL30">
        <v>0.77</v>
      </c>
      <c r="BM30">
        <v>234</v>
      </c>
      <c r="BN30">
        <v>423</v>
      </c>
      <c r="BO30">
        <v>424</v>
      </c>
      <c r="BP30">
        <v>0.71099999999999997</v>
      </c>
      <c r="BQ30" t="s">
        <v>143</v>
      </c>
      <c r="BR30" t="s">
        <v>145</v>
      </c>
      <c r="BS30" t="s">
        <v>144</v>
      </c>
      <c r="BT30">
        <v>-40</v>
      </c>
      <c r="BU30">
        <v>17</v>
      </c>
      <c r="BV30">
        <v>13</v>
      </c>
      <c r="BW30">
        <v>0</v>
      </c>
    </row>
    <row r="31" spans="1:75" x14ac:dyDescent="0.25">
      <c r="A31" t="s">
        <v>1125</v>
      </c>
      <c r="B31" t="s">
        <v>1126</v>
      </c>
      <c r="C31" s="74">
        <v>43864.817833483787</v>
      </c>
      <c r="D31" t="s">
        <v>274</v>
      </c>
      <c r="E31" t="s">
        <v>275</v>
      </c>
      <c r="F31" t="s">
        <v>276</v>
      </c>
      <c r="G31" t="s">
        <v>277</v>
      </c>
      <c r="H31" t="s">
        <v>278</v>
      </c>
      <c r="I31" t="s">
        <v>1127</v>
      </c>
      <c r="J31" t="s">
        <v>1128</v>
      </c>
      <c r="K31" t="s">
        <v>1100</v>
      </c>
      <c r="L31" t="s">
        <v>1129</v>
      </c>
      <c r="M31" t="s">
        <v>1130</v>
      </c>
      <c r="N31" t="s">
        <v>1131</v>
      </c>
      <c r="O31" t="s">
        <v>1132</v>
      </c>
      <c r="P31" t="s">
        <v>1133</v>
      </c>
      <c r="Q31" t="s">
        <v>1134</v>
      </c>
      <c r="R31" t="s">
        <v>1135</v>
      </c>
      <c r="S31" t="s">
        <v>1136</v>
      </c>
      <c r="T31" t="s">
        <v>146</v>
      </c>
      <c r="U31" t="s">
        <v>426</v>
      </c>
      <c r="V31" t="s">
        <v>427</v>
      </c>
      <c r="W31" t="s">
        <v>428</v>
      </c>
      <c r="X31" t="s">
        <v>293</v>
      </c>
      <c r="Y31" t="s">
        <v>294</v>
      </c>
      <c r="Z31" t="s">
        <v>145</v>
      </c>
      <c r="AA31" t="s">
        <v>145</v>
      </c>
      <c r="AB31" t="s">
        <v>295</v>
      </c>
      <c r="AC31" t="s">
        <v>337</v>
      </c>
      <c r="AD31" t="s">
        <v>1137</v>
      </c>
      <c r="AE31" t="s">
        <v>1138</v>
      </c>
      <c r="AF31" t="s">
        <v>1139</v>
      </c>
      <c r="AG31" t="s">
        <v>1140</v>
      </c>
      <c r="AH31" t="s">
        <v>1141</v>
      </c>
      <c r="AI31" t="s">
        <v>1142</v>
      </c>
      <c r="AJ31" t="s">
        <v>1143</v>
      </c>
      <c r="AK31" t="s">
        <v>1144</v>
      </c>
      <c r="AL31" t="s">
        <v>305</v>
      </c>
      <c r="AM31" t="s">
        <v>306</v>
      </c>
      <c r="AN31" t="s">
        <v>307</v>
      </c>
      <c r="AO31" t="s">
        <v>308</v>
      </c>
      <c r="AP31" t="s">
        <v>309</v>
      </c>
      <c r="AQ31" t="s">
        <v>275</v>
      </c>
      <c r="AR31" t="s">
        <v>310</v>
      </c>
      <c r="AS31" t="s">
        <v>311</v>
      </c>
      <c r="AT31" t="s">
        <v>312</v>
      </c>
      <c r="AU31" t="s">
        <v>313</v>
      </c>
      <c r="AV31" t="s">
        <v>314</v>
      </c>
      <c r="AW31" t="s">
        <v>315</v>
      </c>
      <c r="AX31" t="s">
        <v>315</v>
      </c>
      <c r="AY31" t="s">
        <v>1145</v>
      </c>
      <c r="AZ31" t="s">
        <v>1146</v>
      </c>
      <c r="BA31" t="s">
        <v>1147</v>
      </c>
      <c r="BB31" t="s">
        <v>1143</v>
      </c>
      <c r="BC31" t="s">
        <v>1148</v>
      </c>
      <c r="BD31" t="s">
        <v>1149</v>
      </c>
      <c r="BE31" t="s">
        <v>138</v>
      </c>
      <c r="BF31" t="s">
        <v>1150</v>
      </c>
      <c r="BG31" t="s">
        <v>1151</v>
      </c>
      <c r="BH31" t="s">
        <v>1124</v>
      </c>
      <c r="BI31">
        <v>255</v>
      </c>
      <c r="BJ31">
        <v>257</v>
      </c>
      <c r="BK31">
        <v>258</v>
      </c>
      <c r="BL31">
        <v>0.7</v>
      </c>
      <c r="BM31">
        <v>235</v>
      </c>
      <c r="BN31">
        <v>425</v>
      </c>
      <c r="BO31">
        <v>426</v>
      </c>
      <c r="BP31">
        <v>0.71499999999999997</v>
      </c>
      <c r="BQ31" t="s">
        <v>143</v>
      </c>
      <c r="BR31" t="s">
        <v>145</v>
      </c>
      <c r="BS31" t="s">
        <v>144</v>
      </c>
      <c r="BT31">
        <v>-40</v>
      </c>
      <c r="BU31">
        <v>21</v>
      </c>
      <c r="BV31">
        <v>11</v>
      </c>
      <c r="BW31">
        <v>0</v>
      </c>
    </row>
    <row r="32" spans="1:75" x14ac:dyDescent="0.25">
      <c r="A32" t="s">
        <v>1152</v>
      </c>
      <c r="B32" t="s">
        <v>1153</v>
      </c>
      <c r="C32" s="74">
        <v>43864.817949942131</v>
      </c>
      <c r="D32" t="s">
        <v>274</v>
      </c>
      <c r="E32" t="s">
        <v>275</v>
      </c>
      <c r="F32" t="s">
        <v>276</v>
      </c>
      <c r="G32" t="s">
        <v>277</v>
      </c>
      <c r="H32" t="s">
        <v>278</v>
      </c>
      <c r="I32" t="s">
        <v>1154</v>
      </c>
      <c r="J32" t="s">
        <v>1155</v>
      </c>
      <c r="K32" t="s">
        <v>510</v>
      </c>
      <c r="L32" t="s">
        <v>1156</v>
      </c>
      <c r="M32" t="s">
        <v>1157</v>
      </c>
      <c r="N32" t="s">
        <v>1158</v>
      </c>
      <c r="O32" t="s">
        <v>1159</v>
      </c>
      <c r="P32" t="s">
        <v>1160</v>
      </c>
      <c r="Q32" t="s">
        <v>1161</v>
      </c>
      <c r="R32" t="s">
        <v>1162</v>
      </c>
      <c r="S32" t="s">
        <v>1163</v>
      </c>
      <c r="T32" t="s">
        <v>146</v>
      </c>
      <c r="U32" t="s">
        <v>426</v>
      </c>
      <c r="V32" t="s">
        <v>427</v>
      </c>
      <c r="W32" t="s">
        <v>428</v>
      </c>
      <c r="X32" t="s">
        <v>293</v>
      </c>
      <c r="Y32" t="s">
        <v>294</v>
      </c>
      <c r="Z32" t="s">
        <v>145</v>
      </c>
      <c r="AA32" t="s">
        <v>145</v>
      </c>
      <c r="AB32" t="s">
        <v>295</v>
      </c>
      <c r="AC32" t="s">
        <v>1164</v>
      </c>
      <c r="AD32" t="s">
        <v>1165</v>
      </c>
      <c r="AE32" t="s">
        <v>1166</v>
      </c>
      <c r="AF32" t="s">
        <v>1167</v>
      </c>
      <c r="AG32" t="s">
        <v>1168</v>
      </c>
      <c r="AH32" t="s">
        <v>1169</v>
      </c>
      <c r="AI32" t="s">
        <v>1170</v>
      </c>
      <c r="AJ32" t="s">
        <v>1171</v>
      </c>
      <c r="AK32" t="s">
        <v>1172</v>
      </c>
      <c r="AL32" t="s">
        <v>305</v>
      </c>
      <c r="AM32" t="s">
        <v>306</v>
      </c>
      <c r="AN32" t="s">
        <v>307</v>
      </c>
      <c r="AO32" t="s">
        <v>308</v>
      </c>
      <c r="AP32" t="s">
        <v>309</v>
      </c>
      <c r="AQ32" t="s">
        <v>275</v>
      </c>
      <c r="AR32" t="s">
        <v>310</v>
      </c>
      <c r="AS32" t="s">
        <v>311</v>
      </c>
      <c r="AT32" t="s">
        <v>312</v>
      </c>
      <c r="AU32" t="s">
        <v>313</v>
      </c>
      <c r="AV32" t="s">
        <v>314</v>
      </c>
      <c r="AW32" t="s">
        <v>315</v>
      </c>
      <c r="AX32" t="s">
        <v>315</v>
      </c>
      <c r="AY32" t="s">
        <v>1173</v>
      </c>
      <c r="AZ32" t="s">
        <v>1174</v>
      </c>
      <c r="BA32" t="s">
        <v>1175</v>
      </c>
      <c r="BB32" t="s">
        <v>1171</v>
      </c>
      <c r="BC32" t="s">
        <v>1176</v>
      </c>
      <c r="BD32" t="s">
        <v>1177</v>
      </c>
      <c r="BE32" t="s">
        <v>138</v>
      </c>
      <c r="BF32" t="s">
        <v>1178</v>
      </c>
      <c r="BG32" t="s">
        <v>1179</v>
      </c>
      <c r="BH32" t="s">
        <v>534</v>
      </c>
      <c r="BI32">
        <v>255</v>
      </c>
      <c r="BJ32">
        <v>257</v>
      </c>
      <c r="BK32">
        <v>258</v>
      </c>
      <c r="BL32">
        <v>0.76</v>
      </c>
      <c r="BM32">
        <v>237</v>
      </c>
      <c r="BN32">
        <v>427</v>
      </c>
      <c r="BO32">
        <v>429</v>
      </c>
      <c r="BP32">
        <v>0.71899999999999997</v>
      </c>
      <c r="BQ32" t="s">
        <v>143</v>
      </c>
      <c r="BR32" t="s">
        <v>145</v>
      </c>
      <c r="BS32" t="s">
        <v>144</v>
      </c>
      <c r="BT32">
        <v>-41</v>
      </c>
      <c r="BU32">
        <v>21</v>
      </c>
      <c r="BV32">
        <v>13</v>
      </c>
      <c r="BW32">
        <v>0</v>
      </c>
    </row>
    <row r="33" spans="1:75" x14ac:dyDescent="0.25">
      <c r="A33" t="s">
        <v>1180</v>
      </c>
      <c r="B33" t="s">
        <v>1181</v>
      </c>
      <c r="C33" s="74">
        <v>43864.818066412037</v>
      </c>
      <c r="D33" t="s">
        <v>274</v>
      </c>
      <c r="E33" t="s">
        <v>275</v>
      </c>
      <c r="F33" t="s">
        <v>276</v>
      </c>
      <c r="G33" t="s">
        <v>277</v>
      </c>
      <c r="H33" t="s">
        <v>278</v>
      </c>
      <c r="I33" t="s">
        <v>1182</v>
      </c>
      <c r="J33" t="s">
        <v>1183</v>
      </c>
      <c r="K33" t="s">
        <v>510</v>
      </c>
      <c r="L33" t="s">
        <v>1184</v>
      </c>
      <c r="M33" t="s">
        <v>1185</v>
      </c>
      <c r="N33" t="s">
        <v>1186</v>
      </c>
      <c r="O33" t="s">
        <v>1187</v>
      </c>
      <c r="P33" t="s">
        <v>1188</v>
      </c>
      <c r="Q33" t="s">
        <v>1189</v>
      </c>
      <c r="R33" t="s">
        <v>1190</v>
      </c>
      <c r="S33" t="s">
        <v>1191</v>
      </c>
      <c r="T33" t="s">
        <v>146</v>
      </c>
      <c r="U33" t="s">
        <v>426</v>
      </c>
      <c r="V33" t="s">
        <v>427</v>
      </c>
      <c r="W33" t="s">
        <v>428</v>
      </c>
      <c r="X33" t="s">
        <v>293</v>
      </c>
      <c r="Y33" t="s">
        <v>294</v>
      </c>
      <c r="Z33" t="s">
        <v>145</v>
      </c>
      <c r="AA33" t="s">
        <v>145</v>
      </c>
      <c r="AB33" t="s">
        <v>295</v>
      </c>
      <c r="AC33" t="s">
        <v>337</v>
      </c>
      <c r="AD33" t="s">
        <v>1192</v>
      </c>
      <c r="AE33" t="s">
        <v>1193</v>
      </c>
      <c r="AF33" t="s">
        <v>1194</v>
      </c>
      <c r="AG33" t="s">
        <v>1195</v>
      </c>
      <c r="AH33" t="s">
        <v>1196</v>
      </c>
      <c r="AI33" t="s">
        <v>1197</v>
      </c>
      <c r="AJ33" t="s">
        <v>1198</v>
      </c>
      <c r="AK33" t="s">
        <v>1060</v>
      </c>
      <c r="AL33" t="s">
        <v>305</v>
      </c>
      <c r="AM33" t="s">
        <v>306</v>
      </c>
      <c r="AN33" t="s">
        <v>307</v>
      </c>
      <c r="AO33" t="s">
        <v>308</v>
      </c>
      <c r="AP33" t="s">
        <v>309</v>
      </c>
      <c r="AQ33" t="s">
        <v>275</v>
      </c>
      <c r="AR33" t="s">
        <v>310</v>
      </c>
      <c r="AS33" t="s">
        <v>311</v>
      </c>
      <c r="AT33" t="s">
        <v>312</v>
      </c>
      <c r="AU33" t="s">
        <v>313</v>
      </c>
      <c r="AV33" t="s">
        <v>314</v>
      </c>
      <c r="AW33" t="s">
        <v>315</v>
      </c>
      <c r="AX33" t="s">
        <v>315</v>
      </c>
      <c r="AY33" t="s">
        <v>1199</v>
      </c>
      <c r="AZ33" t="s">
        <v>1200</v>
      </c>
      <c r="BA33" t="s">
        <v>1201</v>
      </c>
      <c r="BB33" t="s">
        <v>1198</v>
      </c>
      <c r="BC33" t="s">
        <v>1202</v>
      </c>
      <c r="BD33" t="s">
        <v>1203</v>
      </c>
      <c r="BE33" t="s">
        <v>138</v>
      </c>
      <c r="BF33" t="s">
        <v>1204</v>
      </c>
      <c r="BG33" t="s">
        <v>1205</v>
      </c>
      <c r="BH33" t="s">
        <v>534</v>
      </c>
      <c r="BI33">
        <v>255</v>
      </c>
      <c r="BJ33">
        <v>257</v>
      </c>
      <c r="BK33">
        <v>258</v>
      </c>
      <c r="BL33">
        <v>0.71</v>
      </c>
      <c r="BM33">
        <v>239</v>
      </c>
      <c r="BN33">
        <v>430</v>
      </c>
      <c r="BO33">
        <v>432</v>
      </c>
      <c r="BP33">
        <v>0.72399999999999998</v>
      </c>
      <c r="BQ33" t="s">
        <v>143</v>
      </c>
      <c r="BR33" t="s">
        <v>145</v>
      </c>
      <c r="BS33" t="s">
        <v>144</v>
      </c>
      <c r="BT33">
        <v>-41</v>
      </c>
      <c r="BU33">
        <v>21</v>
      </c>
      <c r="BV33">
        <v>12</v>
      </c>
      <c r="BW33">
        <v>0</v>
      </c>
    </row>
    <row r="34" spans="1:75" x14ac:dyDescent="0.25">
      <c r="A34" t="s">
        <v>1206</v>
      </c>
      <c r="B34" t="s">
        <v>1207</v>
      </c>
      <c r="C34" s="74">
        <v>43864.818182152783</v>
      </c>
      <c r="D34" t="s">
        <v>274</v>
      </c>
      <c r="E34" t="s">
        <v>275</v>
      </c>
      <c r="F34" t="s">
        <v>276</v>
      </c>
      <c r="G34" t="s">
        <v>277</v>
      </c>
      <c r="H34" t="s">
        <v>278</v>
      </c>
      <c r="I34" t="s">
        <v>1208</v>
      </c>
      <c r="J34" t="s">
        <v>1209</v>
      </c>
      <c r="K34" t="s">
        <v>1210</v>
      </c>
      <c r="L34" t="s">
        <v>1211</v>
      </c>
      <c r="M34" t="s">
        <v>1212</v>
      </c>
      <c r="N34" t="s">
        <v>1213</v>
      </c>
      <c r="O34" t="s">
        <v>1214</v>
      </c>
      <c r="P34" t="s">
        <v>1215</v>
      </c>
      <c r="Q34" t="s">
        <v>1216</v>
      </c>
      <c r="R34" t="s">
        <v>1217</v>
      </c>
      <c r="S34" t="s">
        <v>1218</v>
      </c>
      <c r="T34" t="s">
        <v>146</v>
      </c>
      <c r="U34" t="s">
        <v>426</v>
      </c>
      <c r="V34" t="s">
        <v>427</v>
      </c>
      <c r="W34" t="s">
        <v>428</v>
      </c>
      <c r="X34" t="s">
        <v>293</v>
      </c>
      <c r="Y34" t="s">
        <v>294</v>
      </c>
      <c r="Z34" t="s">
        <v>145</v>
      </c>
      <c r="AA34" t="s">
        <v>145</v>
      </c>
      <c r="AB34" t="s">
        <v>295</v>
      </c>
      <c r="AC34" t="s">
        <v>337</v>
      </c>
      <c r="AD34" t="s">
        <v>1219</v>
      </c>
      <c r="AE34" t="s">
        <v>1220</v>
      </c>
      <c r="AF34" t="s">
        <v>1221</v>
      </c>
      <c r="AG34" t="s">
        <v>1222</v>
      </c>
      <c r="AH34" t="s">
        <v>1223</v>
      </c>
      <c r="AI34" t="s">
        <v>1224</v>
      </c>
      <c r="AJ34" t="s">
        <v>1225</v>
      </c>
      <c r="AK34" t="s">
        <v>1226</v>
      </c>
      <c r="AL34" t="s">
        <v>305</v>
      </c>
      <c r="AM34" t="s">
        <v>306</v>
      </c>
      <c r="AN34" t="s">
        <v>307</v>
      </c>
      <c r="AO34" t="s">
        <v>308</v>
      </c>
      <c r="AP34" t="s">
        <v>309</v>
      </c>
      <c r="AQ34" t="s">
        <v>275</v>
      </c>
      <c r="AR34" t="s">
        <v>310</v>
      </c>
      <c r="AS34" t="s">
        <v>311</v>
      </c>
      <c r="AT34" t="s">
        <v>312</v>
      </c>
      <c r="AU34" t="s">
        <v>313</v>
      </c>
      <c r="AV34" t="s">
        <v>314</v>
      </c>
      <c r="AW34" t="s">
        <v>315</v>
      </c>
      <c r="AX34" t="s">
        <v>315</v>
      </c>
      <c r="AY34" t="s">
        <v>1227</v>
      </c>
      <c r="AZ34" t="s">
        <v>1228</v>
      </c>
      <c r="BA34" t="s">
        <v>1229</v>
      </c>
      <c r="BB34" t="s">
        <v>1225</v>
      </c>
      <c r="BC34" t="s">
        <v>1230</v>
      </c>
      <c r="BD34" t="s">
        <v>1231</v>
      </c>
      <c r="BE34" t="s">
        <v>138</v>
      </c>
      <c r="BF34" t="s">
        <v>1232</v>
      </c>
      <c r="BG34" t="s">
        <v>1233</v>
      </c>
      <c r="BH34" t="s">
        <v>1234</v>
      </c>
      <c r="BI34">
        <v>255</v>
      </c>
      <c r="BJ34">
        <v>257</v>
      </c>
      <c r="BK34">
        <v>258</v>
      </c>
      <c r="BL34">
        <v>0.6</v>
      </c>
      <c r="BM34">
        <v>241</v>
      </c>
      <c r="BN34">
        <v>433</v>
      </c>
      <c r="BO34">
        <v>434</v>
      </c>
      <c r="BP34">
        <v>0.72899999999999998</v>
      </c>
      <c r="BQ34" t="s">
        <v>143</v>
      </c>
      <c r="BR34" t="s">
        <v>145</v>
      </c>
      <c r="BS34" t="s">
        <v>144</v>
      </c>
      <c r="BT34">
        <v>-41</v>
      </c>
      <c r="BU34">
        <v>21</v>
      </c>
      <c r="BV34">
        <v>13</v>
      </c>
      <c r="BW34">
        <v>0</v>
      </c>
    </row>
    <row r="35" spans="1:75" x14ac:dyDescent="0.25">
      <c r="A35" t="s">
        <v>1235</v>
      </c>
      <c r="B35" t="s">
        <v>1236</v>
      </c>
      <c r="C35" s="74">
        <v>43864.818297893522</v>
      </c>
      <c r="D35" t="s">
        <v>274</v>
      </c>
      <c r="E35" t="s">
        <v>275</v>
      </c>
      <c r="F35" t="s">
        <v>276</v>
      </c>
      <c r="G35" t="s">
        <v>277</v>
      </c>
      <c r="H35" t="s">
        <v>278</v>
      </c>
      <c r="I35" t="s">
        <v>1237</v>
      </c>
      <c r="J35" t="s">
        <v>1238</v>
      </c>
      <c r="K35" t="s">
        <v>1210</v>
      </c>
      <c r="L35" t="s">
        <v>1239</v>
      </c>
      <c r="M35" t="s">
        <v>1240</v>
      </c>
      <c r="N35" t="s">
        <v>1241</v>
      </c>
      <c r="O35" t="s">
        <v>1242</v>
      </c>
      <c r="P35" t="s">
        <v>1243</v>
      </c>
      <c r="Q35" t="s">
        <v>1244</v>
      </c>
      <c r="R35" t="s">
        <v>1245</v>
      </c>
      <c r="S35" t="s">
        <v>1246</v>
      </c>
      <c r="T35" t="s">
        <v>146</v>
      </c>
      <c r="U35" t="s">
        <v>426</v>
      </c>
      <c r="V35" t="s">
        <v>427</v>
      </c>
      <c r="W35" t="s">
        <v>428</v>
      </c>
      <c r="X35" t="s">
        <v>293</v>
      </c>
      <c r="Y35" t="s">
        <v>294</v>
      </c>
      <c r="Z35" t="s">
        <v>145</v>
      </c>
      <c r="AA35" t="s">
        <v>145</v>
      </c>
      <c r="AB35" t="s">
        <v>295</v>
      </c>
      <c r="AC35" t="s">
        <v>396</v>
      </c>
      <c r="AD35" t="s">
        <v>1247</v>
      </c>
      <c r="AE35" t="s">
        <v>1248</v>
      </c>
      <c r="AF35" t="s">
        <v>1249</v>
      </c>
      <c r="AG35" t="s">
        <v>1250</v>
      </c>
      <c r="AH35" t="s">
        <v>1251</v>
      </c>
      <c r="AI35" t="s">
        <v>1252</v>
      </c>
      <c r="AJ35" t="s">
        <v>1253</v>
      </c>
      <c r="AK35" t="s">
        <v>1254</v>
      </c>
      <c r="AL35" t="s">
        <v>305</v>
      </c>
      <c r="AM35" t="s">
        <v>306</v>
      </c>
      <c r="AN35" t="s">
        <v>307</v>
      </c>
      <c r="AO35" t="s">
        <v>308</v>
      </c>
      <c r="AP35" t="s">
        <v>309</v>
      </c>
      <c r="AQ35" t="s">
        <v>275</v>
      </c>
      <c r="AR35" t="s">
        <v>310</v>
      </c>
      <c r="AS35" t="s">
        <v>311</v>
      </c>
      <c r="AT35" t="s">
        <v>312</v>
      </c>
      <c r="AU35" t="s">
        <v>313</v>
      </c>
      <c r="AV35" t="s">
        <v>314</v>
      </c>
      <c r="AW35" t="s">
        <v>315</v>
      </c>
      <c r="AX35" t="s">
        <v>315</v>
      </c>
      <c r="AY35" t="s">
        <v>1255</v>
      </c>
      <c r="AZ35" t="s">
        <v>1256</v>
      </c>
      <c r="BA35" t="s">
        <v>1257</v>
      </c>
      <c r="BB35" t="s">
        <v>1253</v>
      </c>
      <c r="BC35" t="s">
        <v>1258</v>
      </c>
      <c r="BD35" t="s">
        <v>1259</v>
      </c>
      <c r="BE35" t="s">
        <v>138</v>
      </c>
      <c r="BF35" t="s">
        <v>1260</v>
      </c>
      <c r="BG35" t="s">
        <v>1261</v>
      </c>
      <c r="BH35" t="s">
        <v>1234</v>
      </c>
      <c r="BI35">
        <v>255</v>
      </c>
      <c r="BJ35">
        <v>257</v>
      </c>
      <c r="BK35">
        <v>258</v>
      </c>
      <c r="BL35">
        <v>0.8</v>
      </c>
      <c r="BM35">
        <v>242</v>
      </c>
      <c r="BN35">
        <v>434</v>
      </c>
      <c r="BO35">
        <v>437</v>
      </c>
      <c r="BP35">
        <v>0.73199999999999998</v>
      </c>
      <c r="BQ35" t="s">
        <v>143</v>
      </c>
      <c r="BR35" t="s">
        <v>145</v>
      </c>
      <c r="BS35" t="s">
        <v>144</v>
      </c>
      <c r="BT35">
        <v>-41</v>
      </c>
      <c r="BU35">
        <v>25</v>
      </c>
      <c r="BV35">
        <v>13</v>
      </c>
      <c r="BW35">
        <v>0</v>
      </c>
    </row>
    <row r="36" spans="1:75" x14ac:dyDescent="0.25">
      <c r="A36" t="s">
        <v>1262</v>
      </c>
      <c r="B36" t="s">
        <v>1263</v>
      </c>
      <c r="C36" s="74">
        <v>43864.818414351852</v>
      </c>
      <c r="D36" t="s">
        <v>274</v>
      </c>
      <c r="E36" t="s">
        <v>275</v>
      </c>
      <c r="F36" t="s">
        <v>276</v>
      </c>
      <c r="G36" t="s">
        <v>277</v>
      </c>
      <c r="H36" t="s">
        <v>278</v>
      </c>
      <c r="I36" t="s">
        <v>1264</v>
      </c>
      <c r="J36" t="s">
        <v>1265</v>
      </c>
      <c r="K36" t="s">
        <v>1266</v>
      </c>
      <c r="L36" t="s">
        <v>1267</v>
      </c>
      <c r="M36" t="s">
        <v>1268</v>
      </c>
      <c r="N36" t="s">
        <v>1269</v>
      </c>
      <c r="O36" t="s">
        <v>1270</v>
      </c>
      <c r="P36" t="s">
        <v>1271</v>
      </c>
      <c r="Q36" t="s">
        <v>1272</v>
      </c>
      <c r="R36" t="s">
        <v>1273</v>
      </c>
      <c r="S36" t="s">
        <v>1274</v>
      </c>
      <c r="T36" t="s">
        <v>146</v>
      </c>
      <c r="U36" t="s">
        <v>426</v>
      </c>
      <c r="V36" t="s">
        <v>427</v>
      </c>
      <c r="W36" t="s">
        <v>428</v>
      </c>
      <c r="X36" t="s">
        <v>293</v>
      </c>
      <c r="Y36" t="s">
        <v>294</v>
      </c>
      <c r="Z36" t="s">
        <v>145</v>
      </c>
      <c r="AA36" t="s">
        <v>145</v>
      </c>
      <c r="AB36" t="s">
        <v>295</v>
      </c>
      <c r="AC36" t="s">
        <v>396</v>
      </c>
      <c r="AD36" t="s">
        <v>1275</v>
      </c>
      <c r="AE36" t="s">
        <v>1276</v>
      </c>
      <c r="AF36" t="s">
        <v>1277</v>
      </c>
      <c r="AG36" t="s">
        <v>1278</v>
      </c>
      <c r="AH36" t="s">
        <v>1279</v>
      </c>
      <c r="AI36" t="s">
        <v>1280</v>
      </c>
      <c r="AJ36" t="s">
        <v>1281</v>
      </c>
      <c r="AK36" t="s">
        <v>1282</v>
      </c>
      <c r="AL36" t="s">
        <v>305</v>
      </c>
      <c r="AM36" t="s">
        <v>306</v>
      </c>
      <c r="AN36" t="s">
        <v>307</v>
      </c>
      <c r="AO36" t="s">
        <v>308</v>
      </c>
      <c r="AP36" t="s">
        <v>309</v>
      </c>
      <c r="AQ36" t="s">
        <v>275</v>
      </c>
      <c r="AR36" t="s">
        <v>310</v>
      </c>
      <c r="AS36" t="s">
        <v>311</v>
      </c>
      <c r="AT36" t="s">
        <v>312</v>
      </c>
      <c r="AU36" t="s">
        <v>313</v>
      </c>
      <c r="AV36" t="s">
        <v>314</v>
      </c>
      <c r="AW36" t="s">
        <v>315</v>
      </c>
      <c r="AX36" t="s">
        <v>315</v>
      </c>
      <c r="AY36" t="s">
        <v>1283</v>
      </c>
      <c r="AZ36" t="s">
        <v>1284</v>
      </c>
      <c r="BA36" t="s">
        <v>1285</v>
      </c>
      <c r="BB36" t="s">
        <v>1281</v>
      </c>
      <c r="BC36" t="s">
        <v>1286</v>
      </c>
      <c r="BD36" t="s">
        <v>1287</v>
      </c>
      <c r="BE36" t="s">
        <v>138</v>
      </c>
      <c r="BF36" t="s">
        <v>1288</v>
      </c>
      <c r="BG36" t="s">
        <v>1289</v>
      </c>
      <c r="BH36" t="s">
        <v>1290</v>
      </c>
      <c r="BI36">
        <v>255</v>
      </c>
      <c r="BJ36">
        <v>257</v>
      </c>
      <c r="BK36">
        <v>258</v>
      </c>
      <c r="BL36">
        <v>0.61</v>
      </c>
      <c r="BM36">
        <v>244</v>
      </c>
      <c r="BN36">
        <v>438</v>
      </c>
      <c r="BO36">
        <v>439</v>
      </c>
      <c r="BP36">
        <v>0.73899999999999999</v>
      </c>
      <c r="BQ36" t="s">
        <v>143</v>
      </c>
      <c r="BR36" t="s">
        <v>145</v>
      </c>
      <c r="BS36" t="s">
        <v>144</v>
      </c>
      <c r="BT36">
        <v>-42</v>
      </c>
      <c r="BU36">
        <v>17</v>
      </c>
      <c r="BV36">
        <v>13</v>
      </c>
      <c r="BW36">
        <v>0</v>
      </c>
    </row>
    <row r="37" spans="1:75" x14ac:dyDescent="0.25">
      <c r="A37" t="s">
        <v>1291</v>
      </c>
      <c r="B37" t="s">
        <v>1292</v>
      </c>
      <c r="C37" s="74">
        <v>43864.818530092591</v>
      </c>
      <c r="D37" t="s">
        <v>274</v>
      </c>
      <c r="E37" t="s">
        <v>275</v>
      </c>
      <c r="F37" t="s">
        <v>276</v>
      </c>
      <c r="G37" t="s">
        <v>277</v>
      </c>
      <c r="H37" t="s">
        <v>278</v>
      </c>
      <c r="I37" t="s">
        <v>1293</v>
      </c>
      <c r="J37" t="s">
        <v>1294</v>
      </c>
      <c r="K37" t="s">
        <v>1295</v>
      </c>
      <c r="L37" t="s">
        <v>1296</v>
      </c>
      <c r="M37" t="s">
        <v>1297</v>
      </c>
      <c r="N37" t="s">
        <v>1298</v>
      </c>
      <c r="O37" t="s">
        <v>1299</v>
      </c>
      <c r="P37" t="s">
        <v>1300</v>
      </c>
      <c r="Q37" t="s">
        <v>1301</v>
      </c>
      <c r="R37" t="s">
        <v>1302</v>
      </c>
      <c r="S37" t="s">
        <v>1303</v>
      </c>
      <c r="T37" t="s">
        <v>146</v>
      </c>
      <c r="U37" t="s">
        <v>426</v>
      </c>
      <c r="V37" t="s">
        <v>427</v>
      </c>
      <c r="W37" t="s">
        <v>428</v>
      </c>
      <c r="X37" t="s">
        <v>293</v>
      </c>
      <c r="Y37" t="s">
        <v>294</v>
      </c>
      <c r="Z37" t="s">
        <v>145</v>
      </c>
      <c r="AA37" t="s">
        <v>145</v>
      </c>
      <c r="AB37" t="s">
        <v>295</v>
      </c>
      <c r="AC37" t="s">
        <v>337</v>
      </c>
      <c r="AD37" t="s">
        <v>1304</v>
      </c>
      <c r="AE37" t="s">
        <v>1305</v>
      </c>
      <c r="AF37" t="s">
        <v>1306</v>
      </c>
      <c r="AG37" t="s">
        <v>1307</v>
      </c>
      <c r="AH37" t="s">
        <v>1308</v>
      </c>
      <c r="AI37" t="s">
        <v>1309</v>
      </c>
      <c r="AJ37" t="s">
        <v>1310</v>
      </c>
      <c r="AK37" t="s">
        <v>1311</v>
      </c>
      <c r="AL37" t="s">
        <v>305</v>
      </c>
      <c r="AM37" t="s">
        <v>306</v>
      </c>
      <c r="AN37" t="s">
        <v>307</v>
      </c>
      <c r="AO37" t="s">
        <v>308</v>
      </c>
      <c r="AP37" t="s">
        <v>309</v>
      </c>
      <c r="AQ37" t="s">
        <v>275</v>
      </c>
      <c r="AR37" t="s">
        <v>310</v>
      </c>
      <c r="AS37" t="s">
        <v>311</v>
      </c>
      <c r="AT37" t="s">
        <v>312</v>
      </c>
      <c r="AU37" t="s">
        <v>313</v>
      </c>
      <c r="AV37" t="s">
        <v>314</v>
      </c>
      <c r="AW37" t="s">
        <v>315</v>
      </c>
      <c r="AX37" t="s">
        <v>315</v>
      </c>
      <c r="AY37" t="s">
        <v>1312</v>
      </c>
      <c r="AZ37" t="s">
        <v>1313</v>
      </c>
      <c r="BA37" t="s">
        <v>1314</v>
      </c>
      <c r="BB37" t="s">
        <v>1310</v>
      </c>
      <c r="BC37" t="s">
        <v>1315</v>
      </c>
      <c r="BD37" t="s">
        <v>1316</v>
      </c>
      <c r="BE37" t="s">
        <v>138</v>
      </c>
      <c r="BF37" t="s">
        <v>1317</v>
      </c>
      <c r="BG37" t="s">
        <v>1318</v>
      </c>
      <c r="BH37" t="s">
        <v>1319</v>
      </c>
      <c r="BI37">
        <v>255</v>
      </c>
      <c r="BJ37">
        <v>257</v>
      </c>
      <c r="BK37">
        <v>258</v>
      </c>
      <c r="BL37">
        <v>0.7</v>
      </c>
      <c r="BM37">
        <v>245</v>
      </c>
      <c r="BN37">
        <v>440</v>
      </c>
      <c r="BO37">
        <v>442</v>
      </c>
      <c r="BP37">
        <v>0.74199999999999999</v>
      </c>
      <c r="BQ37" t="s">
        <v>143</v>
      </c>
      <c r="BR37" t="s">
        <v>145</v>
      </c>
      <c r="BS37" t="s">
        <v>144</v>
      </c>
      <c r="BT37">
        <v>-42</v>
      </c>
      <c r="BU37">
        <v>23</v>
      </c>
      <c r="BV37">
        <v>13</v>
      </c>
      <c r="BW37">
        <v>0</v>
      </c>
    </row>
    <row r="38" spans="1:75" x14ac:dyDescent="0.25">
      <c r="A38" t="s">
        <v>1320</v>
      </c>
      <c r="B38" t="s">
        <v>1321</v>
      </c>
      <c r="C38" s="74">
        <v>43864.818646562497</v>
      </c>
      <c r="D38" t="s">
        <v>274</v>
      </c>
      <c r="E38" t="s">
        <v>275</v>
      </c>
      <c r="F38" t="s">
        <v>276</v>
      </c>
      <c r="G38" t="s">
        <v>277</v>
      </c>
      <c r="H38" t="s">
        <v>278</v>
      </c>
      <c r="I38" t="s">
        <v>1322</v>
      </c>
      <c r="J38" t="s">
        <v>1323</v>
      </c>
      <c r="K38" t="s">
        <v>1266</v>
      </c>
      <c r="L38" t="s">
        <v>1324</v>
      </c>
      <c r="M38" t="s">
        <v>1325</v>
      </c>
      <c r="N38" t="s">
        <v>1326</v>
      </c>
      <c r="O38" t="s">
        <v>1327</v>
      </c>
      <c r="P38" t="s">
        <v>1328</v>
      </c>
      <c r="Q38" t="s">
        <v>1329</v>
      </c>
      <c r="R38" t="s">
        <v>1330</v>
      </c>
      <c r="S38" t="s">
        <v>1331</v>
      </c>
      <c r="T38" t="s">
        <v>146</v>
      </c>
      <c r="U38" t="s">
        <v>426</v>
      </c>
      <c r="V38" t="s">
        <v>427</v>
      </c>
      <c r="W38" t="s">
        <v>428</v>
      </c>
      <c r="X38" t="s">
        <v>293</v>
      </c>
      <c r="Y38" t="s">
        <v>294</v>
      </c>
      <c r="Z38" t="s">
        <v>145</v>
      </c>
      <c r="AA38" t="s">
        <v>145</v>
      </c>
      <c r="AB38" t="s">
        <v>295</v>
      </c>
      <c r="AC38" t="s">
        <v>396</v>
      </c>
      <c r="AD38" t="s">
        <v>1332</v>
      </c>
      <c r="AE38" t="s">
        <v>1333</v>
      </c>
      <c r="AF38" t="s">
        <v>1334</v>
      </c>
      <c r="AG38" t="s">
        <v>1335</v>
      </c>
      <c r="AH38" t="s">
        <v>1336</v>
      </c>
      <c r="AI38" t="s">
        <v>1337</v>
      </c>
      <c r="AJ38" t="s">
        <v>1338</v>
      </c>
      <c r="AK38" t="s">
        <v>1339</v>
      </c>
      <c r="AL38" t="s">
        <v>305</v>
      </c>
      <c r="AM38" t="s">
        <v>306</v>
      </c>
      <c r="AN38" t="s">
        <v>307</v>
      </c>
      <c r="AO38" t="s">
        <v>308</v>
      </c>
      <c r="AP38" t="s">
        <v>309</v>
      </c>
      <c r="AQ38" t="s">
        <v>275</v>
      </c>
      <c r="AR38" t="s">
        <v>310</v>
      </c>
      <c r="AS38" t="s">
        <v>311</v>
      </c>
      <c r="AT38" t="s">
        <v>312</v>
      </c>
      <c r="AU38" t="s">
        <v>313</v>
      </c>
      <c r="AV38" t="s">
        <v>314</v>
      </c>
      <c r="AW38" t="s">
        <v>315</v>
      </c>
      <c r="AX38" t="s">
        <v>315</v>
      </c>
      <c r="AY38" t="s">
        <v>1340</v>
      </c>
      <c r="AZ38" t="s">
        <v>1341</v>
      </c>
      <c r="BA38" t="s">
        <v>1342</v>
      </c>
      <c r="BB38" t="s">
        <v>1338</v>
      </c>
      <c r="BC38" t="s">
        <v>1343</v>
      </c>
      <c r="BD38" t="s">
        <v>1344</v>
      </c>
      <c r="BE38" t="s">
        <v>138</v>
      </c>
      <c r="BF38" t="s">
        <v>1345</v>
      </c>
      <c r="BG38" t="s">
        <v>1346</v>
      </c>
      <c r="BH38" t="s">
        <v>1290</v>
      </c>
      <c r="BI38">
        <v>255</v>
      </c>
      <c r="BJ38">
        <v>257</v>
      </c>
      <c r="BK38">
        <v>258</v>
      </c>
      <c r="BL38">
        <v>0.62</v>
      </c>
      <c r="BM38">
        <v>246</v>
      </c>
      <c r="BN38">
        <v>441</v>
      </c>
      <c r="BO38">
        <v>444</v>
      </c>
      <c r="BP38">
        <v>0.74399999999999999</v>
      </c>
      <c r="BQ38" t="s">
        <v>143</v>
      </c>
      <c r="BR38" t="s">
        <v>145</v>
      </c>
      <c r="BS38" t="s">
        <v>144</v>
      </c>
      <c r="BT38">
        <v>-42</v>
      </c>
      <c r="BU38">
        <v>26</v>
      </c>
      <c r="BV38">
        <v>13</v>
      </c>
      <c r="BW38">
        <v>0</v>
      </c>
    </row>
    <row r="39" spans="1:75" x14ac:dyDescent="0.25">
      <c r="A39" t="s">
        <v>1347</v>
      </c>
      <c r="B39" t="s">
        <v>1348</v>
      </c>
      <c r="C39" s="74">
        <v>43864.818762303243</v>
      </c>
      <c r="D39" t="s">
        <v>274</v>
      </c>
      <c r="E39" t="s">
        <v>275</v>
      </c>
      <c r="F39" t="s">
        <v>276</v>
      </c>
      <c r="G39" t="s">
        <v>277</v>
      </c>
      <c r="H39" t="s">
        <v>278</v>
      </c>
      <c r="I39" t="s">
        <v>1349</v>
      </c>
      <c r="J39" t="s">
        <v>1350</v>
      </c>
      <c r="K39" t="s">
        <v>1351</v>
      </c>
      <c r="L39" t="s">
        <v>1352</v>
      </c>
      <c r="M39" t="s">
        <v>1353</v>
      </c>
      <c r="N39" t="s">
        <v>1354</v>
      </c>
      <c r="O39" t="s">
        <v>1355</v>
      </c>
      <c r="P39" t="s">
        <v>1356</v>
      </c>
      <c r="Q39" t="s">
        <v>1357</v>
      </c>
      <c r="R39" t="s">
        <v>1358</v>
      </c>
      <c r="S39" t="s">
        <v>1359</v>
      </c>
      <c r="T39" t="s">
        <v>146</v>
      </c>
      <c r="U39" t="s">
        <v>426</v>
      </c>
      <c r="V39" t="s">
        <v>427</v>
      </c>
      <c r="W39" t="s">
        <v>428</v>
      </c>
      <c r="X39" t="s">
        <v>293</v>
      </c>
      <c r="Y39" t="s">
        <v>294</v>
      </c>
      <c r="Z39" t="s">
        <v>145</v>
      </c>
      <c r="AA39" t="s">
        <v>145</v>
      </c>
      <c r="AB39" t="s">
        <v>295</v>
      </c>
      <c r="AC39" t="s">
        <v>396</v>
      </c>
      <c r="AD39" t="s">
        <v>1360</v>
      </c>
      <c r="AE39" t="s">
        <v>1361</v>
      </c>
      <c r="AF39" t="s">
        <v>1362</v>
      </c>
      <c r="AG39" t="s">
        <v>1363</v>
      </c>
      <c r="AH39" t="s">
        <v>1364</v>
      </c>
      <c r="AI39" t="s">
        <v>1365</v>
      </c>
      <c r="AJ39" t="s">
        <v>1366</v>
      </c>
      <c r="AK39" t="s">
        <v>1367</v>
      </c>
      <c r="AL39" t="s">
        <v>305</v>
      </c>
      <c r="AM39" t="s">
        <v>306</v>
      </c>
      <c r="AN39" t="s">
        <v>307</v>
      </c>
      <c r="AO39" t="s">
        <v>308</v>
      </c>
      <c r="AP39" t="s">
        <v>309</v>
      </c>
      <c r="AQ39" t="s">
        <v>275</v>
      </c>
      <c r="AR39" t="s">
        <v>310</v>
      </c>
      <c r="AS39" t="s">
        <v>311</v>
      </c>
      <c r="AT39" t="s">
        <v>312</v>
      </c>
      <c r="AU39" t="s">
        <v>313</v>
      </c>
      <c r="AV39" t="s">
        <v>314</v>
      </c>
      <c r="AW39" t="s">
        <v>315</v>
      </c>
      <c r="AX39" t="s">
        <v>315</v>
      </c>
      <c r="AY39" t="s">
        <v>1368</v>
      </c>
      <c r="AZ39" t="s">
        <v>1369</v>
      </c>
      <c r="BA39" t="s">
        <v>1370</v>
      </c>
      <c r="BB39" t="s">
        <v>1366</v>
      </c>
      <c r="BC39" t="s">
        <v>1371</v>
      </c>
      <c r="BD39" t="s">
        <v>1372</v>
      </c>
      <c r="BE39" t="s">
        <v>138</v>
      </c>
      <c r="BF39" t="s">
        <v>1373</v>
      </c>
      <c r="BG39" t="s">
        <v>1374</v>
      </c>
      <c r="BH39" t="s">
        <v>1375</v>
      </c>
      <c r="BI39">
        <v>255</v>
      </c>
      <c r="BJ39">
        <v>257</v>
      </c>
      <c r="BK39">
        <v>258</v>
      </c>
      <c r="BL39">
        <v>0.57999999999999996</v>
      </c>
      <c r="BM39">
        <v>248</v>
      </c>
      <c r="BN39">
        <v>443</v>
      </c>
      <c r="BO39">
        <v>446</v>
      </c>
      <c r="BP39">
        <v>0.749</v>
      </c>
      <c r="BQ39" t="s">
        <v>143</v>
      </c>
      <c r="BR39" t="s">
        <v>145</v>
      </c>
      <c r="BS39" t="s">
        <v>144</v>
      </c>
      <c r="BT39">
        <v>-42</v>
      </c>
      <c r="BU39">
        <v>23</v>
      </c>
      <c r="BV39">
        <v>13</v>
      </c>
      <c r="BW39">
        <v>0</v>
      </c>
    </row>
    <row r="40" spans="1:75" x14ac:dyDescent="0.25">
      <c r="A40" t="s">
        <v>1376</v>
      </c>
      <c r="B40" t="s">
        <v>1377</v>
      </c>
      <c r="C40" s="74">
        <v>43864.818878761573</v>
      </c>
      <c r="D40" t="s">
        <v>274</v>
      </c>
      <c r="E40" t="s">
        <v>275</v>
      </c>
      <c r="F40" t="s">
        <v>276</v>
      </c>
      <c r="G40" t="s">
        <v>277</v>
      </c>
      <c r="H40" t="s">
        <v>278</v>
      </c>
      <c r="I40" t="s">
        <v>1378</v>
      </c>
      <c r="J40" t="s">
        <v>1379</v>
      </c>
      <c r="K40" t="s">
        <v>1380</v>
      </c>
      <c r="L40" t="s">
        <v>1381</v>
      </c>
      <c r="M40" t="s">
        <v>1382</v>
      </c>
      <c r="N40" t="s">
        <v>1383</v>
      </c>
      <c r="O40" t="s">
        <v>1384</v>
      </c>
      <c r="P40" t="s">
        <v>1385</v>
      </c>
      <c r="Q40" t="s">
        <v>1386</v>
      </c>
      <c r="R40" t="s">
        <v>1387</v>
      </c>
      <c r="S40" t="s">
        <v>1388</v>
      </c>
      <c r="T40" t="s">
        <v>146</v>
      </c>
      <c r="U40" t="s">
        <v>426</v>
      </c>
      <c r="V40" t="s">
        <v>427</v>
      </c>
      <c r="W40" t="s">
        <v>428</v>
      </c>
      <c r="X40" t="s">
        <v>293</v>
      </c>
      <c r="Y40" t="s">
        <v>294</v>
      </c>
      <c r="Z40" t="s">
        <v>145</v>
      </c>
      <c r="AA40" t="s">
        <v>145</v>
      </c>
      <c r="AB40" t="s">
        <v>295</v>
      </c>
      <c r="AC40" t="s">
        <v>337</v>
      </c>
      <c r="AD40" t="s">
        <v>338</v>
      </c>
      <c r="AE40" t="s">
        <v>1389</v>
      </c>
      <c r="AF40" t="s">
        <v>1390</v>
      </c>
      <c r="AG40" t="s">
        <v>1391</v>
      </c>
      <c r="AH40" t="s">
        <v>1392</v>
      </c>
      <c r="AI40" t="s">
        <v>1393</v>
      </c>
      <c r="AJ40" t="s">
        <v>1394</v>
      </c>
      <c r="AK40" t="s">
        <v>1395</v>
      </c>
      <c r="AL40" t="s">
        <v>305</v>
      </c>
      <c r="AM40" t="s">
        <v>306</v>
      </c>
      <c r="AN40" t="s">
        <v>307</v>
      </c>
      <c r="AO40" t="s">
        <v>308</v>
      </c>
      <c r="AP40" t="s">
        <v>309</v>
      </c>
      <c r="AQ40" t="s">
        <v>275</v>
      </c>
      <c r="AR40" t="s">
        <v>310</v>
      </c>
      <c r="AS40" t="s">
        <v>311</v>
      </c>
      <c r="AT40" t="s">
        <v>312</v>
      </c>
      <c r="AU40" t="s">
        <v>313</v>
      </c>
      <c r="AV40" t="s">
        <v>314</v>
      </c>
      <c r="AW40" t="s">
        <v>315</v>
      </c>
      <c r="AX40" t="s">
        <v>315</v>
      </c>
      <c r="AY40" t="s">
        <v>346</v>
      </c>
      <c r="AZ40" t="s">
        <v>347</v>
      </c>
      <c r="BA40" t="s">
        <v>1396</v>
      </c>
      <c r="BB40" t="s">
        <v>1394</v>
      </c>
      <c r="BC40" t="s">
        <v>1397</v>
      </c>
      <c r="BD40" t="s">
        <v>1398</v>
      </c>
      <c r="BE40" t="s">
        <v>138</v>
      </c>
      <c r="BF40" t="s">
        <v>1399</v>
      </c>
      <c r="BG40" t="s">
        <v>1400</v>
      </c>
      <c r="BH40" t="s">
        <v>1401</v>
      </c>
      <c r="BI40">
        <v>255</v>
      </c>
      <c r="BJ40">
        <v>257</v>
      </c>
      <c r="BK40">
        <v>258</v>
      </c>
      <c r="BL40">
        <v>0.56000000000000005</v>
      </c>
      <c r="BM40">
        <v>249</v>
      </c>
      <c r="BN40">
        <v>444</v>
      </c>
      <c r="BO40">
        <v>448</v>
      </c>
      <c r="BP40">
        <v>0.75</v>
      </c>
      <c r="BQ40" t="s">
        <v>143</v>
      </c>
      <c r="BR40" t="s">
        <v>145</v>
      </c>
      <c r="BS40" t="s">
        <v>144</v>
      </c>
      <c r="BT40">
        <v>-42</v>
      </c>
      <c r="BU40">
        <v>29</v>
      </c>
      <c r="BV40">
        <v>13</v>
      </c>
      <c r="BW40">
        <v>0</v>
      </c>
    </row>
    <row r="41" spans="1:75" x14ac:dyDescent="0.25">
      <c r="A41" t="s">
        <v>1402</v>
      </c>
      <c r="B41" t="s">
        <v>1403</v>
      </c>
      <c r="C41" s="74">
        <v>43864.818994502311</v>
      </c>
      <c r="D41" t="s">
        <v>274</v>
      </c>
      <c r="E41" t="s">
        <v>275</v>
      </c>
      <c r="F41" t="s">
        <v>276</v>
      </c>
      <c r="G41" t="s">
        <v>277</v>
      </c>
      <c r="H41" t="s">
        <v>278</v>
      </c>
      <c r="I41" t="s">
        <v>1404</v>
      </c>
      <c r="J41" t="s">
        <v>1405</v>
      </c>
      <c r="K41" t="s">
        <v>1406</v>
      </c>
      <c r="L41" t="s">
        <v>1407</v>
      </c>
      <c r="M41" t="s">
        <v>1408</v>
      </c>
      <c r="N41" t="s">
        <v>1409</v>
      </c>
      <c r="O41" t="s">
        <v>1410</v>
      </c>
      <c r="P41" t="s">
        <v>1411</v>
      </c>
      <c r="Q41" t="s">
        <v>1412</v>
      </c>
      <c r="R41" t="s">
        <v>1413</v>
      </c>
      <c r="S41" t="s">
        <v>1414</v>
      </c>
      <c r="T41" t="s">
        <v>146</v>
      </c>
      <c r="U41" t="s">
        <v>426</v>
      </c>
      <c r="V41" t="s">
        <v>427</v>
      </c>
      <c r="W41" t="s">
        <v>428</v>
      </c>
      <c r="X41" t="s">
        <v>293</v>
      </c>
      <c r="Y41" t="s">
        <v>294</v>
      </c>
      <c r="Z41" t="s">
        <v>145</v>
      </c>
      <c r="AA41" t="s">
        <v>145</v>
      </c>
      <c r="AB41" t="s">
        <v>295</v>
      </c>
      <c r="AC41" t="s">
        <v>337</v>
      </c>
      <c r="AD41" t="s">
        <v>1415</v>
      </c>
      <c r="AE41" t="s">
        <v>1416</v>
      </c>
      <c r="AF41" t="s">
        <v>1417</v>
      </c>
      <c r="AG41" t="s">
        <v>1418</v>
      </c>
      <c r="AH41" t="s">
        <v>1419</v>
      </c>
      <c r="AI41" t="s">
        <v>1420</v>
      </c>
      <c r="AJ41" t="s">
        <v>1421</v>
      </c>
      <c r="AK41" t="s">
        <v>1422</v>
      </c>
      <c r="AL41" t="s">
        <v>305</v>
      </c>
      <c r="AM41" t="s">
        <v>306</v>
      </c>
      <c r="AN41" t="s">
        <v>307</v>
      </c>
      <c r="AO41" t="s">
        <v>308</v>
      </c>
      <c r="AP41" t="s">
        <v>309</v>
      </c>
      <c r="AQ41" t="s">
        <v>275</v>
      </c>
      <c r="AR41" t="s">
        <v>310</v>
      </c>
      <c r="AS41" t="s">
        <v>311</v>
      </c>
      <c r="AT41" t="s">
        <v>312</v>
      </c>
      <c r="AU41" t="s">
        <v>313</v>
      </c>
      <c r="AV41" t="s">
        <v>314</v>
      </c>
      <c r="AW41" t="s">
        <v>315</v>
      </c>
      <c r="AX41" t="s">
        <v>315</v>
      </c>
      <c r="AY41" t="s">
        <v>1423</v>
      </c>
      <c r="AZ41" t="s">
        <v>1424</v>
      </c>
      <c r="BA41" t="s">
        <v>1425</v>
      </c>
      <c r="BB41" t="s">
        <v>1421</v>
      </c>
      <c r="BC41" t="s">
        <v>1426</v>
      </c>
      <c r="BD41" t="s">
        <v>1427</v>
      </c>
      <c r="BE41" t="s">
        <v>138</v>
      </c>
      <c r="BF41" t="s">
        <v>1428</v>
      </c>
      <c r="BG41" t="s">
        <v>1429</v>
      </c>
      <c r="BH41" t="s">
        <v>1430</v>
      </c>
      <c r="BI41">
        <v>255</v>
      </c>
      <c r="BJ41">
        <v>257</v>
      </c>
      <c r="BK41">
        <v>258</v>
      </c>
      <c r="BL41">
        <v>0.56000000000000005</v>
      </c>
      <c r="BM41">
        <v>250</v>
      </c>
      <c r="BN41">
        <v>446</v>
      </c>
      <c r="BO41">
        <v>450</v>
      </c>
      <c r="BP41">
        <v>0.753</v>
      </c>
      <c r="BQ41" t="s">
        <v>143</v>
      </c>
      <c r="BR41" t="s">
        <v>145</v>
      </c>
      <c r="BS41" t="s">
        <v>144</v>
      </c>
      <c r="BT41">
        <v>-42</v>
      </c>
      <c r="BU41">
        <v>35</v>
      </c>
      <c r="BV41">
        <v>13</v>
      </c>
      <c r="BW41">
        <v>0</v>
      </c>
    </row>
    <row r="42" spans="1:75" x14ac:dyDescent="0.25">
      <c r="A42" t="s">
        <v>1431</v>
      </c>
      <c r="B42" t="s">
        <v>1432</v>
      </c>
      <c r="C42" s="74">
        <v>43864.819110972217</v>
      </c>
      <c r="D42" t="s">
        <v>274</v>
      </c>
      <c r="E42" t="s">
        <v>275</v>
      </c>
      <c r="F42" t="s">
        <v>276</v>
      </c>
      <c r="G42" t="s">
        <v>277</v>
      </c>
      <c r="H42" t="s">
        <v>278</v>
      </c>
      <c r="I42" t="s">
        <v>1433</v>
      </c>
      <c r="J42" t="s">
        <v>1434</v>
      </c>
      <c r="K42" t="s">
        <v>1380</v>
      </c>
      <c r="L42" t="s">
        <v>1435</v>
      </c>
      <c r="M42" t="s">
        <v>1436</v>
      </c>
      <c r="N42" t="s">
        <v>1437</v>
      </c>
      <c r="O42" t="s">
        <v>1438</v>
      </c>
      <c r="P42" t="s">
        <v>1439</v>
      </c>
      <c r="Q42" t="s">
        <v>1440</v>
      </c>
      <c r="R42" t="s">
        <v>1441</v>
      </c>
      <c r="S42" t="s">
        <v>1442</v>
      </c>
      <c r="T42" t="s">
        <v>146</v>
      </c>
      <c r="U42" t="s">
        <v>426</v>
      </c>
      <c r="V42" t="s">
        <v>427</v>
      </c>
      <c r="W42" t="s">
        <v>428</v>
      </c>
      <c r="X42" t="s">
        <v>293</v>
      </c>
      <c r="Y42" t="s">
        <v>294</v>
      </c>
      <c r="Z42" t="s">
        <v>145</v>
      </c>
      <c r="AA42" t="s">
        <v>145</v>
      </c>
      <c r="AB42" t="s">
        <v>295</v>
      </c>
      <c r="AC42" t="s">
        <v>337</v>
      </c>
      <c r="AD42" t="s">
        <v>1443</v>
      </c>
      <c r="AE42" t="s">
        <v>1444</v>
      </c>
      <c r="AF42" t="s">
        <v>1445</v>
      </c>
      <c r="AG42" t="s">
        <v>1446</v>
      </c>
      <c r="AH42" t="s">
        <v>1447</v>
      </c>
      <c r="AI42" t="s">
        <v>1448</v>
      </c>
      <c r="AJ42" t="s">
        <v>1449</v>
      </c>
      <c r="AK42" t="s">
        <v>1450</v>
      </c>
      <c r="AL42" t="s">
        <v>305</v>
      </c>
      <c r="AM42" t="s">
        <v>306</v>
      </c>
      <c r="AN42" t="s">
        <v>307</v>
      </c>
      <c r="AO42" t="s">
        <v>308</v>
      </c>
      <c r="AP42" t="s">
        <v>309</v>
      </c>
      <c r="AQ42" t="s">
        <v>275</v>
      </c>
      <c r="AR42" t="s">
        <v>310</v>
      </c>
      <c r="AS42" t="s">
        <v>311</v>
      </c>
      <c r="AT42" t="s">
        <v>312</v>
      </c>
      <c r="AU42" t="s">
        <v>313</v>
      </c>
      <c r="AV42" t="s">
        <v>314</v>
      </c>
      <c r="AW42" t="s">
        <v>315</v>
      </c>
      <c r="AX42" t="s">
        <v>315</v>
      </c>
      <c r="AY42" t="s">
        <v>1451</v>
      </c>
      <c r="AZ42" t="s">
        <v>1452</v>
      </c>
      <c r="BA42" t="s">
        <v>1453</v>
      </c>
      <c r="BB42" t="s">
        <v>1449</v>
      </c>
      <c r="BC42" t="s">
        <v>1454</v>
      </c>
      <c r="BD42" t="s">
        <v>1455</v>
      </c>
      <c r="BE42" t="s">
        <v>138</v>
      </c>
      <c r="BF42" t="s">
        <v>1456</v>
      </c>
      <c r="BG42" t="s">
        <v>1457</v>
      </c>
      <c r="BH42" t="s">
        <v>1401</v>
      </c>
      <c r="BI42">
        <v>255</v>
      </c>
      <c r="BJ42">
        <v>257</v>
      </c>
      <c r="BK42">
        <v>258</v>
      </c>
      <c r="BL42">
        <v>0.56000000000000005</v>
      </c>
      <c r="BM42">
        <v>251</v>
      </c>
      <c r="BN42">
        <v>448</v>
      </c>
      <c r="BO42">
        <v>452</v>
      </c>
      <c r="BP42">
        <v>0.75700000000000001</v>
      </c>
      <c r="BQ42" t="s">
        <v>143</v>
      </c>
      <c r="BR42" t="s">
        <v>145</v>
      </c>
      <c r="BS42" t="s">
        <v>144</v>
      </c>
      <c r="BT42">
        <v>-42</v>
      </c>
      <c r="BU42">
        <v>35</v>
      </c>
      <c r="BV42">
        <v>13</v>
      </c>
      <c r="BW42">
        <v>0</v>
      </c>
    </row>
    <row r="43" spans="1:75" x14ac:dyDescent="0.25">
      <c r="A43" t="s">
        <v>1458</v>
      </c>
      <c r="B43" t="s">
        <v>1459</v>
      </c>
      <c r="C43" s="74">
        <v>43864.819226712963</v>
      </c>
      <c r="D43" t="s">
        <v>274</v>
      </c>
      <c r="E43" t="s">
        <v>275</v>
      </c>
      <c r="F43" t="s">
        <v>276</v>
      </c>
      <c r="G43" t="s">
        <v>277</v>
      </c>
      <c r="H43" t="s">
        <v>278</v>
      </c>
      <c r="I43" t="s">
        <v>1460</v>
      </c>
      <c r="J43" t="s">
        <v>1461</v>
      </c>
      <c r="K43" t="s">
        <v>1380</v>
      </c>
      <c r="L43" t="s">
        <v>1462</v>
      </c>
      <c r="M43" t="s">
        <v>1463</v>
      </c>
      <c r="N43" t="s">
        <v>1464</v>
      </c>
      <c r="O43" t="s">
        <v>1465</v>
      </c>
      <c r="P43" t="s">
        <v>1466</v>
      </c>
      <c r="Q43" t="s">
        <v>1467</v>
      </c>
      <c r="R43" t="s">
        <v>1468</v>
      </c>
      <c r="S43" t="s">
        <v>1469</v>
      </c>
      <c r="T43" t="s">
        <v>146</v>
      </c>
      <c r="U43" t="s">
        <v>426</v>
      </c>
      <c r="V43" t="s">
        <v>427</v>
      </c>
      <c r="W43" t="s">
        <v>428</v>
      </c>
      <c r="X43" t="s">
        <v>293</v>
      </c>
      <c r="Y43" t="s">
        <v>294</v>
      </c>
      <c r="Z43" t="s">
        <v>145</v>
      </c>
      <c r="AA43" t="s">
        <v>145</v>
      </c>
      <c r="AB43" t="s">
        <v>295</v>
      </c>
      <c r="AC43" t="s">
        <v>296</v>
      </c>
      <c r="AD43" t="s">
        <v>1470</v>
      </c>
      <c r="AE43" t="s">
        <v>1471</v>
      </c>
      <c r="AF43" t="s">
        <v>1472</v>
      </c>
      <c r="AG43" t="s">
        <v>1473</v>
      </c>
      <c r="AH43" t="s">
        <v>1474</v>
      </c>
      <c r="AI43" t="s">
        <v>1475</v>
      </c>
      <c r="AJ43" t="s">
        <v>1476</v>
      </c>
      <c r="AK43" t="s">
        <v>1477</v>
      </c>
      <c r="AL43" t="s">
        <v>305</v>
      </c>
      <c r="AM43" t="s">
        <v>306</v>
      </c>
      <c r="AN43" t="s">
        <v>307</v>
      </c>
      <c r="AO43" t="s">
        <v>308</v>
      </c>
      <c r="AP43" t="s">
        <v>309</v>
      </c>
      <c r="AQ43" t="s">
        <v>275</v>
      </c>
      <c r="AR43" t="s">
        <v>310</v>
      </c>
      <c r="AS43" t="s">
        <v>311</v>
      </c>
      <c r="AT43" t="s">
        <v>312</v>
      </c>
      <c r="AU43" t="s">
        <v>313</v>
      </c>
      <c r="AV43" t="s">
        <v>314</v>
      </c>
      <c r="AW43" t="s">
        <v>315</v>
      </c>
      <c r="AX43" t="s">
        <v>315</v>
      </c>
      <c r="AY43" t="s">
        <v>1478</v>
      </c>
      <c r="AZ43" t="s">
        <v>1479</v>
      </c>
      <c r="BA43" t="s">
        <v>1480</v>
      </c>
      <c r="BB43" t="s">
        <v>1476</v>
      </c>
      <c r="BC43" t="s">
        <v>1481</v>
      </c>
      <c r="BD43" t="s">
        <v>1482</v>
      </c>
      <c r="BE43" t="s">
        <v>138</v>
      </c>
      <c r="BF43" t="s">
        <v>1483</v>
      </c>
      <c r="BG43" t="s">
        <v>1484</v>
      </c>
      <c r="BH43" t="s">
        <v>1401</v>
      </c>
      <c r="BI43">
        <v>255</v>
      </c>
      <c r="BJ43">
        <v>257</v>
      </c>
      <c r="BK43">
        <v>258</v>
      </c>
      <c r="BL43">
        <v>0.65</v>
      </c>
      <c r="BM43">
        <v>252</v>
      </c>
      <c r="BN43">
        <v>450</v>
      </c>
      <c r="BO43">
        <v>454</v>
      </c>
      <c r="BP43">
        <v>0.76</v>
      </c>
      <c r="BQ43" t="s">
        <v>143</v>
      </c>
      <c r="BR43" t="s">
        <v>145</v>
      </c>
      <c r="BS43" t="s">
        <v>144</v>
      </c>
      <c r="BT43">
        <v>-43</v>
      </c>
      <c r="BU43">
        <v>34</v>
      </c>
      <c r="BV43">
        <v>12</v>
      </c>
      <c r="BW43">
        <v>0</v>
      </c>
    </row>
    <row r="44" spans="1:75" x14ac:dyDescent="0.25">
      <c r="A44" t="s">
        <v>1485</v>
      </c>
      <c r="B44" t="s">
        <v>1486</v>
      </c>
      <c r="C44" s="74">
        <v>43864.819234664363</v>
      </c>
      <c r="D44" t="s">
        <v>274</v>
      </c>
      <c r="E44" t="s">
        <v>275</v>
      </c>
      <c r="F44" t="s">
        <v>276</v>
      </c>
      <c r="G44" t="s">
        <v>277</v>
      </c>
      <c r="H44" t="s">
        <v>278</v>
      </c>
      <c r="I44" t="s">
        <v>1487</v>
      </c>
      <c r="J44" t="s">
        <v>1488</v>
      </c>
      <c r="K44" t="s">
        <v>1489</v>
      </c>
      <c r="L44" t="s">
        <v>1490</v>
      </c>
      <c r="M44" t="s">
        <v>1463</v>
      </c>
      <c r="N44" t="s">
        <v>1464</v>
      </c>
      <c r="O44" t="s">
        <v>1491</v>
      </c>
      <c r="P44" t="s">
        <v>1492</v>
      </c>
      <c r="Q44" t="s">
        <v>1467</v>
      </c>
      <c r="R44" t="s">
        <v>1468</v>
      </c>
      <c r="S44" t="s">
        <v>1493</v>
      </c>
      <c r="T44" t="s">
        <v>146</v>
      </c>
      <c r="U44" t="s">
        <v>426</v>
      </c>
      <c r="V44" t="s">
        <v>427</v>
      </c>
      <c r="W44" t="s">
        <v>428</v>
      </c>
      <c r="X44" t="s">
        <v>293</v>
      </c>
      <c r="Y44" t="s">
        <v>294</v>
      </c>
      <c r="Z44" t="s">
        <v>145</v>
      </c>
      <c r="AA44" t="s">
        <v>145</v>
      </c>
      <c r="AB44" t="s">
        <v>295</v>
      </c>
      <c r="AC44" t="s">
        <v>296</v>
      </c>
      <c r="AD44" t="s">
        <v>1470</v>
      </c>
      <c r="AE44" t="s">
        <v>1494</v>
      </c>
      <c r="AF44" t="s">
        <v>1495</v>
      </c>
      <c r="AG44" t="s">
        <v>1496</v>
      </c>
      <c r="AH44" t="s">
        <v>1497</v>
      </c>
      <c r="AI44" t="s">
        <v>1498</v>
      </c>
      <c r="AJ44" t="s">
        <v>1499</v>
      </c>
      <c r="AK44" t="s">
        <v>1500</v>
      </c>
      <c r="AL44" t="s">
        <v>305</v>
      </c>
      <c r="AM44" t="s">
        <v>306</v>
      </c>
      <c r="AN44" t="s">
        <v>307</v>
      </c>
      <c r="AO44" t="s">
        <v>585</v>
      </c>
      <c r="AP44" t="s">
        <v>309</v>
      </c>
      <c r="AQ44" t="s">
        <v>275</v>
      </c>
      <c r="AR44" t="s">
        <v>310</v>
      </c>
      <c r="AS44" t="s">
        <v>311</v>
      </c>
      <c r="AT44" t="s">
        <v>312</v>
      </c>
      <c r="AU44" t="s">
        <v>313</v>
      </c>
      <c r="AV44" t="s">
        <v>314</v>
      </c>
      <c r="AW44" t="s">
        <v>315</v>
      </c>
      <c r="AX44" t="s">
        <v>315</v>
      </c>
      <c r="AY44" t="s">
        <v>1478</v>
      </c>
      <c r="AZ44" t="s">
        <v>1479</v>
      </c>
      <c r="BA44" t="s">
        <v>1501</v>
      </c>
      <c r="BB44" t="s">
        <v>1499</v>
      </c>
      <c r="BC44" t="s">
        <v>1502</v>
      </c>
      <c r="BD44" t="s">
        <v>1503</v>
      </c>
      <c r="BE44" t="s">
        <v>138</v>
      </c>
      <c r="BF44" t="s">
        <v>1504</v>
      </c>
      <c r="BG44" t="s">
        <v>1505</v>
      </c>
      <c r="BH44" t="s">
        <v>1506</v>
      </c>
      <c r="BI44">
        <v>255</v>
      </c>
      <c r="BJ44">
        <v>257</v>
      </c>
      <c r="BK44">
        <v>258</v>
      </c>
      <c r="BL44">
        <v>0.66</v>
      </c>
      <c r="BM44">
        <v>252</v>
      </c>
      <c r="BN44">
        <v>450</v>
      </c>
      <c r="BO44">
        <v>454</v>
      </c>
      <c r="BP44">
        <v>0.76</v>
      </c>
      <c r="BQ44" t="s">
        <v>143</v>
      </c>
      <c r="BR44" t="s">
        <v>145</v>
      </c>
      <c r="BS44" t="s">
        <v>144</v>
      </c>
      <c r="BT44">
        <v>-42</v>
      </c>
      <c r="BU44">
        <v>34</v>
      </c>
      <c r="BV44">
        <v>12</v>
      </c>
      <c r="BW44">
        <v>0</v>
      </c>
    </row>
    <row r="45" spans="1:75" x14ac:dyDescent="0.25">
      <c r="A45" t="s">
        <v>1507</v>
      </c>
      <c r="B45" t="s">
        <v>1508</v>
      </c>
      <c r="C45" s="74">
        <v>43864.819343171293</v>
      </c>
      <c r="D45" t="s">
        <v>274</v>
      </c>
      <c r="E45" t="s">
        <v>275</v>
      </c>
      <c r="F45" t="s">
        <v>276</v>
      </c>
      <c r="G45" t="s">
        <v>277</v>
      </c>
      <c r="H45" t="s">
        <v>278</v>
      </c>
      <c r="I45" t="s">
        <v>1509</v>
      </c>
      <c r="J45" t="s">
        <v>1510</v>
      </c>
      <c r="K45" t="s">
        <v>1511</v>
      </c>
      <c r="L45" t="s">
        <v>1512</v>
      </c>
      <c r="M45" t="s">
        <v>1513</v>
      </c>
      <c r="N45" t="s">
        <v>1514</v>
      </c>
      <c r="O45" t="s">
        <v>1515</v>
      </c>
      <c r="P45" t="s">
        <v>1516</v>
      </c>
      <c r="Q45" t="s">
        <v>1517</v>
      </c>
      <c r="R45" t="s">
        <v>1518</v>
      </c>
      <c r="S45" t="s">
        <v>1519</v>
      </c>
      <c r="T45" t="s">
        <v>146</v>
      </c>
      <c r="U45" t="s">
        <v>426</v>
      </c>
      <c r="V45" t="s">
        <v>427</v>
      </c>
      <c r="W45" t="s">
        <v>428</v>
      </c>
      <c r="X45" t="s">
        <v>293</v>
      </c>
      <c r="Y45" t="s">
        <v>294</v>
      </c>
      <c r="Z45" t="s">
        <v>145</v>
      </c>
      <c r="AA45" t="s">
        <v>145</v>
      </c>
      <c r="AB45" t="s">
        <v>295</v>
      </c>
      <c r="AC45" t="s">
        <v>296</v>
      </c>
      <c r="AD45" t="s">
        <v>1520</v>
      </c>
      <c r="AE45" t="s">
        <v>1521</v>
      </c>
      <c r="AF45" t="s">
        <v>1522</v>
      </c>
      <c r="AG45" t="s">
        <v>1523</v>
      </c>
      <c r="AH45" t="s">
        <v>1524</v>
      </c>
      <c r="AI45" t="s">
        <v>1525</v>
      </c>
      <c r="AJ45" t="s">
        <v>1526</v>
      </c>
      <c r="AK45" t="s">
        <v>1527</v>
      </c>
      <c r="AL45" t="s">
        <v>305</v>
      </c>
      <c r="AM45" t="s">
        <v>306</v>
      </c>
      <c r="AN45" t="s">
        <v>307</v>
      </c>
      <c r="AO45" t="s">
        <v>308</v>
      </c>
      <c r="AP45" t="s">
        <v>309</v>
      </c>
      <c r="AQ45" t="s">
        <v>275</v>
      </c>
      <c r="AR45" t="s">
        <v>310</v>
      </c>
      <c r="AS45" t="s">
        <v>311</v>
      </c>
      <c r="AT45" t="s">
        <v>312</v>
      </c>
      <c r="AU45" t="s">
        <v>313</v>
      </c>
      <c r="AV45" t="s">
        <v>314</v>
      </c>
      <c r="AW45" t="s">
        <v>315</v>
      </c>
      <c r="AX45" t="s">
        <v>315</v>
      </c>
      <c r="AY45" t="s">
        <v>1528</v>
      </c>
      <c r="AZ45" t="s">
        <v>1529</v>
      </c>
      <c r="BA45" t="s">
        <v>1530</v>
      </c>
      <c r="BB45" t="s">
        <v>1526</v>
      </c>
      <c r="BC45" t="s">
        <v>1531</v>
      </c>
      <c r="BD45" t="s">
        <v>1532</v>
      </c>
      <c r="BE45" t="s">
        <v>138</v>
      </c>
      <c r="BF45" t="s">
        <v>1533</v>
      </c>
      <c r="BG45" t="s">
        <v>1534</v>
      </c>
      <c r="BH45" t="s">
        <v>1535</v>
      </c>
      <c r="BI45">
        <v>255</v>
      </c>
      <c r="BJ45">
        <v>257</v>
      </c>
      <c r="BK45">
        <v>258</v>
      </c>
      <c r="BL45">
        <v>0.72</v>
      </c>
      <c r="BM45">
        <v>252</v>
      </c>
      <c r="BN45">
        <v>450</v>
      </c>
      <c r="BO45">
        <v>455</v>
      </c>
      <c r="BP45">
        <v>0.76100000000000001</v>
      </c>
      <c r="BQ45" t="s">
        <v>143</v>
      </c>
      <c r="BR45" t="s">
        <v>145</v>
      </c>
      <c r="BS45" t="s">
        <v>144</v>
      </c>
      <c r="BT45">
        <v>-43</v>
      </c>
      <c r="BU45">
        <v>37</v>
      </c>
      <c r="BV45">
        <v>12</v>
      </c>
      <c r="BW45">
        <v>0</v>
      </c>
    </row>
    <row r="46" spans="1:75" x14ac:dyDescent="0.25">
      <c r="A46" t="s">
        <v>1536</v>
      </c>
      <c r="B46" t="s">
        <v>1537</v>
      </c>
      <c r="C46" s="74">
        <v>43864.819459641207</v>
      </c>
      <c r="D46" t="s">
        <v>274</v>
      </c>
      <c r="E46" t="s">
        <v>275</v>
      </c>
      <c r="F46" t="s">
        <v>276</v>
      </c>
      <c r="G46" t="s">
        <v>277</v>
      </c>
      <c r="H46" t="s">
        <v>278</v>
      </c>
      <c r="I46" t="s">
        <v>1538</v>
      </c>
      <c r="J46" t="s">
        <v>1539</v>
      </c>
      <c r="K46" t="s">
        <v>1540</v>
      </c>
      <c r="L46" t="s">
        <v>1541</v>
      </c>
      <c r="M46" t="s">
        <v>1542</v>
      </c>
      <c r="N46" t="s">
        <v>1543</v>
      </c>
      <c r="O46" t="s">
        <v>1544</v>
      </c>
      <c r="P46" t="s">
        <v>1545</v>
      </c>
      <c r="Q46" t="s">
        <v>1546</v>
      </c>
      <c r="R46" t="s">
        <v>1547</v>
      </c>
      <c r="S46" t="s">
        <v>1548</v>
      </c>
      <c r="T46" t="s">
        <v>146</v>
      </c>
      <c r="U46" t="s">
        <v>426</v>
      </c>
      <c r="V46" t="s">
        <v>427</v>
      </c>
      <c r="W46" t="s">
        <v>428</v>
      </c>
      <c r="X46" t="s">
        <v>293</v>
      </c>
      <c r="Y46" t="s">
        <v>294</v>
      </c>
      <c r="Z46" t="s">
        <v>145</v>
      </c>
      <c r="AA46" t="s">
        <v>145</v>
      </c>
      <c r="AB46" t="s">
        <v>295</v>
      </c>
      <c r="AC46" t="s">
        <v>337</v>
      </c>
      <c r="AD46" t="s">
        <v>1549</v>
      </c>
      <c r="AE46" t="s">
        <v>1550</v>
      </c>
      <c r="AF46" t="s">
        <v>1551</v>
      </c>
      <c r="AG46" t="s">
        <v>1552</v>
      </c>
      <c r="AH46" t="s">
        <v>1553</v>
      </c>
      <c r="AI46" t="s">
        <v>1554</v>
      </c>
      <c r="AJ46" t="s">
        <v>1555</v>
      </c>
      <c r="AK46" t="s">
        <v>1556</v>
      </c>
      <c r="AL46" t="s">
        <v>305</v>
      </c>
      <c r="AM46" t="s">
        <v>306</v>
      </c>
      <c r="AN46" t="s">
        <v>307</v>
      </c>
      <c r="AO46" t="s">
        <v>308</v>
      </c>
      <c r="AP46" t="s">
        <v>309</v>
      </c>
      <c r="AQ46" t="s">
        <v>275</v>
      </c>
      <c r="AR46" t="s">
        <v>310</v>
      </c>
      <c r="AS46" t="s">
        <v>311</v>
      </c>
      <c r="AT46" t="s">
        <v>312</v>
      </c>
      <c r="AU46" t="s">
        <v>313</v>
      </c>
      <c r="AV46" t="s">
        <v>314</v>
      </c>
      <c r="AW46" t="s">
        <v>315</v>
      </c>
      <c r="AX46" t="s">
        <v>315</v>
      </c>
      <c r="AY46" t="s">
        <v>1557</v>
      </c>
      <c r="AZ46" t="s">
        <v>1558</v>
      </c>
      <c r="BA46" t="s">
        <v>1559</v>
      </c>
      <c r="BB46" t="s">
        <v>1555</v>
      </c>
      <c r="BC46" t="s">
        <v>1560</v>
      </c>
      <c r="BD46" t="s">
        <v>1561</v>
      </c>
      <c r="BE46" t="s">
        <v>138</v>
      </c>
      <c r="BF46" t="s">
        <v>1562</v>
      </c>
      <c r="BG46" t="s">
        <v>1563</v>
      </c>
      <c r="BH46" t="s">
        <v>1564</v>
      </c>
      <c r="BI46">
        <v>255</v>
      </c>
      <c r="BJ46">
        <v>257</v>
      </c>
      <c r="BK46">
        <v>258</v>
      </c>
      <c r="BL46">
        <v>0.65</v>
      </c>
      <c r="BM46">
        <v>253</v>
      </c>
      <c r="BN46">
        <v>452</v>
      </c>
      <c r="BO46">
        <v>456</v>
      </c>
      <c r="BP46">
        <v>0.76400000000000001</v>
      </c>
      <c r="BQ46" t="s">
        <v>143</v>
      </c>
      <c r="BR46" t="s">
        <v>145</v>
      </c>
      <c r="BS46" t="s">
        <v>144</v>
      </c>
      <c r="BT46">
        <v>-43</v>
      </c>
      <c r="BU46">
        <v>33</v>
      </c>
      <c r="BV46">
        <v>11</v>
      </c>
      <c r="BW46">
        <v>0</v>
      </c>
    </row>
    <row r="47" spans="1:75" x14ac:dyDescent="0.25">
      <c r="A47" t="s">
        <v>1565</v>
      </c>
      <c r="B47" t="s">
        <v>1566</v>
      </c>
      <c r="C47" s="74">
        <v>43864.819576099537</v>
      </c>
      <c r="D47" t="s">
        <v>274</v>
      </c>
      <c r="E47" t="s">
        <v>275</v>
      </c>
      <c r="F47" t="s">
        <v>276</v>
      </c>
      <c r="G47" t="s">
        <v>277</v>
      </c>
      <c r="H47" t="s">
        <v>278</v>
      </c>
      <c r="I47" t="s">
        <v>1567</v>
      </c>
      <c r="J47" t="s">
        <v>1568</v>
      </c>
      <c r="K47" t="s">
        <v>1569</v>
      </c>
      <c r="L47" t="s">
        <v>1570</v>
      </c>
      <c r="M47" t="s">
        <v>1571</v>
      </c>
      <c r="N47" t="s">
        <v>1572</v>
      </c>
      <c r="O47" t="s">
        <v>1573</v>
      </c>
      <c r="P47" t="s">
        <v>1574</v>
      </c>
      <c r="Q47" t="s">
        <v>1575</v>
      </c>
      <c r="R47" t="s">
        <v>1576</v>
      </c>
      <c r="S47" t="s">
        <v>1577</v>
      </c>
      <c r="T47" t="s">
        <v>146</v>
      </c>
      <c r="U47" t="s">
        <v>426</v>
      </c>
      <c r="V47" t="s">
        <v>427</v>
      </c>
      <c r="W47" t="s">
        <v>428</v>
      </c>
      <c r="X47" t="s">
        <v>293</v>
      </c>
      <c r="Y47" t="s">
        <v>294</v>
      </c>
      <c r="Z47" t="s">
        <v>145</v>
      </c>
      <c r="AA47" t="s">
        <v>145</v>
      </c>
      <c r="AB47" t="s">
        <v>295</v>
      </c>
      <c r="AC47" t="s">
        <v>396</v>
      </c>
      <c r="AD47" t="s">
        <v>1578</v>
      </c>
      <c r="AE47" t="s">
        <v>1579</v>
      </c>
      <c r="AF47" t="s">
        <v>1580</v>
      </c>
      <c r="AG47" t="s">
        <v>1581</v>
      </c>
      <c r="AH47" t="s">
        <v>1582</v>
      </c>
      <c r="AI47" t="s">
        <v>1583</v>
      </c>
      <c r="AJ47" t="s">
        <v>1584</v>
      </c>
      <c r="AK47" t="s">
        <v>1585</v>
      </c>
      <c r="AL47" t="s">
        <v>305</v>
      </c>
      <c r="AM47" t="s">
        <v>306</v>
      </c>
      <c r="AN47" t="s">
        <v>307</v>
      </c>
      <c r="AO47" t="s">
        <v>308</v>
      </c>
      <c r="AP47" t="s">
        <v>309</v>
      </c>
      <c r="AQ47" t="s">
        <v>275</v>
      </c>
      <c r="AR47" t="s">
        <v>310</v>
      </c>
      <c r="AS47" t="s">
        <v>311</v>
      </c>
      <c r="AT47" t="s">
        <v>312</v>
      </c>
      <c r="AU47" t="s">
        <v>313</v>
      </c>
      <c r="AV47" t="s">
        <v>314</v>
      </c>
      <c r="AW47" t="s">
        <v>315</v>
      </c>
      <c r="AX47" t="s">
        <v>315</v>
      </c>
      <c r="AY47" t="s">
        <v>1586</v>
      </c>
      <c r="AZ47" t="s">
        <v>1587</v>
      </c>
      <c r="BA47" t="s">
        <v>1588</v>
      </c>
      <c r="BB47" t="s">
        <v>1584</v>
      </c>
      <c r="BC47" t="s">
        <v>1589</v>
      </c>
      <c r="BD47" t="s">
        <v>1590</v>
      </c>
      <c r="BE47" t="s">
        <v>138</v>
      </c>
      <c r="BF47" t="s">
        <v>1591</v>
      </c>
      <c r="BG47" t="s">
        <v>1592</v>
      </c>
      <c r="BH47" t="s">
        <v>1593</v>
      </c>
      <c r="BI47">
        <v>255</v>
      </c>
      <c r="BJ47">
        <v>257</v>
      </c>
      <c r="BK47">
        <v>258</v>
      </c>
      <c r="BL47">
        <v>0.45</v>
      </c>
      <c r="BM47">
        <v>255</v>
      </c>
      <c r="BN47">
        <v>453</v>
      </c>
      <c r="BO47">
        <v>457</v>
      </c>
      <c r="BP47">
        <v>0.76700000000000002</v>
      </c>
      <c r="BQ47" t="s">
        <v>143</v>
      </c>
      <c r="BR47" t="s">
        <v>145</v>
      </c>
      <c r="BS47" t="s">
        <v>144</v>
      </c>
      <c r="BT47">
        <v>-43</v>
      </c>
      <c r="BU47">
        <v>28</v>
      </c>
      <c r="BV47">
        <v>14</v>
      </c>
      <c r="BW47">
        <v>0</v>
      </c>
    </row>
    <row r="48" spans="1:75" x14ac:dyDescent="0.25">
      <c r="A48" t="s">
        <v>1594</v>
      </c>
      <c r="B48" t="s">
        <v>1595</v>
      </c>
      <c r="C48" s="74">
        <v>43864.819691840283</v>
      </c>
      <c r="D48" t="s">
        <v>274</v>
      </c>
      <c r="E48" t="s">
        <v>275</v>
      </c>
      <c r="F48" t="s">
        <v>276</v>
      </c>
      <c r="G48" t="s">
        <v>277</v>
      </c>
      <c r="H48" t="s">
        <v>278</v>
      </c>
      <c r="I48" t="s">
        <v>1596</v>
      </c>
      <c r="J48" t="s">
        <v>1597</v>
      </c>
      <c r="K48" t="s">
        <v>1540</v>
      </c>
      <c r="L48" t="s">
        <v>1598</v>
      </c>
      <c r="M48" t="s">
        <v>1599</v>
      </c>
      <c r="N48" t="s">
        <v>1600</v>
      </c>
      <c r="O48" t="s">
        <v>1601</v>
      </c>
      <c r="P48" t="s">
        <v>1602</v>
      </c>
      <c r="Q48" t="s">
        <v>1603</v>
      </c>
      <c r="R48" t="s">
        <v>1604</v>
      </c>
      <c r="S48" t="s">
        <v>1605</v>
      </c>
      <c r="T48" t="s">
        <v>146</v>
      </c>
      <c r="U48" t="s">
        <v>426</v>
      </c>
      <c r="V48" t="s">
        <v>427</v>
      </c>
      <c r="W48" t="s">
        <v>428</v>
      </c>
      <c r="X48" t="s">
        <v>293</v>
      </c>
      <c r="Y48" t="s">
        <v>294</v>
      </c>
      <c r="Z48" t="s">
        <v>145</v>
      </c>
      <c r="AA48" t="s">
        <v>145</v>
      </c>
      <c r="AB48" t="s">
        <v>295</v>
      </c>
      <c r="AC48" t="s">
        <v>296</v>
      </c>
      <c r="AD48" t="s">
        <v>1606</v>
      </c>
      <c r="AE48" t="s">
        <v>1607</v>
      </c>
      <c r="AF48" t="s">
        <v>1608</v>
      </c>
      <c r="AG48" t="s">
        <v>1609</v>
      </c>
      <c r="AH48" t="s">
        <v>1610</v>
      </c>
      <c r="AI48" t="s">
        <v>1611</v>
      </c>
      <c r="AJ48" t="s">
        <v>1612</v>
      </c>
      <c r="AK48" t="s">
        <v>1613</v>
      </c>
      <c r="AL48" t="s">
        <v>305</v>
      </c>
      <c r="AM48" t="s">
        <v>306</v>
      </c>
      <c r="AN48" t="s">
        <v>307</v>
      </c>
      <c r="AO48" t="s">
        <v>308</v>
      </c>
      <c r="AP48" t="s">
        <v>309</v>
      </c>
      <c r="AQ48" t="s">
        <v>275</v>
      </c>
      <c r="AR48" t="s">
        <v>310</v>
      </c>
      <c r="AS48" t="s">
        <v>311</v>
      </c>
      <c r="AT48" t="s">
        <v>312</v>
      </c>
      <c r="AU48" t="s">
        <v>313</v>
      </c>
      <c r="AV48" t="s">
        <v>314</v>
      </c>
      <c r="AW48" t="s">
        <v>315</v>
      </c>
      <c r="AX48" t="s">
        <v>315</v>
      </c>
      <c r="AY48" t="s">
        <v>1614</v>
      </c>
      <c r="AZ48" t="s">
        <v>1615</v>
      </c>
      <c r="BA48" t="s">
        <v>1616</v>
      </c>
      <c r="BB48" t="s">
        <v>1612</v>
      </c>
      <c r="BC48" t="s">
        <v>1617</v>
      </c>
      <c r="BD48" t="s">
        <v>1618</v>
      </c>
      <c r="BE48" t="s">
        <v>138</v>
      </c>
      <c r="BF48" t="s">
        <v>1619</v>
      </c>
      <c r="BG48" t="s">
        <v>1620</v>
      </c>
      <c r="BH48" t="s">
        <v>1564</v>
      </c>
      <c r="BI48">
        <v>255</v>
      </c>
      <c r="BJ48">
        <v>256</v>
      </c>
      <c r="BK48">
        <v>258</v>
      </c>
      <c r="BL48">
        <v>0.52</v>
      </c>
      <c r="BM48">
        <v>256</v>
      </c>
      <c r="BN48">
        <v>455</v>
      </c>
      <c r="BO48">
        <v>459</v>
      </c>
      <c r="BP48">
        <v>0.76900000000000002</v>
      </c>
      <c r="BQ48" t="s">
        <v>143</v>
      </c>
      <c r="BR48" t="s">
        <v>145</v>
      </c>
      <c r="BS48" t="s">
        <v>144</v>
      </c>
      <c r="BT48">
        <v>-43</v>
      </c>
      <c r="BU48">
        <v>29</v>
      </c>
      <c r="BV48">
        <v>15</v>
      </c>
      <c r="BW48">
        <v>0</v>
      </c>
    </row>
    <row r="49" spans="1:75" x14ac:dyDescent="0.25">
      <c r="A49" t="s">
        <v>1621</v>
      </c>
      <c r="B49" t="s">
        <v>1622</v>
      </c>
      <c r="C49" s="74">
        <v>43864.819808310189</v>
      </c>
      <c r="D49" t="s">
        <v>274</v>
      </c>
      <c r="E49" t="s">
        <v>275</v>
      </c>
      <c r="F49" t="s">
        <v>276</v>
      </c>
      <c r="G49" t="s">
        <v>277</v>
      </c>
      <c r="H49" t="s">
        <v>278</v>
      </c>
      <c r="I49" t="s">
        <v>1623</v>
      </c>
      <c r="J49" t="s">
        <v>1624</v>
      </c>
      <c r="K49" t="s">
        <v>1540</v>
      </c>
      <c r="L49" t="s">
        <v>1625</v>
      </c>
      <c r="M49" t="s">
        <v>1626</v>
      </c>
      <c r="N49" t="s">
        <v>1627</v>
      </c>
      <c r="O49" t="s">
        <v>1628</v>
      </c>
      <c r="P49" t="s">
        <v>1629</v>
      </c>
      <c r="Q49" t="s">
        <v>1630</v>
      </c>
      <c r="R49" t="s">
        <v>1631</v>
      </c>
      <c r="S49" t="s">
        <v>1632</v>
      </c>
      <c r="T49" t="s">
        <v>146</v>
      </c>
      <c r="U49" t="s">
        <v>426</v>
      </c>
      <c r="V49" t="s">
        <v>427</v>
      </c>
      <c r="W49" t="s">
        <v>428</v>
      </c>
      <c r="X49" t="s">
        <v>293</v>
      </c>
      <c r="Y49" t="s">
        <v>294</v>
      </c>
      <c r="Z49" t="s">
        <v>145</v>
      </c>
      <c r="AA49" t="s">
        <v>145</v>
      </c>
      <c r="AB49" t="s">
        <v>295</v>
      </c>
      <c r="AC49" t="s">
        <v>296</v>
      </c>
      <c r="AD49" t="s">
        <v>1606</v>
      </c>
      <c r="AE49" t="s">
        <v>1633</v>
      </c>
      <c r="AF49" t="s">
        <v>1634</v>
      </c>
      <c r="AG49" t="s">
        <v>1635</v>
      </c>
      <c r="AH49" t="s">
        <v>1636</v>
      </c>
      <c r="AI49" t="s">
        <v>1637</v>
      </c>
      <c r="AJ49" t="s">
        <v>1638</v>
      </c>
      <c r="AK49" t="s">
        <v>1639</v>
      </c>
      <c r="AL49" t="s">
        <v>305</v>
      </c>
      <c r="AM49" t="s">
        <v>306</v>
      </c>
      <c r="AN49" t="s">
        <v>307</v>
      </c>
      <c r="AO49" t="s">
        <v>308</v>
      </c>
      <c r="AP49" t="s">
        <v>309</v>
      </c>
      <c r="AQ49" t="s">
        <v>275</v>
      </c>
      <c r="AR49" t="s">
        <v>310</v>
      </c>
      <c r="AS49" t="s">
        <v>311</v>
      </c>
      <c r="AT49" t="s">
        <v>312</v>
      </c>
      <c r="AU49" t="s">
        <v>313</v>
      </c>
      <c r="AV49" t="s">
        <v>314</v>
      </c>
      <c r="AW49" t="s">
        <v>315</v>
      </c>
      <c r="AX49" t="s">
        <v>315</v>
      </c>
      <c r="AY49" t="s">
        <v>1614</v>
      </c>
      <c r="AZ49" t="s">
        <v>1615</v>
      </c>
      <c r="BA49" t="s">
        <v>1640</v>
      </c>
      <c r="BB49" t="s">
        <v>1638</v>
      </c>
      <c r="BC49" t="s">
        <v>1641</v>
      </c>
      <c r="BD49" t="s">
        <v>1642</v>
      </c>
      <c r="BE49" t="s">
        <v>138</v>
      </c>
      <c r="BF49" t="s">
        <v>1643</v>
      </c>
      <c r="BG49" t="s">
        <v>1644</v>
      </c>
      <c r="BH49" t="s">
        <v>1564</v>
      </c>
      <c r="BI49">
        <v>255</v>
      </c>
      <c r="BJ49">
        <v>256</v>
      </c>
      <c r="BK49">
        <v>258</v>
      </c>
      <c r="BL49">
        <v>0.49</v>
      </c>
      <c r="BM49">
        <v>256</v>
      </c>
      <c r="BN49">
        <v>455</v>
      </c>
      <c r="BO49">
        <v>460</v>
      </c>
      <c r="BP49">
        <v>0.76900000000000002</v>
      </c>
      <c r="BQ49" t="s">
        <v>143</v>
      </c>
      <c r="BR49" t="s">
        <v>145</v>
      </c>
      <c r="BS49" t="s">
        <v>144</v>
      </c>
      <c r="BT49">
        <v>-43</v>
      </c>
      <c r="BU49">
        <v>30</v>
      </c>
      <c r="BV49">
        <v>16</v>
      </c>
      <c r="BW49">
        <v>0</v>
      </c>
    </row>
    <row r="50" spans="1:75" x14ac:dyDescent="0.25">
      <c r="A50" t="s">
        <v>1645</v>
      </c>
      <c r="B50" t="s">
        <v>1646</v>
      </c>
      <c r="C50" s="74">
        <v>43864.819924768519</v>
      </c>
      <c r="D50" t="s">
        <v>274</v>
      </c>
      <c r="E50" t="s">
        <v>275</v>
      </c>
      <c r="F50" t="s">
        <v>276</v>
      </c>
      <c r="G50" t="s">
        <v>277</v>
      </c>
      <c r="H50" t="s">
        <v>278</v>
      </c>
      <c r="I50" t="s">
        <v>1647</v>
      </c>
      <c r="J50" t="s">
        <v>1648</v>
      </c>
      <c r="K50" t="s">
        <v>1649</v>
      </c>
      <c r="L50" t="s">
        <v>1650</v>
      </c>
      <c r="M50" t="s">
        <v>1651</v>
      </c>
      <c r="N50" t="s">
        <v>1652</v>
      </c>
      <c r="O50" t="s">
        <v>1653</v>
      </c>
      <c r="P50" t="s">
        <v>1654</v>
      </c>
      <c r="Q50" t="s">
        <v>1655</v>
      </c>
      <c r="R50" t="s">
        <v>1656</v>
      </c>
      <c r="S50" t="s">
        <v>1657</v>
      </c>
      <c r="T50" t="s">
        <v>146</v>
      </c>
      <c r="U50" t="s">
        <v>426</v>
      </c>
      <c r="V50" t="s">
        <v>427</v>
      </c>
      <c r="W50" t="s">
        <v>428</v>
      </c>
      <c r="X50" t="s">
        <v>293</v>
      </c>
      <c r="Y50" t="s">
        <v>294</v>
      </c>
      <c r="Z50" t="s">
        <v>145</v>
      </c>
      <c r="AA50" t="s">
        <v>145</v>
      </c>
      <c r="AB50" t="s">
        <v>295</v>
      </c>
      <c r="AC50" t="s">
        <v>296</v>
      </c>
      <c r="AD50" t="s">
        <v>1658</v>
      </c>
      <c r="AE50" t="s">
        <v>1659</v>
      </c>
      <c r="AF50" t="s">
        <v>1660</v>
      </c>
      <c r="AG50" t="s">
        <v>1661</v>
      </c>
      <c r="AH50" t="s">
        <v>1662</v>
      </c>
      <c r="AI50" t="s">
        <v>1663</v>
      </c>
      <c r="AJ50" t="s">
        <v>1664</v>
      </c>
      <c r="AK50" t="s">
        <v>1665</v>
      </c>
      <c r="AL50" t="s">
        <v>305</v>
      </c>
      <c r="AM50" t="s">
        <v>306</v>
      </c>
      <c r="AN50" t="s">
        <v>307</v>
      </c>
      <c r="AO50" t="s">
        <v>308</v>
      </c>
      <c r="AP50" t="s">
        <v>309</v>
      </c>
      <c r="AQ50" t="s">
        <v>275</v>
      </c>
      <c r="AR50" t="s">
        <v>310</v>
      </c>
      <c r="AS50" t="s">
        <v>311</v>
      </c>
      <c r="AT50" t="s">
        <v>312</v>
      </c>
      <c r="AU50" t="s">
        <v>313</v>
      </c>
      <c r="AV50" t="s">
        <v>314</v>
      </c>
      <c r="AW50" t="s">
        <v>315</v>
      </c>
      <c r="AX50" t="s">
        <v>315</v>
      </c>
      <c r="AY50" t="s">
        <v>1666</v>
      </c>
      <c r="AZ50" t="s">
        <v>1667</v>
      </c>
      <c r="BA50" t="s">
        <v>1668</v>
      </c>
      <c r="BB50" t="s">
        <v>1664</v>
      </c>
      <c r="BC50" t="s">
        <v>1669</v>
      </c>
      <c r="BD50" t="s">
        <v>1670</v>
      </c>
      <c r="BE50" t="s">
        <v>138</v>
      </c>
      <c r="BF50" t="s">
        <v>1671</v>
      </c>
      <c r="BG50" t="s">
        <v>1672</v>
      </c>
      <c r="BH50" t="s">
        <v>1673</v>
      </c>
      <c r="BI50">
        <v>255</v>
      </c>
      <c r="BJ50">
        <v>256</v>
      </c>
      <c r="BK50">
        <v>258</v>
      </c>
      <c r="BL50">
        <v>0.52</v>
      </c>
      <c r="BM50">
        <v>256</v>
      </c>
      <c r="BN50">
        <v>456</v>
      </c>
      <c r="BO50">
        <v>461</v>
      </c>
      <c r="BP50">
        <v>0.77100000000000002</v>
      </c>
      <c r="BQ50" t="s">
        <v>143</v>
      </c>
      <c r="BR50" t="s">
        <v>145</v>
      </c>
      <c r="BS50" t="s">
        <v>144</v>
      </c>
      <c r="BT50">
        <v>-43</v>
      </c>
      <c r="BU50">
        <v>30</v>
      </c>
      <c r="BV50">
        <v>16</v>
      </c>
      <c r="BW50">
        <v>0</v>
      </c>
    </row>
    <row r="51" spans="1:75" x14ac:dyDescent="0.25">
      <c r="A51" t="s">
        <v>1674</v>
      </c>
      <c r="B51" t="s">
        <v>1675</v>
      </c>
      <c r="C51" s="74">
        <v>43864.820041238418</v>
      </c>
      <c r="D51" t="s">
        <v>274</v>
      </c>
      <c r="E51" t="s">
        <v>275</v>
      </c>
      <c r="F51" t="s">
        <v>276</v>
      </c>
      <c r="G51" t="s">
        <v>277</v>
      </c>
      <c r="H51" t="s">
        <v>278</v>
      </c>
      <c r="I51" t="s">
        <v>1676</v>
      </c>
      <c r="J51" t="s">
        <v>1677</v>
      </c>
      <c r="K51" t="s">
        <v>1540</v>
      </c>
      <c r="L51" t="s">
        <v>1678</v>
      </c>
      <c r="M51" t="s">
        <v>1679</v>
      </c>
      <c r="N51" t="s">
        <v>1680</v>
      </c>
      <c r="O51" t="s">
        <v>1681</v>
      </c>
      <c r="P51" t="s">
        <v>1682</v>
      </c>
      <c r="Q51" t="s">
        <v>1683</v>
      </c>
      <c r="R51" t="s">
        <v>1684</v>
      </c>
      <c r="S51" t="s">
        <v>1685</v>
      </c>
      <c r="T51" t="s">
        <v>146</v>
      </c>
      <c r="U51" t="s">
        <v>426</v>
      </c>
      <c r="V51" t="s">
        <v>427</v>
      </c>
      <c r="W51" t="s">
        <v>428</v>
      </c>
      <c r="X51" t="s">
        <v>293</v>
      </c>
      <c r="Y51" t="s">
        <v>294</v>
      </c>
      <c r="Z51" t="s">
        <v>145</v>
      </c>
      <c r="AA51" t="s">
        <v>145</v>
      </c>
      <c r="AB51" t="s">
        <v>295</v>
      </c>
      <c r="AC51" t="s">
        <v>296</v>
      </c>
      <c r="AD51" t="s">
        <v>1686</v>
      </c>
      <c r="AE51" t="s">
        <v>1687</v>
      </c>
      <c r="AF51" t="s">
        <v>1688</v>
      </c>
      <c r="AG51" t="s">
        <v>1689</v>
      </c>
      <c r="AH51" t="s">
        <v>1690</v>
      </c>
      <c r="AI51" t="s">
        <v>1691</v>
      </c>
      <c r="AJ51" t="s">
        <v>1692</v>
      </c>
      <c r="AK51" t="s">
        <v>1693</v>
      </c>
      <c r="AL51" t="s">
        <v>305</v>
      </c>
      <c r="AM51" t="s">
        <v>306</v>
      </c>
      <c r="AN51" t="s">
        <v>307</v>
      </c>
      <c r="AO51" t="s">
        <v>308</v>
      </c>
      <c r="AP51" t="s">
        <v>309</v>
      </c>
      <c r="AQ51" t="s">
        <v>275</v>
      </c>
      <c r="AR51" t="s">
        <v>310</v>
      </c>
      <c r="AS51" t="s">
        <v>311</v>
      </c>
      <c r="AT51" t="s">
        <v>312</v>
      </c>
      <c r="AU51" t="s">
        <v>313</v>
      </c>
      <c r="AV51" t="s">
        <v>314</v>
      </c>
      <c r="AW51" t="s">
        <v>315</v>
      </c>
      <c r="AX51" t="s">
        <v>315</v>
      </c>
      <c r="AY51" t="s">
        <v>1694</v>
      </c>
      <c r="AZ51" t="s">
        <v>1615</v>
      </c>
      <c r="BA51" t="s">
        <v>1695</v>
      </c>
      <c r="BB51" t="s">
        <v>1692</v>
      </c>
      <c r="BC51" t="s">
        <v>1696</v>
      </c>
      <c r="BD51" t="s">
        <v>1697</v>
      </c>
      <c r="BE51" t="s">
        <v>138</v>
      </c>
      <c r="BF51" t="s">
        <v>1698</v>
      </c>
      <c r="BG51" t="s">
        <v>1699</v>
      </c>
      <c r="BH51" t="s">
        <v>1564</v>
      </c>
      <c r="BI51">
        <v>255</v>
      </c>
      <c r="BJ51">
        <v>256</v>
      </c>
      <c r="BK51">
        <v>258</v>
      </c>
      <c r="BL51">
        <v>0.63</v>
      </c>
      <c r="BM51">
        <v>255</v>
      </c>
      <c r="BN51">
        <v>455</v>
      </c>
      <c r="BO51">
        <v>462</v>
      </c>
      <c r="BP51">
        <v>0.76900000000000002</v>
      </c>
      <c r="BQ51" t="s">
        <v>143</v>
      </c>
      <c r="BR51" t="s">
        <v>145</v>
      </c>
      <c r="BS51" t="s">
        <v>144</v>
      </c>
      <c r="BT51">
        <v>-43</v>
      </c>
      <c r="BU51">
        <v>41</v>
      </c>
      <c r="BV51">
        <v>15</v>
      </c>
      <c r="BW51">
        <v>0</v>
      </c>
    </row>
    <row r="52" spans="1:75" x14ac:dyDescent="0.25">
      <c r="A52" t="s">
        <v>1700</v>
      </c>
      <c r="B52" t="s">
        <v>1701</v>
      </c>
      <c r="C52" s="74">
        <v>43864.820156979164</v>
      </c>
      <c r="D52" t="s">
        <v>274</v>
      </c>
      <c r="E52" t="s">
        <v>275</v>
      </c>
      <c r="F52" t="s">
        <v>276</v>
      </c>
      <c r="G52" t="s">
        <v>277</v>
      </c>
      <c r="H52" t="s">
        <v>278</v>
      </c>
      <c r="I52" t="s">
        <v>1702</v>
      </c>
      <c r="J52" t="s">
        <v>1703</v>
      </c>
      <c r="K52" t="s">
        <v>481</v>
      </c>
      <c r="L52" t="s">
        <v>1704</v>
      </c>
      <c r="M52" t="s">
        <v>1705</v>
      </c>
      <c r="N52" t="s">
        <v>1706</v>
      </c>
      <c r="O52" t="s">
        <v>1707</v>
      </c>
      <c r="P52" t="s">
        <v>1708</v>
      </c>
      <c r="Q52" t="s">
        <v>1709</v>
      </c>
      <c r="R52" t="s">
        <v>1710</v>
      </c>
      <c r="S52" t="s">
        <v>1711</v>
      </c>
      <c r="T52" t="s">
        <v>146</v>
      </c>
      <c r="U52" t="s">
        <v>426</v>
      </c>
      <c r="V52" t="s">
        <v>427</v>
      </c>
      <c r="W52" t="s">
        <v>428</v>
      </c>
      <c r="X52" t="s">
        <v>293</v>
      </c>
      <c r="Y52" t="s">
        <v>294</v>
      </c>
      <c r="Z52" t="s">
        <v>145</v>
      </c>
      <c r="AA52" t="s">
        <v>145</v>
      </c>
      <c r="AB52" t="s">
        <v>295</v>
      </c>
      <c r="AC52" t="s">
        <v>296</v>
      </c>
      <c r="AD52" t="s">
        <v>1712</v>
      </c>
      <c r="AE52" t="s">
        <v>1713</v>
      </c>
      <c r="AF52" t="s">
        <v>1714</v>
      </c>
      <c r="AG52" t="s">
        <v>1715</v>
      </c>
      <c r="AH52" t="s">
        <v>1716</v>
      </c>
      <c r="AI52" t="s">
        <v>1717</v>
      </c>
      <c r="AJ52" t="s">
        <v>1718</v>
      </c>
      <c r="AK52" t="s">
        <v>1719</v>
      </c>
      <c r="AL52" t="s">
        <v>305</v>
      </c>
      <c r="AM52" t="s">
        <v>306</v>
      </c>
      <c r="AN52" t="s">
        <v>307</v>
      </c>
      <c r="AO52" t="s">
        <v>308</v>
      </c>
      <c r="AP52" t="s">
        <v>309</v>
      </c>
      <c r="AQ52" t="s">
        <v>275</v>
      </c>
      <c r="AR52" t="s">
        <v>310</v>
      </c>
      <c r="AS52" t="s">
        <v>311</v>
      </c>
      <c r="AT52" t="s">
        <v>312</v>
      </c>
      <c r="AU52" t="s">
        <v>313</v>
      </c>
      <c r="AV52" t="s">
        <v>314</v>
      </c>
      <c r="AW52" t="s">
        <v>315</v>
      </c>
      <c r="AX52" t="s">
        <v>315</v>
      </c>
      <c r="AY52" t="s">
        <v>1720</v>
      </c>
      <c r="AZ52" t="s">
        <v>1667</v>
      </c>
      <c r="BA52" t="s">
        <v>1721</v>
      </c>
      <c r="BB52" t="s">
        <v>1718</v>
      </c>
      <c r="BC52" t="s">
        <v>1722</v>
      </c>
      <c r="BD52" t="s">
        <v>1723</v>
      </c>
      <c r="BE52" t="s">
        <v>138</v>
      </c>
      <c r="BF52" t="s">
        <v>1724</v>
      </c>
      <c r="BG52" t="s">
        <v>1725</v>
      </c>
      <c r="BH52" t="s">
        <v>505</v>
      </c>
      <c r="BI52">
        <v>255</v>
      </c>
      <c r="BJ52">
        <v>257</v>
      </c>
      <c r="BK52">
        <v>258</v>
      </c>
      <c r="BL52">
        <v>0.59</v>
      </c>
      <c r="BM52">
        <v>256</v>
      </c>
      <c r="BN52">
        <v>456</v>
      </c>
      <c r="BO52">
        <v>463</v>
      </c>
      <c r="BP52">
        <v>0.77100000000000002</v>
      </c>
      <c r="BQ52" t="s">
        <v>143</v>
      </c>
      <c r="BR52" t="s">
        <v>145</v>
      </c>
      <c r="BS52" t="s">
        <v>144</v>
      </c>
      <c r="BT52">
        <v>-43</v>
      </c>
      <c r="BU52">
        <v>43</v>
      </c>
      <c r="BV52">
        <v>14</v>
      </c>
      <c r="BW52">
        <v>0</v>
      </c>
    </row>
    <row r="53" spans="1:75" x14ac:dyDescent="0.25">
      <c r="A53" t="s">
        <v>1726</v>
      </c>
      <c r="B53" t="s">
        <v>1727</v>
      </c>
      <c r="C53" s="74">
        <v>43864.820273437501</v>
      </c>
      <c r="D53" t="s">
        <v>274</v>
      </c>
      <c r="E53" t="s">
        <v>275</v>
      </c>
      <c r="F53" t="s">
        <v>276</v>
      </c>
      <c r="G53" t="s">
        <v>277</v>
      </c>
      <c r="H53" t="s">
        <v>278</v>
      </c>
      <c r="I53" t="s">
        <v>1728</v>
      </c>
      <c r="J53" t="s">
        <v>1729</v>
      </c>
      <c r="K53" t="s">
        <v>1730</v>
      </c>
      <c r="L53" t="s">
        <v>1731</v>
      </c>
      <c r="M53" t="s">
        <v>1732</v>
      </c>
      <c r="N53" t="s">
        <v>1733</v>
      </c>
      <c r="O53" t="s">
        <v>1734</v>
      </c>
      <c r="P53" t="s">
        <v>1735</v>
      </c>
      <c r="Q53" t="s">
        <v>1736</v>
      </c>
      <c r="R53" t="s">
        <v>1737</v>
      </c>
      <c r="S53" t="s">
        <v>1738</v>
      </c>
      <c r="T53" t="s">
        <v>146</v>
      </c>
      <c r="U53" t="s">
        <v>426</v>
      </c>
      <c r="V53" t="s">
        <v>427</v>
      </c>
      <c r="W53" t="s">
        <v>428</v>
      </c>
      <c r="X53" t="s">
        <v>293</v>
      </c>
      <c r="Y53" t="s">
        <v>294</v>
      </c>
      <c r="Z53" t="s">
        <v>145</v>
      </c>
      <c r="AA53" t="s">
        <v>145</v>
      </c>
      <c r="AB53" t="s">
        <v>295</v>
      </c>
      <c r="AC53" t="s">
        <v>429</v>
      </c>
      <c r="AD53" t="s">
        <v>1739</v>
      </c>
      <c r="AE53" t="s">
        <v>1740</v>
      </c>
      <c r="AF53" t="s">
        <v>1741</v>
      </c>
      <c r="AG53" t="s">
        <v>1742</v>
      </c>
      <c r="AH53" t="s">
        <v>1743</v>
      </c>
      <c r="AI53" t="s">
        <v>1744</v>
      </c>
      <c r="AJ53" t="s">
        <v>1745</v>
      </c>
      <c r="AK53" t="s">
        <v>1746</v>
      </c>
      <c r="AL53" t="s">
        <v>305</v>
      </c>
      <c r="AM53" t="s">
        <v>306</v>
      </c>
      <c r="AN53" t="s">
        <v>307</v>
      </c>
      <c r="AO53" t="s">
        <v>308</v>
      </c>
      <c r="AP53" t="s">
        <v>309</v>
      </c>
      <c r="AQ53" t="s">
        <v>275</v>
      </c>
      <c r="AR53" t="s">
        <v>310</v>
      </c>
      <c r="AS53" t="s">
        <v>311</v>
      </c>
      <c r="AT53" t="s">
        <v>312</v>
      </c>
      <c r="AU53" t="s">
        <v>313</v>
      </c>
      <c r="AV53" t="s">
        <v>314</v>
      </c>
      <c r="AW53" t="s">
        <v>315</v>
      </c>
      <c r="AX53" t="s">
        <v>315</v>
      </c>
      <c r="AY53" t="s">
        <v>1747</v>
      </c>
      <c r="AZ53" t="s">
        <v>1748</v>
      </c>
      <c r="BA53" t="s">
        <v>1749</v>
      </c>
      <c r="BB53" t="s">
        <v>1745</v>
      </c>
      <c r="BC53" t="s">
        <v>1750</v>
      </c>
      <c r="BD53" t="s">
        <v>1751</v>
      </c>
      <c r="BE53" t="s">
        <v>138</v>
      </c>
      <c r="BF53" t="s">
        <v>1752</v>
      </c>
      <c r="BG53" t="s">
        <v>1753</v>
      </c>
      <c r="BH53" t="s">
        <v>1754</v>
      </c>
      <c r="BI53">
        <v>255</v>
      </c>
      <c r="BJ53">
        <v>256</v>
      </c>
      <c r="BK53">
        <v>258</v>
      </c>
      <c r="BL53">
        <v>0.56999999999999995</v>
      </c>
      <c r="BM53">
        <v>258</v>
      </c>
      <c r="BN53">
        <v>458</v>
      </c>
      <c r="BO53">
        <v>464</v>
      </c>
      <c r="BP53">
        <v>0.77400000000000002</v>
      </c>
      <c r="BQ53" t="s">
        <v>143</v>
      </c>
      <c r="BR53" t="s">
        <v>145</v>
      </c>
      <c r="BS53" t="s">
        <v>144</v>
      </c>
      <c r="BT53">
        <v>-43</v>
      </c>
      <c r="BU53">
        <v>42</v>
      </c>
      <c r="BV53">
        <v>14</v>
      </c>
      <c r="BW53">
        <v>0</v>
      </c>
    </row>
    <row r="54" spans="1:75" x14ac:dyDescent="0.25">
      <c r="A54" t="s">
        <v>1755</v>
      </c>
      <c r="B54" t="s">
        <v>1756</v>
      </c>
      <c r="C54" s="74">
        <v>43864.820389907407</v>
      </c>
      <c r="D54" t="s">
        <v>274</v>
      </c>
      <c r="E54" t="s">
        <v>275</v>
      </c>
      <c r="F54" t="s">
        <v>276</v>
      </c>
      <c r="G54" t="s">
        <v>277</v>
      </c>
      <c r="H54" t="s">
        <v>278</v>
      </c>
      <c r="I54" t="s">
        <v>1757</v>
      </c>
      <c r="J54" t="s">
        <v>1758</v>
      </c>
      <c r="K54" t="s">
        <v>1569</v>
      </c>
      <c r="L54" t="s">
        <v>1759</v>
      </c>
      <c r="M54" t="s">
        <v>1760</v>
      </c>
      <c r="N54" t="s">
        <v>1761</v>
      </c>
      <c r="O54" t="s">
        <v>1762</v>
      </c>
      <c r="P54" t="s">
        <v>1763</v>
      </c>
      <c r="Q54" t="s">
        <v>1764</v>
      </c>
      <c r="R54" t="s">
        <v>1765</v>
      </c>
      <c r="S54" t="s">
        <v>1766</v>
      </c>
      <c r="T54" t="s">
        <v>146</v>
      </c>
      <c r="U54" t="s">
        <v>426</v>
      </c>
      <c r="V54" t="s">
        <v>427</v>
      </c>
      <c r="W54" t="s">
        <v>428</v>
      </c>
      <c r="X54" t="s">
        <v>293</v>
      </c>
      <c r="Y54" t="s">
        <v>294</v>
      </c>
      <c r="Z54" t="s">
        <v>145</v>
      </c>
      <c r="AA54" t="s">
        <v>145</v>
      </c>
      <c r="AB54" t="s">
        <v>295</v>
      </c>
      <c r="AC54" t="s">
        <v>429</v>
      </c>
      <c r="AD54" t="s">
        <v>1767</v>
      </c>
      <c r="AE54" t="s">
        <v>1768</v>
      </c>
      <c r="AF54" t="s">
        <v>1769</v>
      </c>
      <c r="AG54" t="s">
        <v>1770</v>
      </c>
      <c r="AH54" t="s">
        <v>1447</v>
      </c>
      <c r="AI54" t="s">
        <v>1771</v>
      </c>
      <c r="AJ54" t="s">
        <v>1772</v>
      </c>
      <c r="AK54" t="s">
        <v>1773</v>
      </c>
      <c r="AL54" t="s">
        <v>305</v>
      </c>
      <c r="AM54" t="s">
        <v>306</v>
      </c>
      <c r="AN54" t="s">
        <v>307</v>
      </c>
      <c r="AO54" t="s">
        <v>308</v>
      </c>
      <c r="AP54" t="s">
        <v>309</v>
      </c>
      <c r="AQ54" t="s">
        <v>275</v>
      </c>
      <c r="AR54" t="s">
        <v>310</v>
      </c>
      <c r="AS54" t="s">
        <v>311</v>
      </c>
      <c r="AT54" t="s">
        <v>312</v>
      </c>
      <c r="AU54" t="s">
        <v>313</v>
      </c>
      <c r="AV54" t="s">
        <v>314</v>
      </c>
      <c r="AW54" t="s">
        <v>315</v>
      </c>
      <c r="AX54" t="s">
        <v>315</v>
      </c>
      <c r="AY54" t="s">
        <v>1774</v>
      </c>
      <c r="AZ54" t="s">
        <v>1775</v>
      </c>
      <c r="BA54" t="s">
        <v>1776</v>
      </c>
      <c r="BB54" t="s">
        <v>1772</v>
      </c>
      <c r="BC54" t="s">
        <v>1777</v>
      </c>
      <c r="BD54" t="s">
        <v>1778</v>
      </c>
      <c r="BE54" t="s">
        <v>138</v>
      </c>
      <c r="BF54" t="s">
        <v>1779</v>
      </c>
      <c r="BG54" t="s">
        <v>1780</v>
      </c>
      <c r="BH54" t="s">
        <v>1593</v>
      </c>
      <c r="BI54">
        <v>255</v>
      </c>
      <c r="BJ54">
        <v>256</v>
      </c>
      <c r="BK54">
        <v>258</v>
      </c>
      <c r="BL54">
        <v>0.56000000000000005</v>
      </c>
      <c r="BM54">
        <v>259</v>
      </c>
      <c r="BN54">
        <v>459</v>
      </c>
      <c r="BO54">
        <v>465</v>
      </c>
      <c r="BP54">
        <v>0.77700000000000002</v>
      </c>
      <c r="BQ54" t="s">
        <v>143</v>
      </c>
      <c r="BR54" t="s">
        <v>145</v>
      </c>
      <c r="BS54" t="s">
        <v>144</v>
      </c>
      <c r="BT54">
        <v>-43</v>
      </c>
      <c r="BU54">
        <v>38</v>
      </c>
      <c r="BV54">
        <v>16</v>
      </c>
      <c r="BW54">
        <v>0</v>
      </c>
    </row>
    <row r="55" spans="1:75" x14ac:dyDescent="0.25">
      <c r="A55" t="s">
        <v>1781</v>
      </c>
      <c r="B55" t="s">
        <v>1782</v>
      </c>
      <c r="C55" s="74">
        <v>43864.820505648153</v>
      </c>
      <c r="D55" t="s">
        <v>274</v>
      </c>
      <c r="E55" t="s">
        <v>275</v>
      </c>
      <c r="F55" t="s">
        <v>276</v>
      </c>
      <c r="G55" t="s">
        <v>277</v>
      </c>
      <c r="H55" t="s">
        <v>278</v>
      </c>
      <c r="I55" t="s">
        <v>1783</v>
      </c>
      <c r="J55" t="s">
        <v>1784</v>
      </c>
      <c r="K55" t="s">
        <v>1785</v>
      </c>
      <c r="L55" t="s">
        <v>1786</v>
      </c>
      <c r="M55" t="s">
        <v>1787</v>
      </c>
      <c r="N55" t="s">
        <v>1788</v>
      </c>
      <c r="O55" t="s">
        <v>1789</v>
      </c>
      <c r="P55" t="s">
        <v>1790</v>
      </c>
      <c r="Q55" t="s">
        <v>1791</v>
      </c>
      <c r="R55" t="s">
        <v>1792</v>
      </c>
      <c r="S55" t="s">
        <v>1793</v>
      </c>
      <c r="T55" t="s">
        <v>146</v>
      </c>
      <c r="U55" t="s">
        <v>426</v>
      </c>
      <c r="V55" t="s">
        <v>427</v>
      </c>
      <c r="W55" t="s">
        <v>428</v>
      </c>
      <c r="X55" t="s">
        <v>293</v>
      </c>
      <c r="Y55" t="s">
        <v>294</v>
      </c>
      <c r="Z55" t="s">
        <v>145</v>
      </c>
      <c r="AA55" t="s">
        <v>145</v>
      </c>
      <c r="AB55" t="s">
        <v>295</v>
      </c>
      <c r="AC55" t="s">
        <v>337</v>
      </c>
      <c r="AD55" t="s">
        <v>1794</v>
      </c>
      <c r="AE55" t="s">
        <v>1795</v>
      </c>
      <c r="AF55" t="s">
        <v>1796</v>
      </c>
      <c r="AG55" t="s">
        <v>1797</v>
      </c>
      <c r="AH55" t="s">
        <v>1798</v>
      </c>
      <c r="AI55" t="s">
        <v>1799</v>
      </c>
      <c r="AJ55" t="s">
        <v>1800</v>
      </c>
      <c r="AK55" t="s">
        <v>1801</v>
      </c>
      <c r="AL55" t="s">
        <v>305</v>
      </c>
      <c r="AM55" t="s">
        <v>306</v>
      </c>
      <c r="AN55" t="s">
        <v>307</v>
      </c>
      <c r="AO55" t="s">
        <v>308</v>
      </c>
      <c r="AP55" t="s">
        <v>309</v>
      </c>
      <c r="AQ55" t="s">
        <v>275</v>
      </c>
      <c r="AR55" t="s">
        <v>310</v>
      </c>
      <c r="AS55" t="s">
        <v>311</v>
      </c>
      <c r="AT55" t="s">
        <v>312</v>
      </c>
      <c r="AU55" t="s">
        <v>313</v>
      </c>
      <c r="AV55" t="s">
        <v>314</v>
      </c>
      <c r="AW55" t="s">
        <v>315</v>
      </c>
      <c r="AX55" t="s">
        <v>315</v>
      </c>
      <c r="AY55" t="s">
        <v>1802</v>
      </c>
      <c r="AZ55" t="s">
        <v>1803</v>
      </c>
      <c r="BA55" t="s">
        <v>1804</v>
      </c>
      <c r="BB55" t="s">
        <v>1800</v>
      </c>
      <c r="BC55" t="s">
        <v>1805</v>
      </c>
      <c r="BD55" t="s">
        <v>1806</v>
      </c>
      <c r="BE55" t="s">
        <v>138</v>
      </c>
      <c r="BF55" t="s">
        <v>1807</v>
      </c>
      <c r="BG55" t="s">
        <v>1808</v>
      </c>
      <c r="BH55" t="s">
        <v>1809</v>
      </c>
      <c r="BI55">
        <v>255</v>
      </c>
      <c r="BJ55">
        <v>256</v>
      </c>
      <c r="BK55">
        <v>258</v>
      </c>
      <c r="BL55">
        <v>0.55000000000000004</v>
      </c>
      <c r="BM55">
        <v>260</v>
      </c>
      <c r="BN55">
        <v>461</v>
      </c>
      <c r="BO55">
        <v>465</v>
      </c>
      <c r="BP55">
        <v>0.78100000000000003</v>
      </c>
      <c r="BQ55" t="s">
        <v>143</v>
      </c>
      <c r="BR55" t="s">
        <v>145</v>
      </c>
      <c r="BS55" t="s">
        <v>144</v>
      </c>
      <c r="BT55">
        <v>-43</v>
      </c>
      <c r="BU55">
        <v>25</v>
      </c>
      <c r="BV55">
        <v>16</v>
      </c>
      <c r="BW55">
        <v>0</v>
      </c>
    </row>
    <row r="56" spans="1:75" x14ac:dyDescent="0.25">
      <c r="A56" t="s">
        <v>1810</v>
      </c>
      <c r="B56" t="s">
        <v>1811</v>
      </c>
      <c r="C56" s="74">
        <v>43864.820621388892</v>
      </c>
      <c r="D56" t="s">
        <v>274</v>
      </c>
      <c r="E56" t="s">
        <v>275</v>
      </c>
      <c r="F56" t="s">
        <v>276</v>
      </c>
      <c r="G56" t="s">
        <v>277</v>
      </c>
      <c r="H56" t="s">
        <v>278</v>
      </c>
      <c r="I56" t="s">
        <v>1812</v>
      </c>
      <c r="J56" t="s">
        <v>1813</v>
      </c>
      <c r="K56" t="s">
        <v>1814</v>
      </c>
      <c r="L56" t="s">
        <v>1815</v>
      </c>
      <c r="M56" t="s">
        <v>1816</v>
      </c>
      <c r="N56" t="s">
        <v>1817</v>
      </c>
      <c r="O56" t="s">
        <v>1818</v>
      </c>
      <c r="P56" t="s">
        <v>1819</v>
      </c>
      <c r="Q56" t="s">
        <v>1820</v>
      </c>
      <c r="R56" t="s">
        <v>1821</v>
      </c>
      <c r="S56" t="s">
        <v>1822</v>
      </c>
      <c r="T56" t="s">
        <v>146</v>
      </c>
      <c r="U56" t="s">
        <v>426</v>
      </c>
      <c r="V56" t="s">
        <v>427</v>
      </c>
      <c r="W56" t="s">
        <v>428</v>
      </c>
      <c r="X56" t="s">
        <v>293</v>
      </c>
      <c r="Y56" t="s">
        <v>294</v>
      </c>
      <c r="Z56" t="s">
        <v>145</v>
      </c>
      <c r="AA56" t="s">
        <v>145</v>
      </c>
      <c r="AB56" t="s">
        <v>295</v>
      </c>
      <c r="AC56" t="s">
        <v>296</v>
      </c>
      <c r="AD56" t="s">
        <v>1823</v>
      </c>
      <c r="AE56" t="s">
        <v>1824</v>
      </c>
      <c r="AF56" t="s">
        <v>1825</v>
      </c>
      <c r="AG56" t="s">
        <v>1826</v>
      </c>
      <c r="AH56" t="s">
        <v>1827</v>
      </c>
      <c r="AI56" t="s">
        <v>1828</v>
      </c>
      <c r="AJ56" t="s">
        <v>1829</v>
      </c>
      <c r="AK56" t="s">
        <v>1830</v>
      </c>
      <c r="AL56" t="s">
        <v>305</v>
      </c>
      <c r="AM56" t="s">
        <v>306</v>
      </c>
      <c r="AN56" t="s">
        <v>307</v>
      </c>
      <c r="AO56" t="s">
        <v>308</v>
      </c>
      <c r="AP56" t="s">
        <v>309</v>
      </c>
      <c r="AQ56" t="s">
        <v>275</v>
      </c>
      <c r="AR56" t="s">
        <v>310</v>
      </c>
      <c r="AS56" t="s">
        <v>311</v>
      </c>
      <c r="AT56" t="s">
        <v>312</v>
      </c>
      <c r="AU56" t="s">
        <v>313</v>
      </c>
      <c r="AV56" t="s">
        <v>314</v>
      </c>
      <c r="AW56" t="s">
        <v>315</v>
      </c>
      <c r="AX56" t="s">
        <v>315</v>
      </c>
      <c r="AY56" t="s">
        <v>1831</v>
      </c>
      <c r="AZ56" t="s">
        <v>1832</v>
      </c>
      <c r="BA56" t="s">
        <v>1833</v>
      </c>
      <c r="BB56" t="s">
        <v>1829</v>
      </c>
      <c r="BC56" t="s">
        <v>1834</v>
      </c>
      <c r="BD56" t="s">
        <v>1835</v>
      </c>
      <c r="BE56" t="s">
        <v>138</v>
      </c>
      <c r="BF56" t="s">
        <v>1836</v>
      </c>
      <c r="BG56" t="s">
        <v>1837</v>
      </c>
      <c r="BH56" t="s">
        <v>1838</v>
      </c>
      <c r="BI56">
        <v>255</v>
      </c>
      <c r="BJ56">
        <v>256</v>
      </c>
      <c r="BK56">
        <v>258</v>
      </c>
      <c r="BL56">
        <v>0.42</v>
      </c>
      <c r="BM56">
        <v>261</v>
      </c>
      <c r="BN56">
        <v>462</v>
      </c>
      <c r="BO56">
        <v>466</v>
      </c>
      <c r="BP56">
        <v>0.78200000000000003</v>
      </c>
      <c r="BQ56" t="s">
        <v>143</v>
      </c>
      <c r="BR56" t="s">
        <v>145</v>
      </c>
      <c r="BS56" t="s">
        <v>144</v>
      </c>
      <c r="BT56">
        <v>-43</v>
      </c>
      <c r="BU56">
        <v>27</v>
      </c>
      <c r="BV56">
        <v>17</v>
      </c>
      <c r="BW56">
        <v>0</v>
      </c>
    </row>
    <row r="57" spans="1:75" x14ac:dyDescent="0.25">
      <c r="A57" t="s">
        <v>1839</v>
      </c>
      <c r="B57" t="s">
        <v>1840</v>
      </c>
      <c r="C57" s="74">
        <v>43864.820737847222</v>
      </c>
      <c r="D57" t="s">
        <v>274</v>
      </c>
      <c r="E57" t="s">
        <v>275</v>
      </c>
      <c r="F57" t="s">
        <v>276</v>
      </c>
      <c r="G57" t="s">
        <v>277</v>
      </c>
      <c r="H57" t="s">
        <v>278</v>
      </c>
      <c r="I57" t="s">
        <v>1841</v>
      </c>
      <c r="J57" t="s">
        <v>1842</v>
      </c>
      <c r="K57" t="s">
        <v>1540</v>
      </c>
      <c r="L57" t="s">
        <v>1843</v>
      </c>
      <c r="M57" t="s">
        <v>1844</v>
      </c>
      <c r="N57" t="s">
        <v>1845</v>
      </c>
      <c r="O57" t="s">
        <v>1846</v>
      </c>
      <c r="P57" t="s">
        <v>1847</v>
      </c>
      <c r="Q57" t="s">
        <v>1848</v>
      </c>
      <c r="R57" t="s">
        <v>1849</v>
      </c>
      <c r="S57" t="s">
        <v>1850</v>
      </c>
      <c r="T57" t="s">
        <v>146</v>
      </c>
      <c r="U57" t="s">
        <v>426</v>
      </c>
      <c r="V57" t="s">
        <v>427</v>
      </c>
      <c r="W57" t="s">
        <v>428</v>
      </c>
      <c r="X57" t="s">
        <v>293</v>
      </c>
      <c r="Y57" t="s">
        <v>294</v>
      </c>
      <c r="Z57" t="s">
        <v>145</v>
      </c>
      <c r="AA57" t="s">
        <v>145</v>
      </c>
      <c r="AB57" t="s">
        <v>295</v>
      </c>
      <c r="AC57" t="s">
        <v>296</v>
      </c>
      <c r="AD57" t="s">
        <v>1851</v>
      </c>
      <c r="AE57" t="s">
        <v>1852</v>
      </c>
      <c r="AF57" t="s">
        <v>1853</v>
      </c>
      <c r="AG57" t="s">
        <v>1854</v>
      </c>
      <c r="AH57" t="s">
        <v>1855</v>
      </c>
      <c r="AI57" t="s">
        <v>1856</v>
      </c>
      <c r="AJ57" t="s">
        <v>1857</v>
      </c>
      <c r="AK57" t="s">
        <v>1858</v>
      </c>
      <c r="AL57" t="s">
        <v>305</v>
      </c>
      <c r="AM57" t="s">
        <v>306</v>
      </c>
      <c r="AN57" t="s">
        <v>307</v>
      </c>
      <c r="AO57" t="s">
        <v>308</v>
      </c>
      <c r="AP57" t="s">
        <v>309</v>
      </c>
      <c r="AQ57" t="s">
        <v>275</v>
      </c>
      <c r="AR57" t="s">
        <v>310</v>
      </c>
      <c r="AS57" t="s">
        <v>311</v>
      </c>
      <c r="AT57" t="s">
        <v>312</v>
      </c>
      <c r="AU57" t="s">
        <v>313</v>
      </c>
      <c r="AV57" t="s">
        <v>314</v>
      </c>
      <c r="AW57" t="s">
        <v>315</v>
      </c>
      <c r="AX57" t="s">
        <v>315</v>
      </c>
      <c r="AY57" t="s">
        <v>1859</v>
      </c>
      <c r="AZ57" t="s">
        <v>1860</v>
      </c>
      <c r="BA57" t="s">
        <v>1861</v>
      </c>
      <c r="BB57" t="s">
        <v>1857</v>
      </c>
      <c r="BC57" t="s">
        <v>1862</v>
      </c>
      <c r="BD57" t="s">
        <v>1863</v>
      </c>
      <c r="BE57" t="s">
        <v>138</v>
      </c>
      <c r="BF57" t="s">
        <v>1864</v>
      </c>
      <c r="BG57" t="s">
        <v>1865</v>
      </c>
      <c r="BH57" t="s">
        <v>1564</v>
      </c>
      <c r="BI57">
        <v>254</v>
      </c>
      <c r="BJ57">
        <v>256</v>
      </c>
      <c r="BK57">
        <v>258</v>
      </c>
      <c r="BL57">
        <v>0.57999999999999996</v>
      </c>
      <c r="BM57">
        <v>261</v>
      </c>
      <c r="BN57">
        <v>463</v>
      </c>
      <c r="BO57">
        <v>467</v>
      </c>
      <c r="BP57">
        <v>0.78400000000000003</v>
      </c>
      <c r="BQ57" t="s">
        <v>143</v>
      </c>
      <c r="BR57" t="s">
        <v>145</v>
      </c>
      <c r="BS57" t="s">
        <v>144</v>
      </c>
      <c r="BT57">
        <v>-43</v>
      </c>
      <c r="BU57">
        <v>29</v>
      </c>
      <c r="BV57">
        <v>17</v>
      </c>
      <c r="BW57">
        <v>0</v>
      </c>
    </row>
    <row r="58" spans="1:75" x14ac:dyDescent="0.25">
      <c r="A58" t="s">
        <v>1866</v>
      </c>
      <c r="B58" t="s">
        <v>1867</v>
      </c>
      <c r="C58" s="74">
        <v>43864.82085358796</v>
      </c>
      <c r="D58" t="s">
        <v>274</v>
      </c>
      <c r="E58" t="s">
        <v>275</v>
      </c>
      <c r="F58" t="s">
        <v>276</v>
      </c>
      <c r="G58" t="s">
        <v>277</v>
      </c>
      <c r="H58" t="s">
        <v>278</v>
      </c>
      <c r="I58" t="s">
        <v>1868</v>
      </c>
      <c r="J58" t="s">
        <v>1869</v>
      </c>
      <c r="K58" t="s">
        <v>1569</v>
      </c>
      <c r="L58" t="s">
        <v>1870</v>
      </c>
      <c r="M58" t="s">
        <v>1871</v>
      </c>
      <c r="N58" t="s">
        <v>1872</v>
      </c>
      <c r="O58" t="s">
        <v>1873</v>
      </c>
      <c r="P58" t="s">
        <v>1874</v>
      </c>
      <c r="Q58" t="s">
        <v>1875</v>
      </c>
      <c r="R58" t="s">
        <v>1876</v>
      </c>
      <c r="S58" t="s">
        <v>1877</v>
      </c>
      <c r="T58" t="s">
        <v>146</v>
      </c>
      <c r="U58" t="s">
        <v>426</v>
      </c>
      <c r="V58" t="s">
        <v>427</v>
      </c>
      <c r="W58" t="s">
        <v>428</v>
      </c>
      <c r="X58" t="s">
        <v>293</v>
      </c>
      <c r="Y58" t="s">
        <v>294</v>
      </c>
      <c r="Z58" t="s">
        <v>145</v>
      </c>
      <c r="AA58" t="s">
        <v>145</v>
      </c>
      <c r="AB58" t="s">
        <v>295</v>
      </c>
      <c r="AC58" t="s">
        <v>296</v>
      </c>
      <c r="AD58" t="s">
        <v>1878</v>
      </c>
      <c r="AE58" t="s">
        <v>1879</v>
      </c>
      <c r="AF58" t="s">
        <v>1880</v>
      </c>
      <c r="AG58" t="s">
        <v>1881</v>
      </c>
      <c r="AH58" t="s">
        <v>1882</v>
      </c>
      <c r="AI58" t="s">
        <v>1883</v>
      </c>
      <c r="AJ58" t="s">
        <v>1884</v>
      </c>
      <c r="AK58" t="s">
        <v>1885</v>
      </c>
      <c r="AL58" t="s">
        <v>305</v>
      </c>
      <c r="AM58" t="s">
        <v>306</v>
      </c>
      <c r="AN58" t="s">
        <v>307</v>
      </c>
      <c r="AO58" t="s">
        <v>308</v>
      </c>
      <c r="AP58" t="s">
        <v>309</v>
      </c>
      <c r="AQ58" t="s">
        <v>275</v>
      </c>
      <c r="AR58" t="s">
        <v>310</v>
      </c>
      <c r="AS58" t="s">
        <v>311</v>
      </c>
      <c r="AT58" t="s">
        <v>312</v>
      </c>
      <c r="AU58" t="s">
        <v>313</v>
      </c>
      <c r="AV58" t="s">
        <v>314</v>
      </c>
      <c r="AW58" t="s">
        <v>315</v>
      </c>
      <c r="AX58" t="s">
        <v>315</v>
      </c>
      <c r="AY58" t="s">
        <v>1886</v>
      </c>
      <c r="AZ58" t="s">
        <v>1860</v>
      </c>
      <c r="BA58" t="s">
        <v>1887</v>
      </c>
      <c r="BB58" t="s">
        <v>1884</v>
      </c>
      <c r="BC58" t="s">
        <v>1888</v>
      </c>
      <c r="BD58" t="s">
        <v>1889</v>
      </c>
      <c r="BE58" t="s">
        <v>138</v>
      </c>
      <c r="BF58" t="s">
        <v>1890</v>
      </c>
      <c r="BG58" t="s">
        <v>1891</v>
      </c>
      <c r="BH58" t="s">
        <v>1593</v>
      </c>
      <c r="BI58">
        <v>254</v>
      </c>
      <c r="BJ58">
        <v>256</v>
      </c>
      <c r="BK58">
        <v>258</v>
      </c>
      <c r="BL58">
        <v>0.53</v>
      </c>
      <c r="BM58">
        <v>261</v>
      </c>
      <c r="BN58">
        <v>464</v>
      </c>
      <c r="BO58">
        <v>468</v>
      </c>
      <c r="BP58">
        <v>0.78400000000000003</v>
      </c>
      <c r="BQ58" t="s">
        <v>143</v>
      </c>
      <c r="BR58" t="s">
        <v>145</v>
      </c>
      <c r="BS58" t="s">
        <v>144</v>
      </c>
      <c r="BT58">
        <v>-43</v>
      </c>
      <c r="BU58">
        <v>26</v>
      </c>
      <c r="BV58">
        <v>19</v>
      </c>
      <c r="BW58">
        <v>0</v>
      </c>
    </row>
    <row r="59" spans="1:75" x14ac:dyDescent="0.25">
      <c r="A59" t="s">
        <v>1892</v>
      </c>
      <c r="B59" t="s">
        <v>1893</v>
      </c>
      <c r="C59" s="74">
        <v>43864.820970057874</v>
      </c>
      <c r="D59" t="s">
        <v>274</v>
      </c>
      <c r="E59" t="s">
        <v>275</v>
      </c>
      <c r="F59" t="s">
        <v>276</v>
      </c>
      <c r="G59" t="s">
        <v>277</v>
      </c>
      <c r="H59" t="s">
        <v>278</v>
      </c>
      <c r="I59" t="s">
        <v>1894</v>
      </c>
      <c r="J59" t="s">
        <v>1895</v>
      </c>
      <c r="K59" t="s">
        <v>328</v>
      </c>
      <c r="L59" t="s">
        <v>1896</v>
      </c>
      <c r="M59" t="s">
        <v>1897</v>
      </c>
      <c r="N59" t="s">
        <v>1898</v>
      </c>
      <c r="O59" t="s">
        <v>1899</v>
      </c>
      <c r="P59" t="s">
        <v>1900</v>
      </c>
      <c r="Q59" t="s">
        <v>1901</v>
      </c>
      <c r="R59" t="s">
        <v>1902</v>
      </c>
      <c r="S59" t="s">
        <v>1877</v>
      </c>
      <c r="T59" t="s">
        <v>146</v>
      </c>
      <c r="U59" t="s">
        <v>426</v>
      </c>
      <c r="V59" t="s">
        <v>427</v>
      </c>
      <c r="W59" t="s">
        <v>428</v>
      </c>
      <c r="X59" t="s">
        <v>293</v>
      </c>
      <c r="Y59" t="s">
        <v>294</v>
      </c>
      <c r="Z59" t="s">
        <v>145</v>
      </c>
      <c r="AA59" t="s">
        <v>145</v>
      </c>
      <c r="AB59" t="s">
        <v>295</v>
      </c>
      <c r="AC59" t="s">
        <v>296</v>
      </c>
      <c r="AD59" t="s">
        <v>1903</v>
      </c>
      <c r="AE59" t="s">
        <v>1904</v>
      </c>
      <c r="AF59" t="s">
        <v>1905</v>
      </c>
      <c r="AG59" t="s">
        <v>1906</v>
      </c>
      <c r="AH59" t="s">
        <v>1907</v>
      </c>
      <c r="AI59" t="s">
        <v>1908</v>
      </c>
      <c r="AJ59" t="s">
        <v>1909</v>
      </c>
      <c r="AK59" t="s">
        <v>1910</v>
      </c>
      <c r="AL59" t="s">
        <v>305</v>
      </c>
      <c r="AM59" t="s">
        <v>306</v>
      </c>
      <c r="AN59" t="s">
        <v>307</v>
      </c>
      <c r="AO59" t="s">
        <v>308</v>
      </c>
      <c r="AP59" t="s">
        <v>309</v>
      </c>
      <c r="AQ59" t="s">
        <v>275</v>
      </c>
      <c r="AR59" t="s">
        <v>310</v>
      </c>
      <c r="AS59" t="s">
        <v>311</v>
      </c>
      <c r="AT59" t="s">
        <v>312</v>
      </c>
      <c r="AU59" t="s">
        <v>313</v>
      </c>
      <c r="AV59" t="s">
        <v>314</v>
      </c>
      <c r="AW59" t="s">
        <v>315</v>
      </c>
      <c r="AX59" t="s">
        <v>315</v>
      </c>
      <c r="AY59" t="s">
        <v>1911</v>
      </c>
      <c r="AZ59" t="s">
        <v>1912</v>
      </c>
      <c r="BA59" t="s">
        <v>1913</v>
      </c>
      <c r="BB59" t="s">
        <v>1909</v>
      </c>
      <c r="BC59" t="s">
        <v>1914</v>
      </c>
      <c r="BD59" t="s">
        <v>1915</v>
      </c>
      <c r="BE59" t="s">
        <v>138</v>
      </c>
      <c r="BF59" t="s">
        <v>1916</v>
      </c>
      <c r="BG59" t="s">
        <v>1917</v>
      </c>
      <c r="BH59" t="s">
        <v>353</v>
      </c>
      <c r="BI59">
        <v>255</v>
      </c>
      <c r="BJ59">
        <v>256</v>
      </c>
      <c r="BK59">
        <v>258</v>
      </c>
      <c r="BL59">
        <v>0.47</v>
      </c>
      <c r="BM59">
        <v>262</v>
      </c>
      <c r="BN59">
        <v>465</v>
      </c>
      <c r="BO59">
        <v>468</v>
      </c>
      <c r="BP59">
        <v>0.78700000000000003</v>
      </c>
      <c r="BQ59" t="s">
        <v>143</v>
      </c>
      <c r="BR59" t="s">
        <v>145</v>
      </c>
      <c r="BS59" t="s">
        <v>144</v>
      </c>
      <c r="BT59">
        <v>-43</v>
      </c>
      <c r="BU59">
        <v>21</v>
      </c>
      <c r="BV59">
        <v>19</v>
      </c>
      <c r="BW59">
        <v>0</v>
      </c>
    </row>
    <row r="60" spans="1:75" x14ac:dyDescent="0.25">
      <c r="A60" t="s">
        <v>1918</v>
      </c>
      <c r="B60" t="s">
        <v>1919</v>
      </c>
      <c r="C60" s="74">
        <v>43864.821086516189</v>
      </c>
      <c r="D60" t="s">
        <v>274</v>
      </c>
      <c r="E60" t="s">
        <v>275</v>
      </c>
      <c r="F60" t="s">
        <v>276</v>
      </c>
      <c r="G60" t="s">
        <v>277</v>
      </c>
      <c r="H60" t="s">
        <v>278</v>
      </c>
      <c r="I60" t="s">
        <v>1920</v>
      </c>
      <c r="J60" t="s">
        <v>1921</v>
      </c>
      <c r="K60" t="s">
        <v>328</v>
      </c>
      <c r="L60" t="s">
        <v>1922</v>
      </c>
      <c r="M60" t="s">
        <v>1923</v>
      </c>
      <c r="N60" t="s">
        <v>1924</v>
      </c>
      <c r="O60" t="s">
        <v>1925</v>
      </c>
      <c r="P60" t="s">
        <v>1926</v>
      </c>
      <c r="Q60" t="s">
        <v>1927</v>
      </c>
      <c r="R60" t="s">
        <v>1928</v>
      </c>
      <c r="S60" t="s">
        <v>1929</v>
      </c>
      <c r="T60" t="s">
        <v>146</v>
      </c>
      <c r="U60" t="s">
        <v>426</v>
      </c>
      <c r="V60" t="s">
        <v>427</v>
      </c>
      <c r="W60" t="s">
        <v>428</v>
      </c>
      <c r="X60" t="s">
        <v>293</v>
      </c>
      <c r="Y60" t="s">
        <v>294</v>
      </c>
      <c r="Z60" t="s">
        <v>145</v>
      </c>
      <c r="AA60" t="s">
        <v>145</v>
      </c>
      <c r="AB60" t="s">
        <v>295</v>
      </c>
      <c r="AC60" t="s">
        <v>396</v>
      </c>
      <c r="AD60" t="s">
        <v>1930</v>
      </c>
      <c r="AE60" t="s">
        <v>1931</v>
      </c>
      <c r="AF60" t="s">
        <v>1932</v>
      </c>
      <c r="AG60" t="s">
        <v>1933</v>
      </c>
      <c r="AH60" t="s">
        <v>1934</v>
      </c>
      <c r="AI60" t="s">
        <v>1935</v>
      </c>
      <c r="AJ60" t="s">
        <v>1936</v>
      </c>
      <c r="AK60" t="s">
        <v>1937</v>
      </c>
      <c r="AL60" t="s">
        <v>305</v>
      </c>
      <c r="AM60" t="s">
        <v>306</v>
      </c>
      <c r="AN60" t="s">
        <v>307</v>
      </c>
      <c r="AO60" t="s">
        <v>308</v>
      </c>
      <c r="AP60" t="s">
        <v>309</v>
      </c>
      <c r="AQ60" t="s">
        <v>275</v>
      </c>
      <c r="AR60" t="s">
        <v>310</v>
      </c>
      <c r="AS60" t="s">
        <v>311</v>
      </c>
      <c r="AT60" t="s">
        <v>312</v>
      </c>
      <c r="AU60" t="s">
        <v>313</v>
      </c>
      <c r="AV60" t="s">
        <v>314</v>
      </c>
      <c r="AW60" t="s">
        <v>315</v>
      </c>
      <c r="AX60" t="s">
        <v>315</v>
      </c>
      <c r="AY60" t="s">
        <v>1938</v>
      </c>
      <c r="AZ60" t="s">
        <v>1939</v>
      </c>
      <c r="BA60" t="s">
        <v>1940</v>
      </c>
      <c r="BB60" t="s">
        <v>1936</v>
      </c>
      <c r="BC60" t="s">
        <v>1941</v>
      </c>
      <c r="BD60" t="s">
        <v>1942</v>
      </c>
      <c r="BE60" t="s">
        <v>138</v>
      </c>
      <c r="BF60" t="s">
        <v>1943</v>
      </c>
      <c r="BG60" t="s">
        <v>1944</v>
      </c>
      <c r="BH60" t="s">
        <v>353</v>
      </c>
      <c r="BI60">
        <v>254</v>
      </c>
      <c r="BJ60">
        <v>256</v>
      </c>
      <c r="BK60">
        <v>258</v>
      </c>
      <c r="BL60">
        <v>0.52</v>
      </c>
      <c r="BM60">
        <v>262</v>
      </c>
      <c r="BN60">
        <v>466</v>
      </c>
      <c r="BO60">
        <v>468</v>
      </c>
      <c r="BP60">
        <v>0.78800000000000003</v>
      </c>
      <c r="BQ60" t="s">
        <v>143</v>
      </c>
      <c r="BR60" t="s">
        <v>145</v>
      </c>
      <c r="BS60" t="s">
        <v>144</v>
      </c>
      <c r="BT60">
        <v>-43</v>
      </c>
      <c r="BU60">
        <v>20</v>
      </c>
      <c r="BV60">
        <v>19</v>
      </c>
      <c r="BW60">
        <v>0</v>
      </c>
    </row>
    <row r="61" spans="1:75" x14ac:dyDescent="0.25">
      <c r="A61" t="s">
        <v>1945</v>
      </c>
      <c r="B61" t="s">
        <v>1946</v>
      </c>
      <c r="C61" s="74">
        <v>43864.82120298611</v>
      </c>
      <c r="D61" t="s">
        <v>274</v>
      </c>
      <c r="E61" t="s">
        <v>275</v>
      </c>
      <c r="F61" t="s">
        <v>276</v>
      </c>
      <c r="G61" t="s">
        <v>277</v>
      </c>
      <c r="H61" t="s">
        <v>278</v>
      </c>
      <c r="I61" t="s">
        <v>1947</v>
      </c>
      <c r="J61" t="s">
        <v>1948</v>
      </c>
      <c r="K61" t="s">
        <v>1949</v>
      </c>
      <c r="L61" t="s">
        <v>1950</v>
      </c>
      <c r="M61" t="s">
        <v>1951</v>
      </c>
      <c r="N61" t="s">
        <v>1952</v>
      </c>
      <c r="O61" t="s">
        <v>1953</v>
      </c>
      <c r="P61" t="s">
        <v>1954</v>
      </c>
      <c r="Q61" t="s">
        <v>1955</v>
      </c>
      <c r="R61" t="s">
        <v>1956</v>
      </c>
      <c r="S61" t="s">
        <v>1957</v>
      </c>
      <c r="T61" t="s">
        <v>146</v>
      </c>
      <c r="U61" t="s">
        <v>426</v>
      </c>
      <c r="V61" t="s">
        <v>427</v>
      </c>
      <c r="W61" t="s">
        <v>428</v>
      </c>
      <c r="X61" t="s">
        <v>293</v>
      </c>
      <c r="Y61" t="s">
        <v>294</v>
      </c>
      <c r="Z61" t="s">
        <v>145</v>
      </c>
      <c r="AA61" t="s">
        <v>145</v>
      </c>
      <c r="AB61" t="s">
        <v>295</v>
      </c>
      <c r="AC61" t="s">
        <v>429</v>
      </c>
      <c r="AD61" t="s">
        <v>1958</v>
      </c>
      <c r="AE61" t="s">
        <v>1959</v>
      </c>
      <c r="AF61" t="s">
        <v>1960</v>
      </c>
      <c r="AG61" t="s">
        <v>1961</v>
      </c>
      <c r="AH61" t="s">
        <v>1962</v>
      </c>
      <c r="AI61" t="s">
        <v>1963</v>
      </c>
      <c r="AJ61" t="s">
        <v>1964</v>
      </c>
      <c r="AK61" t="s">
        <v>1965</v>
      </c>
      <c r="AL61" t="s">
        <v>305</v>
      </c>
      <c r="AM61" t="s">
        <v>306</v>
      </c>
      <c r="AN61" t="s">
        <v>307</v>
      </c>
      <c r="AO61" t="s">
        <v>308</v>
      </c>
      <c r="AP61" t="s">
        <v>309</v>
      </c>
      <c r="AQ61" t="s">
        <v>275</v>
      </c>
      <c r="AR61" t="s">
        <v>310</v>
      </c>
      <c r="AS61" t="s">
        <v>311</v>
      </c>
      <c r="AT61" t="s">
        <v>312</v>
      </c>
      <c r="AU61" t="s">
        <v>313</v>
      </c>
      <c r="AV61" t="s">
        <v>314</v>
      </c>
      <c r="AW61" t="s">
        <v>315</v>
      </c>
      <c r="AX61" t="s">
        <v>315</v>
      </c>
      <c r="AY61" t="s">
        <v>1966</v>
      </c>
      <c r="AZ61" t="s">
        <v>1967</v>
      </c>
      <c r="BA61" t="s">
        <v>1968</v>
      </c>
      <c r="BB61" t="s">
        <v>1964</v>
      </c>
      <c r="BC61" t="s">
        <v>1969</v>
      </c>
      <c r="BD61" t="s">
        <v>1970</v>
      </c>
      <c r="BE61" t="s">
        <v>138</v>
      </c>
      <c r="BF61" t="s">
        <v>1971</v>
      </c>
      <c r="BG61" t="s">
        <v>1972</v>
      </c>
      <c r="BH61" t="s">
        <v>1973</v>
      </c>
      <c r="BI61">
        <v>255</v>
      </c>
      <c r="BJ61">
        <v>256</v>
      </c>
      <c r="BK61">
        <v>258</v>
      </c>
      <c r="BL61">
        <v>0.41</v>
      </c>
      <c r="BM61">
        <v>263</v>
      </c>
      <c r="BN61">
        <v>466</v>
      </c>
      <c r="BO61">
        <v>468</v>
      </c>
      <c r="BP61">
        <v>0.78900000000000003</v>
      </c>
      <c r="BQ61" t="s">
        <v>143</v>
      </c>
      <c r="BR61" t="s">
        <v>145</v>
      </c>
      <c r="BS61" t="s">
        <v>144</v>
      </c>
      <c r="BT61">
        <v>-43</v>
      </c>
      <c r="BU61">
        <v>19</v>
      </c>
      <c r="BV61">
        <v>18</v>
      </c>
      <c r="BW61">
        <v>0</v>
      </c>
    </row>
    <row r="62" spans="1:75" x14ac:dyDescent="0.25">
      <c r="A62" t="s">
        <v>1974</v>
      </c>
      <c r="B62" t="s">
        <v>1975</v>
      </c>
      <c r="C62" s="74">
        <v>43864.821319444447</v>
      </c>
      <c r="D62" t="s">
        <v>274</v>
      </c>
      <c r="E62" t="s">
        <v>275</v>
      </c>
      <c r="F62" t="s">
        <v>276</v>
      </c>
      <c r="G62" t="s">
        <v>277</v>
      </c>
      <c r="H62" t="s">
        <v>278</v>
      </c>
      <c r="I62" t="s">
        <v>1976</v>
      </c>
      <c r="J62" t="s">
        <v>1977</v>
      </c>
      <c r="K62" t="s">
        <v>481</v>
      </c>
      <c r="L62" t="s">
        <v>1978</v>
      </c>
      <c r="M62" t="s">
        <v>1979</v>
      </c>
      <c r="N62" t="s">
        <v>1980</v>
      </c>
      <c r="O62" t="s">
        <v>1981</v>
      </c>
      <c r="P62" t="s">
        <v>1982</v>
      </c>
      <c r="Q62" t="s">
        <v>1983</v>
      </c>
      <c r="R62" t="s">
        <v>1984</v>
      </c>
      <c r="S62" t="s">
        <v>1985</v>
      </c>
      <c r="T62" t="s">
        <v>146</v>
      </c>
      <c r="U62" t="s">
        <v>426</v>
      </c>
      <c r="V62" t="s">
        <v>427</v>
      </c>
      <c r="W62" t="s">
        <v>428</v>
      </c>
      <c r="X62" t="s">
        <v>293</v>
      </c>
      <c r="Y62" t="s">
        <v>294</v>
      </c>
      <c r="Z62" t="s">
        <v>145</v>
      </c>
      <c r="AA62" t="s">
        <v>145</v>
      </c>
      <c r="AB62" t="s">
        <v>295</v>
      </c>
      <c r="AC62" t="s">
        <v>606</v>
      </c>
      <c r="AD62" t="s">
        <v>1986</v>
      </c>
      <c r="AE62" t="s">
        <v>1987</v>
      </c>
      <c r="AF62" t="s">
        <v>1988</v>
      </c>
      <c r="AG62" t="s">
        <v>1989</v>
      </c>
      <c r="AH62" t="s">
        <v>1990</v>
      </c>
      <c r="AI62" t="s">
        <v>1991</v>
      </c>
      <c r="AJ62" t="s">
        <v>1992</v>
      </c>
      <c r="AK62" t="s">
        <v>1993</v>
      </c>
      <c r="AL62" t="s">
        <v>305</v>
      </c>
      <c r="AM62" t="s">
        <v>306</v>
      </c>
      <c r="AN62" t="s">
        <v>307</v>
      </c>
      <c r="AO62" t="s">
        <v>308</v>
      </c>
      <c r="AP62" t="s">
        <v>309</v>
      </c>
      <c r="AQ62" t="s">
        <v>275</v>
      </c>
      <c r="AR62" t="s">
        <v>310</v>
      </c>
      <c r="AS62" t="s">
        <v>311</v>
      </c>
      <c r="AT62" t="s">
        <v>312</v>
      </c>
      <c r="AU62" t="s">
        <v>313</v>
      </c>
      <c r="AV62" t="s">
        <v>314</v>
      </c>
      <c r="AW62" t="s">
        <v>315</v>
      </c>
      <c r="AX62" t="s">
        <v>315</v>
      </c>
      <c r="AY62" t="s">
        <v>1994</v>
      </c>
      <c r="AZ62" t="s">
        <v>1967</v>
      </c>
      <c r="BA62" t="s">
        <v>1995</v>
      </c>
      <c r="BB62" t="s">
        <v>1992</v>
      </c>
      <c r="BC62" t="s">
        <v>1996</v>
      </c>
      <c r="BD62" t="s">
        <v>1997</v>
      </c>
      <c r="BE62" t="s">
        <v>138</v>
      </c>
      <c r="BF62" t="s">
        <v>1998</v>
      </c>
      <c r="BG62" t="s">
        <v>1999</v>
      </c>
      <c r="BH62" t="s">
        <v>505</v>
      </c>
      <c r="BI62">
        <v>254</v>
      </c>
      <c r="BJ62">
        <v>256</v>
      </c>
      <c r="BK62">
        <v>258</v>
      </c>
      <c r="BL62">
        <v>0.47</v>
      </c>
      <c r="BM62">
        <v>263</v>
      </c>
      <c r="BN62">
        <v>467</v>
      </c>
      <c r="BO62">
        <v>468</v>
      </c>
      <c r="BP62">
        <v>0.78900000000000003</v>
      </c>
      <c r="BQ62" t="s">
        <v>143</v>
      </c>
      <c r="BR62" t="s">
        <v>145</v>
      </c>
      <c r="BS62" t="s">
        <v>144</v>
      </c>
      <c r="BT62">
        <v>-43</v>
      </c>
      <c r="BU62">
        <v>20</v>
      </c>
      <c r="BV62">
        <v>18</v>
      </c>
      <c r="BW62">
        <v>0</v>
      </c>
    </row>
    <row r="63" spans="1:75" x14ac:dyDescent="0.25">
      <c r="A63" t="s">
        <v>2000</v>
      </c>
      <c r="B63" t="s">
        <v>2001</v>
      </c>
      <c r="C63" s="74">
        <v>43864.821435914353</v>
      </c>
      <c r="D63" t="s">
        <v>274</v>
      </c>
      <c r="E63" t="s">
        <v>275</v>
      </c>
      <c r="F63" t="s">
        <v>276</v>
      </c>
      <c r="G63" t="s">
        <v>277</v>
      </c>
      <c r="H63" t="s">
        <v>278</v>
      </c>
      <c r="I63" t="s">
        <v>2002</v>
      </c>
      <c r="J63" t="s">
        <v>2003</v>
      </c>
      <c r="K63" t="s">
        <v>1730</v>
      </c>
      <c r="L63" t="s">
        <v>2004</v>
      </c>
      <c r="M63" t="s">
        <v>2005</v>
      </c>
      <c r="N63" t="s">
        <v>2006</v>
      </c>
      <c r="O63" t="s">
        <v>2007</v>
      </c>
      <c r="P63" t="s">
        <v>2008</v>
      </c>
      <c r="Q63" t="s">
        <v>2009</v>
      </c>
      <c r="R63" t="s">
        <v>2010</v>
      </c>
      <c r="S63" t="s">
        <v>2011</v>
      </c>
      <c r="T63" t="s">
        <v>146</v>
      </c>
      <c r="U63" t="s">
        <v>426</v>
      </c>
      <c r="V63" t="s">
        <v>427</v>
      </c>
      <c r="W63" t="s">
        <v>428</v>
      </c>
      <c r="X63" t="s">
        <v>293</v>
      </c>
      <c r="Y63" t="s">
        <v>294</v>
      </c>
      <c r="Z63" t="s">
        <v>145</v>
      </c>
      <c r="AA63" t="s">
        <v>145</v>
      </c>
      <c r="AB63" t="s">
        <v>295</v>
      </c>
      <c r="AC63" t="s">
        <v>429</v>
      </c>
      <c r="AD63" t="s">
        <v>2012</v>
      </c>
      <c r="AE63" t="s">
        <v>2013</v>
      </c>
      <c r="AF63" t="s">
        <v>2014</v>
      </c>
      <c r="AG63" t="s">
        <v>2015</v>
      </c>
      <c r="AH63" t="s">
        <v>2016</v>
      </c>
      <c r="AI63" t="s">
        <v>2017</v>
      </c>
      <c r="AJ63" t="s">
        <v>2018</v>
      </c>
      <c r="AK63" t="s">
        <v>2019</v>
      </c>
      <c r="AL63" t="s">
        <v>305</v>
      </c>
      <c r="AM63" t="s">
        <v>306</v>
      </c>
      <c r="AN63" t="s">
        <v>307</v>
      </c>
      <c r="AO63" t="s">
        <v>308</v>
      </c>
      <c r="AP63" t="s">
        <v>309</v>
      </c>
      <c r="AQ63" t="s">
        <v>275</v>
      </c>
      <c r="AR63" t="s">
        <v>310</v>
      </c>
      <c r="AS63" t="s">
        <v>311</v>
      </c>
      <c r="AT63" t="s">
        <v>312</v>
      </c>
      <c r="AU63" t="s">
        <v>313</v>
      </c>
      <c r="AV63" t="s">
        <v>314</v>
      </c>
      <c r="AW63" t="s">
        <v>315</v>
      </c>
      <c r="AX63" t="s">
        <v>315</v>
      </c>
      <c r="AY63" t="s">
        <v>2020</v>
      </c>
      <c r="AZ63" t="s">
        <v>1939</v>
      </c>
      <c r="BA63" t="s">
        <v>2021</v>
      </c>
      <c r="BB63" t="s">
        <v>2018</v>
      </c>
      <c r="BC63" t="s">
        <v>2022</v>
      </c>
      <c r="BD63" t="s">
        <v>2023</v>
      </c>
      <c r="BE63" t="s">
        <v>138</v>
      </c>
      <c r="BF63" t="s">
        <v>2024</v>
      </c>
      <c r="BG63" t="s">
        <v>2025</v>
      </c>
      <c r="BH63" t="s">
        <v>1754</v>
      </c>
      <c r="BI63">
        <v>254</v>
      </c>
      <c r="BJ63">
        <v>256</v>
      </c>
      <c r="BK63">
        <v>258</v>
      </c>
      <c r="BL63">
        <v>0.54</v>
      </c>
      <c r="BM63">
        <v>263</v>
      </c>
      <c r="BN63">
        <v>466</v>
      </c>
      <c r="BO63">
        <v>468</v>
      </c>
      <c r="BP63">
        <v>0.78800000000000003</v>
      </c>
      <c r="BQ63" t="s">
        <v>143</v>
      </c>
      <c r="BR63" t="s">
        <v>145</v>
      </c>
      <c r="BS63" t="s">
        <v>144</v>
      </c>
      <c r="BT63">
        <v>-43</v>
      </c>
      <c r="BU63">
        <v>20</v>
      </c>
      <c r="BV63">
        <v>18</v>
      </c>
      <c r="BW63">
        <v>0</v>
      </c>
    </row>
    <row r="64" spans="1:75" x14ac:dyDescent="0.25">
      <c r="A64" t="s">
        <v>2026</v>
      </c>
      <c r="B64" t="s">
        <v>2027</v>
      </c>
      <c r="C64" s="74">
        <v>43864.821552372683</v>
      </c>
      <c r="D64" t="s">
        <v>274</v>
      </c>
      <c r="E64" t="s">
        <v>275</v>
      </c>
      <c r="F64" t="s">
        <v>276</v>
      </c>
      <c r="G64" t="s">
        <v>277</v>
      </c>
      <c r="H64" t="s">
        <v>278</v>
      </c>
      <c r="I64" t="s">
        <v>2028</v>
      </c>
      <c r="J64" t="s">
        <v>2029</v>
      </c>
      <c r="K64" t="s">
        <v>2030</v>
      </c>
      <c r="L64" t="s">
        <v>2031</v>
      </c>
      <c r="M64" t="s">
        <v>2032</v>
      </c>
      <c r="N64" t="s">
        <v>2033</v>
      </c>
      <c r="O64" t="s">
        <v>2034</v>
      </c>
      <c r="P64" t="s">
        <v>2035</v>
      </c>
      <c r="Q64" t="s">
        <v>2036</v>
      </c>
      <c r="R64" t="s">
        <v>2037</v>
      </c>
      <c r="S64" t="s">
        <v>2038</v>
      </c>
      <c r="T64" t="s">
        <v>146</v>
      </c>
      <c r="U64" t="s">
        <v>426</v>
      </c>
      <c r="V64" t="s">
        <v>427</v>
      </c>
      <c r="W64" t="s">
        <v>428</v>
      </c>
      <c r="X64" t="s">
        <v>293</v>
      </c>
      <c r="Y64" t="s">
        <v>294</v>
      </c>
      <c r="Z64" t="s">
        <v>145</v>
      </c>
      <c r="AA64" t="s">
        <v>145</v>
      </c>
      <c r="AB64" t="s">
        <v>295</v>
      </c>
      <c r="AC64" t="s">
        <v>296</v>
      </c>
      <c r="AD64" t="s">
        <v>2012</v>
      </c>
      <c r="AE64" t="s">
        <v>2039</v>
      </c>
      <c r="AF64" t="s">
        <v>2040</v>
      </c>
      <c r="AG64" t="s">
        <v>2041</v>
      </c>
      <c r="AH64" t="s">
        <v>2042</v>
      </c>
      <c r="AI64" t="s">
        <v>2043</v>
      </c>
      <c r="AJ64" t="s">
        <v>2044</v>
      </c>
      <c r="AK64" t="s">
        <v>2045</v>
      </c>
      <c r="AL64" t="s">
        <v>305</v>
      </c>
      <c r="AM64" t="s">
        <v>306</v>
      </c>
      <c r="AN64" t="s">
        <v>307</v>
      </c>
      <c r="AO64" t="s">
        <v>308</v>
      </c>
      <c r="AP64" t="s">
        <v>309</v>
      </c>
      <c r="AQ64" t="s">
        <v>275</v>
      </c>
      <c r="AR64" t="s">
        <v>310</v>
      </c>
      <c r="AS64" t="s">
        <v>311</v>
      </c>
      <c r="AT64" t="s">
        <v>312</v>
      </c>
      <c r="AU64" t="s">
        <v>313</v>
      </c>
      <c r="AV64" t="s">
        <v>314</v>
      </c>
      <c r="AW64" t="s">
        <v>315</v>
      </c>
      <c r="AX64" t="s">
        <v>315</v>
      </c>
      <c r="AY64" t="s">
        <v>2020</v>
      </c>
      <c r="AZ64" t="s">
        <v>1967</v>
      </c>
      <c r="BA64" t="s">
        <v>2046</v>
      </c>
      <c r="BB64" t="s">
        <v>2044</v>
      </c>
      <c r="BC64" t="s">
        <v>2047</v>
      </c>
      <c r="BD64" t="s">
        <v>2048</v>
      </c>
      <c r="BE64" t="s">
        <v>138</v>
      </c>
      <c r="BF64" t="s">
        <v>2049</v>
      </c>
      <c r="BG64" t="s">
        <v>2050</v>
      </c>
      <c r="BH64" t="s">
        <v>2051</v>
      </c>
      <c r="BI64">
        <v>254</v>
      </c>
      <c r="BJ64">
        <v>256</v>
      </c>
      <c r="BK64">
        <v>258</v>
      </c>
      <c r="BL64">
        <v>0.48</v>
      </c>
      <c r="BM64">
        <v>263</v>
      </c>
      <c r="BN64">
        <v>466</v>
      </c>
      <c r="BO64">
        <v>468</v>
      </c>
      <c r="BP64">
        <v>0.78900000000000003</v>
      </c>
      <c r="BQ64" t="s">
        <v>143</v>
      </c>
      <c r="BR64" t="s">
        <v>145</v>
      </c>
      <c r="BS64" t="s">
        <v>144</v>
      </c>
      <c r="BT64">
        <v>-43</v>
      </c>
      <c r="BU64">
        <v>20</v>
      </c>
      <c r="BV64">
        <v>19</v>
      </c>
      <c r="BW64">
        <v>0</v>
      </c>
    </row>
    <row r="65" spans="1:75" x14ac:dyDescent="0.25">
      <c r="A65" t="s">
        <v>2052</v>
      </c>
      <c r="B65" t="s">
        <v>2053</v>
      </c>
      <c r="C65" s="74">
        <v>43864.821668113429</v>
      </c>
      <c r="D65" t="s">
        <v>274</v>
      </c>
      <c r="E65" t="s">
        <v>275</v>
      </c>
      <c r="F65" t="s">
        <v>276</v>
      </c>
      <c r="G65" t="s">
        <v>277</v>
      </c>
      <c r="H65" t="s">
        <v>278</v>
      </c>
      <c r="I65" t="s">
        <v>2054</v>
      </c>
      <c r="J65" t="s">
        <v>2055</v>
      </c>
      <c r="K65" t="s">
        <v>417</v>
      </c>
      <c r="L65" t="s">
        <v>2056</v>
      </c>
      <c r="M65" t="s">
        <v>2057</v>
      </c>
      <c r="N65" t="s">
        <v>2058</v>
      </c>
      <c r="O65" t="s">
        <v>2059</v>
      </c>
      <c r="P65" t="s">
        <v>2060</v>
      </c>
      <c r="Q65" t="s">
        <v>2061</v>
      </c>
      <c r="R65" t="s">
        <v>2062</v>
      </c>
      <c r="S65" t="s">
        <v>2063</v>
      </c>
      <c r="T65" t="s">
        <v>146</v>
      </c>
      <c r="U65" t="s">
        <v>426</v>
      </c>
      <c r="V65" t="s">
        <v>427</v>
      </c>
      <c r="W65" t="s">
        <v>428</v>
      </c>
      <c r="X65" t="s">
        <v>293</v>
      </c>
      <c r="Y65" t="s">
        <v>294</v>
      </c>
      <c r="Z65" t="s">
        <v>145</v>
      </c>
      <c r="AA65" t="s">
        <v>145</v>
      </c>
      <c r="AB65" t="s">
        <v>295</v>
      </c>
      <c r="AC65" t="s">
        <v>429</v>
      </c>
      <c r="AD65" t="s">
        <v>2064</v>
      </c>
      <c r="AE65" t="s">
        <v>2065</v>
      </c>
      <c r="AF65" t="s">
        <v>2066</v>
      </c>
      <c r="AG65" t="s">
        <v>2067</v>
      </c>
      <c r="AH65" t="s">
        <v>2068</v>
      </c>
      <c r="AI65" t="s">
        <v>2069</v>
      </c>
      <c r="AJ65" t="s">
        <v>2070</v>
      </c>
      <c r="AK65" t="s">
        <v>2071</v>
      </c>
      <c r="AL65" t="s">
        <v>305</v>
      </c>
      <c r="AM65" t="s">
        <v>306</v>
      </c>
      <c r="AN65" t="s">
        <v>307</v>
      </c>
      <c r="AO65" t="s">
        <v>308</v>
      </c>
      <c r="AP65" t="s">
        <v>309</v>
      </c>
      <c r="AQ65" t="s">
        <v>275</v>
      </c>
      <c r="AR65" t="s">
        <v>310</v>
      </c>
      <c r="AS65" t="s">
        <v>311</v>
      </c>
      <c r="AT65" t="s">
        <v>312</v>
      </c>
      <c r="AU65" t="s">
        <v>313</v>
      </c>
      <c r="AV65" t="s">
        <v>314</v>
      </c>
      <c r="AW65" t="s">
        <v>315</v>
      </c>
      <c r="AX65" t="s">
        <v>315</v>
      </c>
      <c r="AY65" t="s">
        <v>2072</v>
      </c>
      <c r="AZ65" t="s">
        <v>2073</v>
      </c>
      <c r="BA65" t="s">
        <v>2074</v>
      </c>
      <c r="BB65" t="s">
        <v>2070</v>
      </c>
      <c r="BC65" t="s">
        <v>2075</v>
      </c>
      <c r="BD65" t="s">
        <v>2076</v>
      </c>
      <c r="BE65" t="s">
        <v>138</v>
      </c>
      <c r="BF65" t="s">
        <v>2077</v>
      </c>
      <c r="BG65" t="s">
        <v>2078</v>
      </c>
      <c r="BH65" t="s">
        <v>446</v>
      </c>
      <c r="BI65">
        <v>254</v>
      </c>
      <c r="BJ65">
        <v>256</v>
      </c>
      <c r="BK65">
        <v>258</v>
      </c>
      <c r="BL65">
        <v>0.49</v>
      </c>
      <c r="BM65">
        <v>264</v>
      </c>
      <c r="BN65">
        <v>467</v>
      </c>
      <c r="BO65">
        <v>468</v>
      </c>
      <c r="BP65">
        <v>0.79100000000000004</v>
      </c>
      <c r="BQ65" t="s">
        <v>143</v>
      </c>
      <c r="BR65" t="s">
        <v>145</v>
      </c>
      <c r="BS65" t="s">
        <v>144</v>
      </c>
      <c r="BT65">
        <v>-43</v>
      </c>
      <c r="BU65">
        <v>16</v>
      </c>
      <c r="BV65">
        <v>18</v>
      </c>
      <c r="BW65">
        <v>0</v>
      </c>
    </row>
    <row r="66" spans="1:75" x14ac:dyDescent="0.25">
      <c r="A66" t="s">
        <v>2079</v>
      </c>
      <c r="B66" t="s">
        <v>2080</v>
      </c>
      <c r="C66" s="74">
        <v>43864.821784583342</v>
      </c>
      <c r="D66" t="s">
        <v>274</v>
      </c>
      <c r="E66" t="s">
        <v>275</v>
      </c>
      <c r="F66" t="s">
        <v>276</v>
      </c>
      <c r="G66" t="s">
        <v>277</v>
      </c>
      <c r="H66" t="s">
        <v>278</v>
      </c>
      <c r="I66" t="s">
        <v>2081</v>
      </c>
      <c r="J66" t="s">
        <v>2082</v>
      </c>
      <c r="K66" t="s">
        <v>2083</v>
      </c>
      <c r="L66" t="s">
        <v>2084</v>
      </c>
      <c r="M66" t="s">
        <v>2085</v>
      </c>
      <c r="N66" t="s">
        <v>2086</v>
      </c>
      <c r="O66" t="s">
        <v>2087</v>
      </c>
      <c r="P66" t="s">
        <v>2088</v>
      </c>
      <c r="Q66" t="s">
        <v>2089</v>
      </c>
      <c r="R66" t="s">
        <v>2090</v>
      </c>
      <c r="S66" t="s">
        <v>2091</v>
      </c>
      <c r="T66" t="s">
        <v>146</v>
      </c>
      <c r="U66" t="s">
        <v>426</v>
      </c>
      <c r="V66" t="s">
        <v>427</v>
      </c>
      <c r="W66" t="s">
        <v>428</v>
      </c>
      <c r="X66" t="s">
        <v>293</v>
      </c>
      <c r="Y66" t="s">
        <v>294</v>
      </c>
      <c r="Z66" t="s">
        <v>145</v>
      </c>
      <c r="AA66" t="s">
        <v>145</v>
      </c>
      <c r="AB66" t="s">
        <v>295</v>
      </c>
      <c r="AC66" t="s">
        <v>296</v>
      </c>
      <c r="AD66" t="s">
        <v>2092</v>
      </c>
      <c r="AE66" t="s">
        <v>2093</v>
      </c>
      <c r="AF66" t="s">
        <v>2094</v>
      </c>
      <c r="AG66" t="s">
        <v>2095</v>
      </c>
      <c r="AH66" t="s">
        <v>2096</v>
      </c>
      <c r="AI66" t="s">
        <v>2097</v>
      </c>
      <c r="AJ66" t="s">
        <v>2098</v>
      </c>
      <c r="AK66" t="s">
        <v>2099</v>
      </c>
      <c r="AL66" t="s">
        <v>305</v>
      </c>
      <c r="AM66" t="s">
        <v>306</v>
      </c>
      <c r="AN66" t="s">
        <v>307</v>
      </c>
      <c r="AO66" t="s">
        <v>308</v>
      </c>
      <c r="AP66" t="s">
        <v>309</v>
      </c>
      <c r="AQ66" t="s">
        <v>275</v>
      </c>
      <c r="AR66" t="s">
        <v>310</v>
      </c>
      <c r="AS66" t="s">
        <v>311</v>
      </c>
      <c r="AT66" t="s">
        <v>312</v>
      </c>
      <c r="AU66" t="s">
        <v>313</v>
      </c>
      <c r="AV66" t="s">
        <v>314</v>
      </c>
      <c r="AW66" t="s">
        <v>315</v>
      </c>
      <c r="AX66" t="s">
        <v>315</v>
      </c>
      <c r="AY66" t="s">
        <v>2100</v>
      </c>
      <c r="AZ66" t="s">
        <v>2101</v>
      </c>
      <c r="BA66" t="s">
        <v>2102</v>
      </c>
      <c r="BB66" t="s">
        <v>2098</v>
      </c>
      <c r="BC66" t="s">
        <v>2103</v>
      </c>
      <c r="BD66" t="s">
        <v>2104</v>
      </c>
      <c r="BE66" t="s">
        <v>138</v>
      </c>
      <c r="BF66" t="s">
        <v>2105</v>
      </c>
      <c r="BG66" t="s">
        <v>2106</v>
      </c>
      <c r="BH66" t="s">
        <v>2107</v>
      </c>
      <c r="BI66">
        <v>254</v>
      </c>
      <c r="BJ66">
        <v>255</v>
      </c>
      <c r="BK66">
        <v>258</v>
      </c>
      <c r="BL66">
        <v>0.5</v>
      </c>
      <c r="BM66">
        <v>264</v>
      </c>
      <c r="BN66">
        <v>467</v>
      </c>
      <c r="BO66">
        <v>468</v>
      </c>
      <c r="BP66">
        <v>0.79</v>
      </c>
      <c r="BQ66" t="s">
        <v>143</v>
      </c>
      <c r="BR66" t="s">
        <v>145</v>
      </c>
      <c r="BS66" t="s">
        <v>144</v>
      </c>
      <c r="BT66">
        <v>-43</v>
      </c>
      <c r="BU66">
        <v>15</v>
      </c>
      <c r="BV66">
        <v>19</v>
      </c>
      <c r="BW66">
        <v>0</v>
      </c>
    </row>
    <row r="67" spans="1:75" x14ac:dyDescent="0.25">
      <c r="A67" t="s">
        <v>2108</v>
      </c>
      <c r="B67" t="s">
        <v>2109</v>
      </c>
      <c r="C67" s="74">
        <v>43864.821900324059</v>
      </c>
      <c r="D67" t="s">
        <v>274</v>
      </c>
      <c r="E67" t="s">
        <v>275</v>
      </c>
      <c r="F67" t="s">
        <v>276</v>
      </c>
      <c r="G67" t="s">
        <v>277</v>
      </c>
      <c r="H67" t="s">
        <v>278</v>
      </c>
      <c r="I67" t="s">
        <v>2110</v>
      </c>
      <c r="J67" t="s">
        <v>2111</v>
      </c>
      <c r="K67" t="s">
        <v>1569</v>
      </c>
      <c r="L67" t="s">
        <v>2112</v>
      </c>
      <c r="M67" t="s">
        <v>2113</v>
      </c>
      <c r="N67" t="s">
        <v>2114</v>
      </c>
      <c r="O67" t="s">
        <v>2115</v>
      </c>
      <c r="P67" t="s">
        <v>2116</v>
      </c>
      <c r="Q67" t="s">
        <v>2117</v>
      </c>
      <c r="R67" t="s">
        <v>2118</v>
      </c>
      <c r="S67" t="s">
        <v>2119</v>
      </c>
      <c r="T67" t="s">
        <v>146</v>
      </c>
      <c r="U67" t="s">
        <v>426</v>
      </c>
      <c r="V67" t="s">
        <v>427</v>
      </c>
      <c r="W67" t="s">
        <v>428</v>
      </c>
      <c r="X67" t="s">
        <v>293</v>
      </c>
      <c r="Y67" t="s">
        <v>294</v>
      </c>
      <c r="Z67" t="s">
        <v>145</v>
      </c>
      <c r="AA67" t="s">
        <v>145</v>
      </c>
      <c r="AB67" t="s">
        <v>295</v>
      </c>
      <c r="AC67" t="s">
        <v>429</v>
      </c>
      <c r="AD67" t="s">
        <v>2092</v>
      </c>
      <c r="AE67" t="s">
        <v>2120</v>
      </c>
      <c r="AF67" t="s">
        <v>2121</v>
      </c>
      <c r="AG67" t="s">
        <v>2122</v>
      </c>
      <c r="AH67" t="s">
        <v>2123</v>
      </c>
      <c r="AI67" t="s">
        <v>2124</v>
      </c>
      <c r="AJ67" t="s">
        <v>2125</v>
      </c>
      <c r="AK67" t="s">
        <v>2126</v>
      </c>
      <c r="AL67" t="s">
        <v>305</v>
      </c>
      <c r="AM67" t="s">
        <v>306</v>
      </c>
      <c r="AN67" t="s">
        <v>307</v>
      </c>
      <c r="AO67" t="s">
        <v>308</v>
      </c>
      <c r="AP67" t="s">
        <v>309</v>
      </c>
      <c r="AQ67" t="s">
        <v>275</v>
      </c>
      <c r="AR67" t="s">
        <v>310</v>
      </c>
      <c r="AS67" t="s">
        <v>311</v>
      </c>
      <c r="AT67" t="s">
        <v>312</v>
      </c>
      <c r="AU67" t="s">
        <v>313</v>
      </c>
      <c r="AV67" t="s">
        <v>314</v>
      </c>
      <c r="AW67" t="s">
        <v>315</v>
      </c>
      <c r="AX67" t="s">
        <v>315</v>
      </c>
      <c r="AY67" t="s">
        <v>2100</v>
      </c>
      <c r="AZ67" t="s">
        <v>2101</v>
      </c>
      <c r="BA67" t="s">
        <v>2127</v>
      </c>
      <c r="BB67" t="s">
        <v>2125</v>
      </c>
      <c r="BC67" t="s">
        <v>2128</v>
      </c>
      <c r="BD67" t="s">
        <v>2129</v>
      </c>
      <c r="BE67" t="s">
        <v>138</v>
      </c>
      <c r="BF67" t="s">
        <v>2130</v>
      </c>
      <c r="BG67" t="s">
        <v>2131</v>
      </c>
      <c r="BH67" t="s">
        <v>1593</v>
      </c>
      <c r="BI67">
        <v>254</v>
      </c>
      <c r="BJ67">
        <v>256</v>
      </c>
      <c r="BK67">
        <v>258</v>
      </c>
      <c r="BL67">
        <v>0.42</v>
      </c>
      <c r="BM67">
        <v>264</v>
      </c>
      <c r="BN67">
        <v>467</v>
      </c>
      <c r="BO67">
        <v>468</v>
      </c>
      <c r="BP67">
        <v>0.79</v>
      </c>
      <c r="BQ67" t="s">
        <v>143</v>
      </c>
      <c r="BR67" t="s">
        <v>145</v>
      </c>
      <c r="BS67" t="s">
        <v>144</v>
      </c>
      <c r="BT67">
        <v>-43</v>
      </c>
      <c r="BU67">
        <v>17</v>
      </c>
      <c r="BV67">
        <v>19</v>
      </c>
      <c r="BW67">
        <v>0</v>
      </c>
    </row>
    <row r="68" spans="1:75" x14ac:dyDescent="0.25">
      <c r="A68" t="s">
        <v>2132</v>
      </c>
      <c r="B68" t="s">
        <v>2133</v>
      </c>
      <c r="C68" s="74">
        <v>43864.822016782397</v>
      </c>
      <c r="D68" t="s">
        <v>274</v>
      </c>
      <c r="E68" t="s">
        <v>275</v>
      </c>
      <c r="F68" t="s">
        <v>276</v>
      </c>
      <c r="G68" t="s">
        <v>277</v>
      </c>
      <c r="H68" t="s">
        <v>278</v>
      </c>
      <c r="I68" t="s">
        <v>2134</v>
      </c>
      <c r="J68" t="s">
        <v>2135</v>
      </c>
      <c r="K68" t="s">
        <v>387</v>
      </c>
      <c r="L68" t="s">
        <v>2136</v>
      </c>
      <c r="M68" t="s">
        <v>2137</v>
      </c>
      <c r="N68" t="s">
        <v>2138</v>
      </c>
      <c r="O68" t="s">
        <v>2139</v>
      </c>
      <c r="P68" t="s">
        <v>2140</v>
      </c>
      <c r="Q68" t="s">
        <v>2141</v>
      </c>
      <c r="R68" t="s">
        <v>2142</v>
      </c>
      <c r="S68" t="s">
        <v>2143</v>
      </c>
      <c r="T68" t="s">
        <v>146</v>
      </c>
      <c r="U68" t="s">
        <v>426</v>
      </c>
      <c r="V68" t="s">
        <v>427</v>
      </c>
      <c r="W68" t="s">
        <v>428</v>
      </c>
      <c r="X68" t="s">
        <v>293</v>
      </c>
      <c r="Y68" t="s">
        <v>294</v>
      </c>
      <c r="Z68" t="s">
        <v>145</v>
      </c>
      <c r="AA68" t="s">
        <v>145</v>
      </c>
      <c r="AB68" t="s">
        <v>295</v>
      </c>
      <c r="AC68" t="s">
        <v>296</v>
      </c>
      <c r="AD68" t="s">
        <v>2144</v>
      </c>
      <c r="AE68" t="s">
        <v>2145</v>
      </c>
      <c r="AF68" t="s">
        <v>2146</v>
      </c>
      <c r="AG68" t="s">
        <v>2147</v>
      </c>
      <c r="AH68" t="s">
        <v>2148</v>
      </c>
      <c r="AI68" t="s">
        <v>2149</v>
      </c>
      <c r="AJ68" t="s">
        <v>2150</v>
      </c>
      <c r="AK68" t="s">
        <v>2151</v>
      </c>
      <c r="AL68" t="s">
        <v>305</v>
      </c>
      <c r="AM68" t="s">
        <v>306</v>
      </c>
      <c r="AN68" t="s">
        <v>307</v>
      </c>
      <c r="AO68" t="s">
        <v>308</v>
      </c>
      <c r="AP68" t="s">
        <v>309</v>
      </c>
      <c r="AQ68" t="s">
        <v>275</v>
      </c>
      <c r="AR68" t="s">
        <v>310</v>
      </c>
      <c r="AS68" t="s">
        <v>311</v>
      </c>
      <c r="AT68" t="s">
        <v>312</v>
      </c>
      <c r="AU68" t="s">
        <v>313</v>
      </c>
      <c r="AV68" t="s">
        <v>314</v>
      </c>
      <c r="AW68" t="s">
        <v>315</v>
      </c>
      <c r="AX68" t="s">
        <v>315</v>
      </c>
      <c r="AY68" t="s">
        <v>2152</v>
      </c>
      <c r="AZ68" t="s">
        <v>2153</v>
      </c>
      <c r="BA68" t="s">
        <v>2154</v>
      </c>
      <c r="BB68" t="s">
        <v>2150</v>
      </c>
      <c r="BC68" t="s">
        <v>2155</v>
      </c>
      <c r="BD68" t="s">
        <v>2156</v>
      </c>
      <c r="BE68" t="s">
        <v>138</v>
      </c>
      <c r="BF68" t="s">
        <v>2157</v>
      </c>
      <c r="BG68" t="s">
        <v>2158</v>
      </c>
      <c r="BH68" t="s">
        <v>412</v>
      </c>
      <c r="BI68">
        <v>254</v>
      </c>
      <c r="BJ68">
        <v>255</v>
      </c>
      <c r="BK68">
        <v>258</v>
      </c>
      <c r="BL68">
        <v>0.51</v>
      </c>
      <c r="BM68">
        <v>264</v>
      </c>
      <c r="BN68">
        <v>468</v>
      </c>
      <c r="BO68">
        <v>468</v>
      </c>
      <c r="BP68">
        <v>0.79200000000000004</v>
      </c>
      <c r="BQ68" t="s">
        <v>143</v>
      </c>
      <c r="BR68" t="s">
        <v>145</v>
      </c>
      <c r="BS68" t="s">
        <v>144</v>
      </c>
      <c r="BT68">
        <v>-43</v>
      </c>
      <c r="BU68">
        <v>16</v>
      </c>
      <c r="BV68">
        <v>19</v>
      </c>
      <c r="BW68">
        <v>0</v>
      </c>
    </row>
    <row r="69" spans="1:75" x14ac:dyDescent="0.25">
      <c r="A69" t="s">
        <v>2159</v>
      </c>
      <c r="B69" t="s">
        <v>2160</v>
      </c>
      <c r="C69" s="74">
        <v>43864.822133252317</v>
      </c>
      <c r="D69" t="s">
        <v>274</v>
      </c>
      <c r="E69" t="s">
        <v>275</v>
      </c>
      <c r="F69" t="s">
        <v>276</v>
      </c>
      <c r="G69" t="s">
        <v>277</v>
      </c>
      <c r="H69" t="s">
        <v>278</v>
      </c>
      <c r="I69" t="s">
        <v>2161</v>
      </c>
      <c r="J69" t="s">
        <v>2162</v>
      </c>
      <c r="K69" t="s">
        <v>2163</v>
      </c>
      <c r="L69" t="s">
        <v>2164</v>
      </c>
      <c r="M69" t="s">
        <v>2165</v>
      </c>
      <c r="N69" t="s">
        <v>2166</v>
      </c>
      <c r="O69" t="s">
        <v>2167</v>
      </c>
      <c r="P69" t="s">
        <v>2168</v>
      </c>
      <c r="Q69" t="s">
        <v>2169</v>
      </c>
      <c r="R69" t="s">
        <v>2170</v>
      </c>
      <c r="S69" t="s">
        <v>2171</v>
      </c>
      <c r="T69" t="s">
        <v>146</v>
      </c>
      <c r="U69" t="s">
        <v>426</v>
      </c>
      <c r="V69" t="s">
        <v>427</v>
      </c>
      <c r="W69" t="s">
        <v>428</v>
      </c>
      <c r="X69" t="s">
        <v>293</v>
      </c>
      <c r="Y69" t="s">
        <v>294</v>
      </c>
      <c r="Z69" t="s">
        <v>145</v>
      </c>
      <c r="AA69" t="s">
        <v>145</v>
      </c>
      <c r="AB69" t="s">
        <v>295</v>
      </c>
      <c r="AC69" t="s">
        <v>296</v>
      </c>
      <c r="AD69" t="s">
        <v>2092</v>
      </c>
      <c r="AE69" t="s">
        <v>2172</v>
      </c>
      <c r="AF69" t="s">
        <v>2173</v>
      </c>
      <c r="AG69" t="s">
        <v>2174</v>
      </c>
      <c r="AH69" t="s">
        <v>2175</v>
      </c>
      <c r="AI69" t="s">
        <v>2176</v>
      </c>
      <c r="AJ69" t="s">
        <v>2177</v>
      </c>
      <c r="AK69" t="s">
        <v>2178</v>
      </c>
      <c r="AL69" t="s">
        <v>305</v>
      </c>
      <c r="AM69" t="s">
        <v>306</v>
      </c>
      <c r="AN69" t="s">
        <v>307</v>
      </c>
      <c r="AO69" t="s">
        <v>308</v>
      </c>
      <c r="AP69" t="s">
        <v>309</v>
      </c>
      <c r="AQ69" t="s">
        <v>275</v>
      </c>
      <c r="AR69" t="s">
        <v>310</v>
      </c>
      <c r="AS69" t="s">
        <v>311</v>
      </c>
      <c r="AT69" t="s">
        <v>312</v>
      </c>
      <c r="AU69" t="s">
        <v>313</v>
      </c>
      <c r="AV69" t="s">
        <v>314</v>
      </c>
      <c r="AW69" t="s">
        <v>315</v>
      </c>
      <c r="AX69" t="s">
        <v>315</v>
      </c>
      <c r="AY69" t="s">
        <v>2100</v>
      </c>
      <c r="AZ69" t="s">
        <v>2101</v>
      </c>
      <c r="BA69" t="s">
        <v>2179</v>
      </c>
      <c r="BB69" t="s">
        <v>2177</v>
      </c>
      <c r="BC69" t="s">
        <v>2180</v>
      </c>
      <c r="BD69" t="s">
        <v>2181</v>
      </c>
      <c r="BE69" t="s">
        <v>138</v>
      </c>
      <c r="BF69" t="s">
        <v>2182</v>
      </c>
      <c r="BG69" t="s">
        <v>2183</v>
      </c>
      <c r="BH69" t="s">
        <v>2184</v>
      </c>
      <c r="BI69">
        <v>254</v>
      </c>
      <c r="BJ69">
        <v>255</v>
      </c>
      <c r="BK69">
        <v>258</v>
      </c>
      <c r="BL69">
        <v>0.52</v>
      </c>
      <c r="BM69">
        <v>264</v>
      </c>
      <c r="BN69">
        <v>467</v>
      </c>
      <c r="BO69">
        <v>469</v>
      </c>
      <c r="BP69">
        <v>0.79</v>
      </c>
      <c r="BQ69" t="s">
        <v>143</v>
      </c>
      <c r="BR69" t="s">
        <v>145</v>
      </c>
      <c r="BS69" t="s">
        <v>144</v>
      </c>
      <c r="BT69">
        <v>-43</v>
      </c>
      <c r="BU69">
        <v>19</v>
      </c>
      <c r="BV69">
        <v>19</v>
      </c>
      <c r="BW69">
        <v>0</v>
      </c>
    </row>
    <row r="70" spans="1:75" x14ac:dyDescent="0.25">
      <c r="A70" t="s">
        <v>2185</v>
      </c>
      <c r="B70" t="s">
        <v>2186</v>
      </c>
      <c r="C70" s="74">
        <v>43864.82224899307</v>
      </c>
      <c r="D70" t="s">
        <v>274</v>
      </c>
      <c r="E70" t="s">
        <v>275</v>
      </c>
      <c r="F70" t="s">
        <v>276</v>
      </c>
      <c r="G70" t="s">
        <v>277</v>
      </c>
      <c r="H70" t="s">
        <v>278</v>
      </c>
      <c r="I70" t="s">
        <v>2187</v>
      </c>
      <c r="J70" t="s">
        <v>2188</v>
      </c>
      <c r="K70" t="s">
        <v>1511</v>
      </c>
      <c r="L70" t="s">
        <v>2189</v>
      </c>
      <c r="M70" t="s">
        <v>2190</v>
      </c>
      <c r="N70" t="s">
        <v>2191</v>
      </c>
      <c r="O70" t="s">
        <v>2192</v>
      </c>
      <c r="P70" t="s">
        <v>2193</v>
      </c>
      <c r="Q70" t="s">
        <v>2194</v>
      </c>
      <c r="R70" t="s">
        <v>2195</v>
      </c>
      <c r="S70" t="s">
        <v>2196</v>
      </c>
      <c r="T70" t="s">
        <v>146</v>
      </c>
      <c r="U70" t="s">
        <v>426</v>
      </c>
      <c r="V70" t="s">
        <v>427</v>
      </c>
      <c r="W70" t="s">
        <v>428</v>
      </c>
      <c r="X70" t="s">
        <v>293</v>
      </c>
      <c r="Y70" t="s">
        <v>294</v>
      </c>
      <c r="Z70" t="s">
        <v>145</v>
      </c>
      <c r="AA70" t="s">
        <v>145</v>
      </c>
      <c r="AB70" t="s">
        <v>295</v>
      </c>
      <c r="AC70" t="s">
        <v>606</v>
      </c>
      <c r="AD70" t="s">
        <v>2197</v>
      </c>
      <c r="AE70" t="s">
        <v>2198</v>
      </c>
      <c r="AF70" t="s">
        <v>2199</v>
      </c>
      <c r="AG70" t="s">
        <v>2200</v>
      </c>
      <c r="AH70" t="s">
        <v>2201</v>
      </c>
      <c r="AI70" t="s">
        <v>2202</v>
      </c>
      <c r="AJ70" t="s">
        <v>2203</v>
      </c>
      <c r="AK70" t="s">
        <v>1885</v>
      </c>
      <c r="AL70" t="s">
        <v>305</v>
      </c>
      <c r="AM70" t="s">
        <v>306</v>
      </c>
      <c r="AN70" t="s">
        <v>307</v>
      </c>
      <c r="AO70" t="s">
        <v>308</v>
      </c>
      <c r="AP70" t="s">
        <v>309</v>
      </c>
      <c r="AQ70" t="s">
        <v>275</v>
      </c>
      <c r="AR70" t="s">
        <v>310</v>
      </c>
      <c r="AS70" t="s">
        <v>311</v>
      </c>
      <c r="AT70" t="s">
        <v>312</v>
      </c>
      <c r="AU70" t="s">
        <v>313</v>
      </c>
      <c r="AV70" t="s">
        <v>314</v>
      </c>
      <c r="AW70" t="s">
        <v>315</v>
      </c>
      <c r="AX70" t="s">
        <v>315</v>
      </c>
      <c r="AY70" t="s">
        <v>2204</v>
      </c>
      <c r="AZ70" t="s">
        <v>2101</v>
      </c>
      <c r="BA70" t="s">
        <v>2205</v>
      </c>
      <c r="BB70" t="s">
        <v>2203</v>
      </c>
      <c r="BC70" t="s">
        <v>2206</v>
      </c>
      <c r="BD70" t="s">
        <v>2207</v>
      </c>
      <c r="BE70" t="s">
        <v>138</v>
      </c>
      <c r="BF70" t="s">
        <v>2208</v>
      </c>
      <c r="BG70" t="s">
        <v>2209</v>
      </c>
      <c r="BH70" t="s">
        <v>1535</v>
      </c>
      <c r="BI70">
        <v>254</v>
      </c>
      <c r="BJ70">
        <v>255</v>
      </c>
      <c r="BK70">
        <v>258</v>
      </c>
      <c r="BL70">
        <v>0.5</v>
      </c>
      <c r="BM70">
        <v>264</v>
      </c>
      <c r="BN70">
        <v>467</v>
      </c>
      <c r="BO70">
        <v>469</v>
      </c>
      <c r="BP70">
        <v>0.79</v>
      </c>
      <c r="BQ70" t="s">
        <v>143</v>
      </c>
      <c r="BR70" t="s">
        <v>145</v>
      </c>
      <c r="BS70" t="s">
        <v>144</v>
      </c>
      <c r="BT70">
        <v>-43</v>
      </c>
      <c r="BU70">
        <v>20</v>
      </c>
      <c r="BV70">
        <v>19</v>
      </c>
      <c r="BW70">
        <v>0</v>
      </c>
    </row>
    <row r="71" spans="1:75" x14ac:dyDescent="0.25">
      <c r="A71" t="s">
        <v>2210</v>
      </c>
      <c r="B71" t="s">
        <v>2211</v>
      </c>
      <c r="C71" s="74">
        <v>43864.822365451393</v>
      </c>
      <c r="D71" t="s">
        <v>274</v>
      </c>
      <c r="E71" t="s">
        <v>275</v>
      </c>
      <c r="F71" t="s">
        <v>276</v>
      </c>
      <c r="G71" t="s">
        <v>277</v>
      </c>
      <c r="H71" t="s">
        <v>278</v>
      </c>
      <c r="I71" t="s">
        <v>2212</v>
      </c>
      <c r="J71" t="s">
        <v>2213</v>
      </c>
      <c r="K71" t="s">
        <v>2163</v>
      </c>
      <c r="L71" t="s">
        <v>2214</v>
      </c>
      <c r="M71" t="s">
        <v>2215</v>
      </c>
      <c r="N71" t="s">
        <v>2216</v>
      </c>
      <c r="O71" t="s">
        <v>2217</v>
      </c>
      <c r="P71" t="s">
        <v>2218</v>
      </c>
      <c r="Q71" t="s">
        <v>2219</v>
      </c>
      <c r="R71" t="s">
        <v>2220</v>
      </c>
      <c r="S71" t="s">
        <v>2221</v>
      </c>
      <c r="T71" t="s">
        <v>146</v>
      </c>
      <c r="U71" t="s">
        <v>426</v>
      </c>
      <c r="V71" t="s">
        <v>427</v>
      </c>
      <c r="W71" t="s">
        <v>428</v>
      </c>
      <c r="X71" t="s">
        <v>293</v>
      </c>
      <c r="Y71" t="s">
        <v>294</v>
      </c>
      <c r="Z71" t="s">
        <v>145</v>
      </c>
      <c r="AA71" t="s">
        <v>145</v>
      </c>
      <c r="AB71" t="s">
        <v>295</v>
      </c>
      <c r="AC71" t="s">
        <v>429</v>
      </c>
      <c r="AD71" t="s">
        <v>2222</v>
      </c>
      <c r="AE71" t="s">
        <v>2223</v>
      </c>
      <c r="AF71" t="s">
        <v>2224</v>
      </c>
      <c r="AG71" t="s">
        <v>2225</v>
      </c>
      <c r="AH71" t="s">
        <v>2226</v>
      </c>
      <c r="AI71" t="s">
        <v>2227</v>
      </c>
      <c r="AJ71" t="s">
        <v>2228</v>
      </c>
      <c r="AK71" t="s">
        <v>2229</v>
      </c>
      <c r="AL71" t="s">
        <v>305</v>
      </c>
      <c r="AM71" t="s">
        <v>306</v>
      </c>
      <c r="AN71" t="s">
        <v>307</v>
      </c>
      <c r="AO71" t="s">
        <v>308</v>
      </c>
      <c r="AP71" t="s">
        <v>309</v>
      </c>
      <c r="AQ71" t="s">
        <v>275</v>
      </c>
      <c r="AR71" t="s">
        <v>310</v>
      </c>
      <c r="AS71" t="s">
        <v>311</v>
      </c>
      <c r="AT71" t="s">
        <v>312</v>
      </c>
      <c r="AU71" t="s">
        <v>313</v>
      </c>
      <c r="AV71" t="s">
        <v>314</v>
      </c>
      <c r="AW71" t="s">
        <v>315</v>
      </c>
      <c r="AX71" t="s">
        <v>315</v>
      </c>
      <c r="AY71" t="s">
        <v>2230</v>
      </c>
      <c r="AZ71" t="s">
        <v>2153</v>
      </c>
      <c r="BA71" t="s">
        <v>2231</v>
      </c>
      <c r="BB71" t="s">
        <v>2228</v>
      </c>
      <c r="BC71" t="s">
        <v>2232</v>
      </c>
      <c r="BD71" t="s">
        <v>2233</v>
      </c>
      <c r="BE71" t="s">
        <v>138</v>
      </c>
      <c r="BF71" t="s">
        <v>2234</v>
      </c>
      <c r="BG71" t="s">
        <v>2235</v>
      </c>
      <c r="BH71" t="s">
        <v>2184</v>
      </c>
      <c r="BI71">
        <v>254</v>
      </c>
      <c r="BJ71">
        <v>255</v>
      </c>
      <c r="BK71">
        <v>258</v>
      </c>
      <c r="BL71">
        <v>0.53</v>
      </c>
      <c r="BM71">
        <v>264</v>
      </c>
      <c r="BN71">
        <v>468</v>
      </c>
      <c r="BO71">
        <v>469</v>
      </c>
      <c r="BP71">
        <v>0.79200000000000004</v>
      </c>
      <c r="BQ71" t="s">
        <v>143</v>
      </c>
      <c r="BR71" t="s">
        <v>145</v>
      </c>
      <c r="BS71" t="s">
        <v>144</v>
      </c>
      <c r="BT71">
        <v>-43</v>
      </c>
      <c r="BU71">
        <v>17</v>
      </c>
      <c r="BV71">
        <v>19</v>
      </c>
      <c r="BW71">
        <v>0</v>
      </c>
    </row>
    <row r="72" spans="1:75" x14ac:dyDescent="0.25">
      <c r="A72" t="s">
        <v>2236</v>
      </c>
      <c r="B72" t="s">
        <v>2237</v>
      </c>
      <c r="C72" s="74">
        <v>43864.822481921299</v>
      </c>
      <c r="D72" t="s">
        <v>274</v>
      </c>
      <c r="E72" t="s">
        <v>275</v>
      </c>
      <c r="F72" t="s">
        <v>276</v>
      </c>
      <c r="G72" t="s">
        <v>277</v>
      </c>
      <c r="H72" t="s">
        <v>278</v>
      </c>
      <c r="I72" t="s">
        <v>2238</v>
      </c>
      <c r="J72" t="s">
        <v>2239</v>
      </c>
      <c r="K72" t="s">
        <v>281</v>
      </c>
      <c r="L72" t="s">
        <v>2240</v>
      </c>
      <c r="M72" t="s">
        <v>2241</v>
      </c>
      <c r="N72" t="s">
        <v>2242</v>
      </c>
      <c r="O72" t="s">
        <v>2243</v>
      </c>
      <c r="P72" t="s">
        <v>2244</v>
      </c>
      <c r="Q72" t="s">
        <v>2245</v>
      </c>
      <c r="R72" t="s">
        <v>2246</v>
      </c>
      <c r="S72" t="s">
        <v>2247</v>
      </c>
      <c r="T72" t="s">
        <v>146</v>
      </c>
      <c r="U72" t="s">
        <v>426</v>
      </c>
      <c r="V72" t="s">
        <v>427</v>
      </c>
      <c r="W72" t="s">
        <v>428</v>
      </c>
      <c r="X72" t="s">
        <v>293</v>
      </c>
      <c r="Y72" t="s">
        <v>294</v>
      </c>
      <c r="Z72" t="s">
        <v>145</v>
      </c>
      <c r="AA72" t="s">
        <v>145</v>
      </c>
      <c r="AB72" t="s">
        <v>295</v>
      </c>
      <c r="AC72" t="s">
        <v>296</v>
      </c>
      <c r="AD72" t="s">
        <v>2248</v>
      </c>
      <c r="AE72" t="s">
        <v>2249</v>
      </c>
      <c r="AF72" t="s">
        <v>2250</v>
      </c>
      <c r="AG72" t="s">
        <v>2251</v>
      </c>
      <c r="AH72" t="s">
        <v>2252</v>
      </c>
      <c r="AI72" t="s">
        <v>2253</v>
      </c>
      <c r="AJ72" t="s">
        <v>2254</v>
      </c>
      <c r="AK72" t="s">
        <v>2178</v>
      </c>
      <c r="AL72" t="s">
        <v>305</v>
      </c>
      <c r="AM72" t="s">
        <v>306</v>
      </c>
      <c r="AN72" t="s">
        <v>307</v>
      </c>
      <c r="AO72" t="s">
        <v>308</v>
      </c>
      <c r="AP72" t="s">
        <v>309</v>
      </c>
      <c r="AQ72" t="s">
        <v>275</v>
      </c>
      <c r="AR72" t="s">
        <v>310</v>
      </c>
      <c r="AS72" t="s">
        <v>311</v>
      </c>
      <c r="AT72" t="s">
        <v>312</v>
      </c>
      <c r="AU72" t="s">
        <v>313</v>
      </c>
      <c r="AV72" t="s">
        <v>314</v>
      </c>
      <c r="AW72" t="s">
        <v>315</v>
      </c>
      <c r="AX72" t="s">
        <v>315</v>
      </c>
      <c r="AY72" t="s">
        <v>2255</v>
      </c>
      <c r="AZ72" t="s">
        <v>2256</v>
      </c>
      <c r="BA72" t="s">
        <v>2257</v>
      </c>
      <c r="BB72" t="s">
        <v>2254</v>
      </c>
      <c r="BC72" t="s">
        <v>2258</v>
      </c>
      <c r="BD72" t="s">
        <v>2259</v>
      </c>
      <c r="BE72" t="s">
        <v>138</v>
      </c>
      <c r="BF72" t="s">
        <v>2260</v>
      </c>
      <c r="BG72" t="s">
        <v>2261</v>
      </c>
      <c r="BH72" t="s">
        <v>323</v>
      </c>
      <c r="BI72">
        <v>254</v>
      </c>
      <c r="BJ72">
        <v>255</v>
      </c>
      <c r="BK72">
        <v>258</v>
      </c>
      <c r="BL72">
        <v>0.48</v>
      </c>
      <c r="BM72">
        <v>265</v>
      </c>
      <c r="BN72">
        <v>469</v>
      </c>
      <c r="BO72">
        <v>468</v>
      </c>
      <c r="BP72">
        <v>0.79300000000000004</v>
      </c>
      <c r="BQ72" t="s">
        <v>143</v>
      </c>
      <c r="BR72" t="s">
        <v>145</v>
      </c>
      <c r="BS72" t="s">
        <v>144</v>
      </c>
      <c r="BT72">
        <v>-43</v>
      </c>
      <c r="BU72">
        <v>13</v>
      </c>
      <c r="BV72">
        <v>20</v>
      </c>
      <c r="BW72">
        <v>0</v>
      </c>
    </row>
    <row r="73" spans="1:75" x14ac:dyDescent="0.25">
      <c r="A73" t="s">
        <v>2262</v>
      </c>
      <c r="B73" t="s">
        <v>2263</v>
      </c>
      <c r="C73" s="74">
        <v>43864.822598379629</v>
      </c>
      <c r="D73" t="s">
        <v>274</v>
      </c>
      <c r="E73" t="s">
        <v>275</v>
      </c>
      <c r="F73" t="s">
        <v>276</v>
      </c>
      <c r="G73" t="s">
        <v>277</v>
      </c>
      <c r="H73" t="s">
        <v>278</v>
      </c>
      <c r="I73" t="s">
        <v>2264</v>
      </c>
      <c r="J73" t="s">
        <v>2265</v>
      </c>
      <c r="K73" t="s">
        <v>2266</v>
      </c>
      <c r="L73" t="s">
        <v>2267</v>
      </c>
      <c r="M73" t="s">
        <v>2268</v>
      </c>
      <c r="N73" t="s">
        <v>2269</v>
      </c>
      <c r="O73" t="s">
        <v>2270</v>
      </c>
      <c r="P73" t="s">
        <v>2271</v>
      </c>
      <c r="Q73" t="s">
        <v>2272</v>
      </c>
      <c r="R73" t="s">
        <v>2273</v>
      </c>
      <c r="S73" t="s">
        <v>2274</v>
      </c>
      <c r="T73" t="s">
        <v>146</v>
      </c>
      <c r="U73" t="s">
        <v>426</v>
      </c>
      <c r="V73" t="s">
        <v>427</v>
      </c>
      <c r="W73" t="s">
        <v>428</v>
      </c>
      <c r="X73" t="s">
        <v>293</v>
      </c>
      <c r="Y73" t="s">
        <v>294</v>
      </c>
      <c r="Z73" t="s">
        <v>145</v>
      </c>
      <c r="AA73" t="s">
        <v>145</v>
      </c>
      <c r="AB73" t="s">
        <v>295</v>
      </c>
      <c r="AC73" t="s">
        <v>429</v>
      </c>
      <c r="AD73" t="s">
        <v>2222</v>
      </c>
      <c r="AE73" t="s">
        <v>2275</v>
      </c>
      <c r="AF73" t="s">
        <v>2276</v>
      </c>
      <c r="AG73" t="s">
        <v>2277</v>
      </c>
      <c r="AH73" t="s">
        <v>2278</v>
      </c>
      <c r="AI73" t="s">
        <v>2279</v>
      </c>
      <c r="AJ73" t="s">
        <v>2280</v>
      </c>
      <c r="AK73" t="s">
        <v>2281</v>
      </c>
      <c r="AL73" t="s">
        <v>305</v>
      </c>
      <c r="AM73" t="s">
        <v>306</v>
      </c>
      <c r="AN73" t="s">
        <v>307</v>
      </c>
      <c r="AO73" t="s">
        <v>308</v>
      </c>
      <c r="AP73" t="s">
        <v>309</v>
      </c>
      <c r="AQ73" t="s">
        <v>275</v>
      </c>
      <c r="AR73" t="s">
        <v>310</v>
      </c>
      <c r="AS73" t="s">
        <v>311</v>
      </c>
      <c r="AT73" t="s">
        <v>312</v>
      </c>
      <c r="AU73" t="s">
        <v>313</v>
      </c>
      <c r="AV73" t="s">
        <v>314</v>
      </c>
      <c r="AW73" t="s">
        <v>315</v>
      </c>
      <c r="AX73" t="s">
        <v>315</v>
      </c>
      <c r="AY73" t="s">
        <v>2230</v>
      </c>
      <c r="AZ73" t="s">
        <v>2153</v>
      </c>
      <c r="BA73" t="s">
        <v>2282</v>
      </c>
      <c r="BB73" t="s">
        <v>2280</v>
      </c>
      <c r="BC73" t="s">
        <v>2283</v>
      </c>
      <c r="BD73" t="s">
        <v>2284</v>
      </c>
      <c r="BE73" t="s">
        <v>138</v>
      </c>
      <c r="BF73" t="s">
        <v>2285</v>
      </c>
      <c r="BG73" t="s">
        <v>2286</v>
      </c>
      <c r="BH73" t="s">
        <v>2287</v>
      </c>
      <c r="BI73">
        <v>254</v>
      </c>
      <c r="BJ73">
        <v>255</v>
      </c>
      <c r="BK73">
        <v>258</v>
      </c>
      <c r="BL73">
        <v>0.47</v>
      </c>
      <c r="BM73">
        <v>264</v>
      </c>
      <c r="BN73">
        <v>468</v>
      </c>
      <c r="BO73">
        <v>469</v>
      </c>
      <c r="BP73">
        <v>0.79200000000000004</v>
      </c>
      <c r="BQ73" t="s">
        <v>143</v>
      </c>
      <c r="BR73" t="s">
        <v>145</v>
      </c>
      <c r="BS73" t="s">
        <v>144</v>
      </c>
      <c r="BT73">
        <v>-43</v>
      </c>
      <c r="BU73">
        <v>15</v>
      </c>
      <c r="BV73">
        <v>20</v>
      </c>
      <c r="BW73">
        <v>0</v>
      </c>
    </row>
    <row r="74" spans="1:75" x14ac:dyDescent="0.25">
      <c r="A74" t="s">
        <v>2288</v>
      </c>
      <c r="B74" t="s">
        <v>2289</v>
      </c>
      <c r="C74" s="74">
        <v>43864.822714849543</v>
      </c>
      <c r="D74" t="s">
        <v>274</v>
      </c>
      <c r="E74" t="s">
        <v>275</v>
      </c>
      <c r="F74" t="s">
        <v>276</v>
      </c>
      <c r="G74" t="s">
        <v>277</v>
      </c>
      <c r="H74" t="s">
        <v>278</v>
      </c>
      <c r="I74" t="s">
        <v>2290</v>
      </c>
      <c r="J74" t="s">
        <v>2291</v>
      </c>
      <c r="K74" t="s">
        <v>1540</v>
      </c>
      <c r="L74" t="s">
        <v>2292</v>
      </c>
      <c r="M74" t="s">
        <v>2293</v>
      </c>
      <c r="N74" t="s">
        <v>2294</v>
      </c>
      <c r="O74" t="s">
        <v>2295</v>
      </c>
      <c r="P74" t="s">
        <v>2296</v>
      </c>
      <c r="Q74" t="s">
        <v>2297</v>
      </c>
      <c r="R74" t="s">
        <v>2298</v>
      </c>
      <c r="S74" t="s">
        <v>2299</v>
      </c>
      <c r="T74" t="s">
        <v>146</v>
      </c>
      <c r="U74" t="s">
        <v>426</v>
      </c>
      <c r="V74" t="s">
        <v>427</v>
      </c>
      <c r="W74" t="s">
        <v>428</v>
      </c>
      <c r="X74" t="s">
        <v>293</v>
      </c>
      <c r="Y74" t="s">
        <v>294</v>
      </c>
      <c r="Z74" t="s">
        <v>145</v>
      </c>
      <c r="AA74" t="s">
        <v>145</v>
      </c>
      <c r="AB74" t="s">
        <v>295</v>
      </c>
      <c r="AC74" t="s">
        <v>429</v>
      </c>
      <c r="AD74" t="s">
        <v>2248</v>
      </c>
      <c r="AE74" t="s">
        <v>2300</v>
      </c>
      <c r="AF74" t="s">
        <v>2301</v>
      </c>
      <c r="AG74" t="s">
        <v>2302</v>
      </c>
      <c r="AH74" t="s">
        <v>2303</v>
      </c>
      <c r="AI74" t="s">
        <v>2304</v>
      </c>
      <c r="AJ74" t="s">
        <v>2305</v>
      </c>
      <c r="AK74" t="s">
        <v>2306</v>
      </c>
      <c r="AL74" t="s">
        <v>305</v>
      </c>
      <c r="AM74" t="s">
        <v>306</v>
      </c>
      <c r="AN74" t="s">
        <v>307</v>
      </c>
      <c r="AO74" t="s">
        <v>308</v>
      </c>
      <c r="AP74" t="s">
        <v>309</v>
      </c>
      <c r="AQ74" t="s">
        <v>275</v>
      </c>
      <c r="AR74" t="s">
        <v>310</v>
      </c>
      <c r="AS74" t="s">
        <v>311</v>
      </c>
      <c r="AT74" t="s">
        <v>312</v>
      </c>
      <c r="AU74" t="s">
        <v>313</v>
      </c>
      <c r="AV74" t="s">
        <v>314</v>
      </c>
      <c r="AW74" t="s">
        <v>315</v>
      </c>
      <c r="AX74" t="s">
        <v>315</v>
      </c>
      <c r="AY74" t="s">
        <v>2255</v>
      </c>
      <c r="AZ74" t="s">
        <v>2256</v>
      </c>
      <c r="BA74" t="s">
        <v>2307</v>
      </c>
      <c r="BB74" t="s">
        <v>2305</v>
      </c>
      <c r="BC74" t="s">
        <v>2308</v>
      </c>
      <c r="BD74" t="s">
        <v>2309</v>
      </c>
      <c r="BE74" t="s">
        <v>138</v>
      </c>
      <c r="BF74" t="s">
        <v>2310</v>
      </c>
      <c r="BG74" t="s">
        <v>2311</v>
      </c>
      <c r="BH74" t="s">
        <v>1564</v>
      </c>
      <c r="BI74">
        <v>254</v>
      </c>
      <c r="BJ74">
        <v>255</v>
      </c>
      <c r="BK74">
        <v>258</v>
      </c>
      <c r="BL74">
        <v>0.53</v>
      </c>
      <c r="BM74">
        <v>265</v>
      </c>
      <c r="BN74">
        <v>469</v>
      </c>
      <c r="BO74">
        <v>468</v>
      </c>
      <c r="BP74">
        <v>0.79300000000000004</v>
      </c>
      <c r="BQ74" t="s">
        <v>143</v>
      </c>
      <c r="BR74" t="s">
        <v>145</v>
      </c>
      <c r="BS74" t="s">
        <v>144</v>
      </c>
      <c r="BT74">
        <v>-43</v>
      </c>
      <c r="BU74">
        <v>13</v>
      </c>
      <c r="BV74">
        <v>20</v>
      </c>
      <c r="BW74">
        <v>0</v>
      </c>
    </row>
    <row r="75" spans="1:75" x14ac:dyDescent="0.25">
      <c r="A75" t="s">
        <v>2312</v>
      </c>
      <c r="B75" t="s">
        <v>2313</v>
      </c>
      <c r="C75" s="74">
        <v>43864.822830590281</v>
      </c>
      <c r="D75" t="s">
        <v>274</v>
      </c>
      <c r="E75" t="s">
        <v>275</v>
      </c>
      <c r="F75" t="s">
        <v>276</v>
      </c>
      <c r="G75" t="s">
        <v>277</v>
      </c>
      <c r="H75" t="s">
        <v>278</v>
      </c>
      <c r="I75" t="s">
        <v>2314</v>
      </c>
      <c r="J75" t="s">
        <v>2315</v>
      </c>
      <c r="K75" t="s">
        <v>1949</v>
      </c>
      <c r="L75" t="s">
        <v>2316</v>
      </c>
      <c r="M75" t="s">
        <v>2317</v>
      </c>
      <c r="N75" t="s">
        <v>2318</v>
      </c>
      <c r="O75" t="s">
        <v>2319</v>
      </c>
      <c r="P75" t="s">
        <v>2320</v>
      </c>
      <c r="Q75" t="s">
        <v>2321</v>
      </c>
      <c r="R75" t="s">
        <v>2322</v>
      </c>
      <c r="S75" t="s">
        <v>2323</v>
      </c>
      <c r="T75" t="s">
        <v>146</v>
      </c>
      <c r="U75" t="s">
        <v>426</v>
      </c>
      <c r="V75" t="s">
        <v>427</v>
      </c>
      <c r="W75" t="s">
        <v>428</v>
      </c>
      <c r="X75" t="s">
        <v>293</v>
      </c>
      <c r="Y75" t="s">
        <v>294</v>
      </c>
      <c r="Z75" t="s">
        <v>145</v>
      </c>
      <c r="AA75" t="s">
        <v>145</v>
      </c>
      <c r="AB75" t="s">
        <v>295</v>
      </c>
      <c r="AC75" t="s">
        <v>429</v>
      </c>
      <c r="AD75" t="s">
        <v>2144</v>
      </c>
      <c r="AE75" t="s">
        <v>2324</v>
      </c>
      <c r="AF75" t="s">
        <v>2325</v>
      </c>
      <c r="AG75" t="s">
        <v>2326</v>
      </c>
      <c r="AH75" t="s">
        <v>2327</v>
      </c>
      <c r="AI75" t="s">
        <v>2328</v>
      </c>
      <c r="AJ75" t="s">
        <v>2329</v>
      </c>
      <c r="AK75" t="s">
        <v>2330</v>
      </c>
      <c r="AL75" t="s">
        <v>305</v>
      </c>
      <c r="AM75" t="s">
        <v>306</v>
      </c>
      <c r="AN75" t="s">
        <v>307</v>
      </c>
      <c r="AO75" t="s">
        <v>308</v>
      </c>
      <c r="AP75" t="s">
        <v>309</v>
      </c>
      <c r="AQ75" t="s">
        <v>275</v>
      </c>
      <c r="AR75" t="s">
        <v>310</v>
      </c>
      <c r="AS75" t="s">
        <v>311</v>
      </c>
      <c r="AT75" t="s">
        <v>312</v>
      </c>
      <c r="AU75" t="s">
        <v>313</v>
      </c>
      <c r="AV75" t="s">
        <v>314</v>
      </c>
      <c r="AW75" t="s">
        <v>315</v>
      </c>
      <c r="AX75" t="s">
        <v>315</v>
      </c>
      <c r="AY75" t="s">
        <v>2152</v>
      </c>
      <c r="AZ75" t="s">
        <v>2073</v>
      </c>
      <c r="BA75" t="s">
        <v>2331</v>
      </c>
      <c r="BB75" t="s">
        <v>2329</v>
      </c>
      <c r="BC75" t="s">
        <v>2332</v>
      </c>
      <c r="BD75" t="s">
        <v>2333</v>
      </c>
      <c r="BE75" t="s">
        <v>138</v>
      </c>
      <c r="BF75" t="s">
        <v>2334</v>
      </c>
      <c r="BG75" t="s">
        <v>2335</v>
      </c>
      <c r="BH75" t="s">
        <v>1973</v>
      </c>
      <c r="BI75">
        <v>254</v>
      </c>
      <c r="BJ75">
        <v>255</v>
      </c>
      <c r="BK75">
        <v>258</v>
      </c>
      <c r="BL75">
        <v>0.48</v>
      </c>
      <c r="BM75">
        <v>264</v>
      </c>
      <c r="BN75">
        <v>468</v>
      </c>
      <c r="BO75">
        <v>467</v>
      </c>
      <c r="BP75">
        <v>0.79100000000000004</v>
      </c>
      <c r="BQ75" t="s">
        <v>143</v>
      </c>
      <c r="BR75" t="s">
        <v>145</v>
      </c>
      <c r="BS75" t="s">
        <v>144</v>
      </c>
      <c r="BT75">
        <v>-43</v>
      </c>
      <c r="BU75">
        <v>11</v>
      </c>
      <c r="BV75">
        <v>21</v>
      </c>
      <c r="BW75">
        <v>0</v>
      </c>
    </row>
    <row r="76" spans="1:75" x14ac:dyDescent="0.25">
      <c r="A76" t="s">
        <v>2336</v>
      </c>
      <c r="B76" t="s">
        <v>2337</v>
      </c>
      <c r="C76" s="74">
        <v>43864.822947048611</v>
      </c>
      <c r="D76" t="s">
        <v>274</v>
      </c>
      <c r="E76" t="s">
        <v>275</v>
      </c>
      <c r="F76" t="s">
        <v>276</v>
      </c>
      <c r="G76" t="s">
        <v>277</v>
      </c>
      <c r="H76" t="s">
        <v>278</v>
      </c>
      <c r="I76" t="s">
        <v>2338</v>
      </c>
      <c r="J76" t="s">
        <v>2339</v>
      </c>
      <c r="K76" t="s">
        <v>328</v>
      </c>
      <c r="L76" t="s">
        <v>2340</v>
      </c>
      <c r="M76" t="s">
        <v>2341</v>
      </c>
      <c r="N76" t="s">
        <v>2342</v>
      </c>
      <c r="O76" t="s">
        <v>2343</v>
      </c>
      <c r="P76" t="s">
        <v>2344</v>
      </c>
      <c r="Q76" t="s">
        <v>2345</v>
      </c>
      <c r="R76" t="s">
        <v>2346</v>
      </c>
      <c r="S76" t="s">
        <v>2347</v>
      </c>
      <c r="T76" t="s">
        <v>146</v>
      </c>
      <c r="U76" t="s">
        <v>426</v>
      </c>
      <c r="V76" t="s">
        <v>427</v>
      </c>
      <c r="W76" t="s">
        <v>428</v>
      </c>
      <c r="X76" t="s">
        <v>293</v>
      </c>
      <c r="Y76" t="s">
        <v>294</v>
      </c>
      <c r="Z76" t="s">
        <v>145</v>
      </c>
      <c r="AA76" t="s">
        <v>145</v>
      </c>
      <c r="AB76" t="s">
        <v>295</v>
      </c>
      <c r="AC76" t="s">
        <v>2348</v>
      </c>
      <c r="AD76" t="s">
        <v>1878</v>
      </c>
      <c r="AE76" t="s">
        <v>2349</v>
      </c>
      <c r="AF76" t="s">
        <v>2350</v>
      </c>
      <c r="AG76" t="s">
        <v>2351</v>
      </c>
      <c r="AH76" t="s">
        <v>2352</v>
      </c>
      <c r="AI76" t="s">
        <v>2353</v>
      </c>
      <c r="AJ76" t="s">
        <v>2354</v>
      </c>
      <c r="AK76" t="s">
        <v>2355</v>
      </c>
      <c r="AL76" t="s">
        <v>305</v>
      </c>
      <c r="AM76" t="s">
        <v>306</v>
      </c>
      <c r="AN76" t="s">
        <v>307</v>
      </c>
      <c r="AO76" t="s">
        <v>308</v>
      </c>
      <c r="AP76" t="s">
        <v>309</v>
      </c>
      <c r="AQ76" t="s">
        <v>275</v>
      </c>
      <c r="AR76" t="s">
        <v>310</v>
      </c>
      <c r="AS76" t="s">
        <v>311</v>
      </c>
      <c r="AT76" t="s">
        <v>312</v>
      </c>
      <c r="AU76" t="s">
        <v>313</v>
      </c>
      <c r="AV76" t="s">
        <v>314</v>
      </c>
      <c r="AW76" t="s">
        <v>315</v>
      </c>
      <c r="AX76" t="s">
        <v>315</v>
      </c>
      <c r="AY76" t="s">
        <v>1886</v>
      </c>
      <c r="AZ76" t="s">
        <v>2356</v>
      </c>
      <c r="BA76" t="s">
        <v>2357</v>
      </c>
      <c r="BB76" t="s">
        <v>2354</v>
      </c>
      <c r="BC76" t="s">
        <v>2358</v>
      </c>
      <c r="BD76" t="s">
        <v>2359</v>
      </c>
      <c r="BE76" t="s">
        <v>138</v>
      </c>
      <c r="BF76" t="s">
        <v>2360</v>
      </c>
      <c r="BG76" t="s">
        <v>2361</v>
      </c>
      <c r="BH76" t="s">
        <v>353</v>
      </c>
      <c r="BI76">
        <v>254</v>
      </c>
      <c r="BJ76">
        <v>255</v>
      </c>
      <c r="BK76">
        <v>256</v>
      </c>
      <c r="BL76">
        <v>2</v>
      </c>
      <c r="BM76">
        <v>261</v>
      </c>
      <c r="BN76">
        <v>464</v>
      </c>
      <c r="BO76">
        <v>461</v>
      </c>
      <c r="BP76">
        <v>0.78300000000000003</v>
      </c>
      <c r="BQ76" t="s">
        <v>143</v>
      </c>
      <c r="BR76" t="s">
        <v>145</v>
      </c>
      <c r="BS76" t="s">
        <v>144</v>
      </c>
      <c r="BT76">
        <v>-42</v>
      </c>
      <c r="BU76">
        <v>10</v>
      </c>
      <c r="BV76">
        <v>19</v>
      </c>
      <c r="BW76">
        <v>0</v>
      </c>
    </row>
    <row r="77" spans="1:75" x14ac:dyDescent="0.25">
      <c r="A77" t="s">
        <v>2362</v>
      </c>
      <c r="B77" t="s">
        <v>2363</v>
      </c>
      <c r="C77" s="74">
        <v>43864.823063518517</v>
      </c>
      <c r="D77" t="s">
        <v>274</v>
      </c>
      <c r="E77" t="s">
        <v>275</v>
      </c>
      <c r="F77" t="s">
        <v>276</v>
      </c>
      <c r="G77" t="s">
        <v>277</v>
      </c>
      <c r="H77" t="s">
        <v>278</v>
      </c>
      <c r="I77" t="s">
        <v>2364</v>
      </c>
      <c r="J77" t="s">
        <v>2365</v>
      </c>
      <c r="K77" t="s">
        <v>2366</v>
      </c>
      <c r="L77" t="s">
        <v>2367</v>
      </c>
      <c r="M77" t="s">
        <v>2368</v>
      </c>
      <c r="N77" t="s">
        <v>2369</v>
      </c>
      <c r="O77" t="s">
        <v>2370</v>
      </c>
      <c r="P77" t="s">
        <v>2371</v>
      </c>
      <c r="Q77" t="s">
        <v>2372</v>
      </c>
      <c r="R77" t="s">
        <v>2373</v>
      </c>
      <c r="S77" t="s">
        <v>2374</v>
      </c>
      <c r="T77" t="s">
        <v>146</v>
      </c>
      <c r="U77" t="s">
        <v>426</v>
      </c>
      <c r="V77" t="s">
        <v>427</v>
      </c>
      <c r="W77" t="s">
        <v>428</v>
      </c>
      <c r="X77" t="s">
        <v>293</v>
      </c>
      <c r="Y77" t="s">
        <v>2375</v>
      </c>
      <c r="Z77" t="s">
        <v>145</v>
      </c>
      <c r="AA77" t="s">
        <v>2376</v>
      </c>
      <c r="AB77" t="s">
        <v>295</v>
      </c>
      <c r="AC77" t="s">
        <v>429</v>
      </c>
      <c r="AD77" t="s">
        <v>2377</v>
      </c>
      <c r="AE77" t="s">
        <v>2378</v>
      </c>
      <c r="AF77" t="s">
        <v>2379</v>
      </c>
      <c r="AG77" t="s">
        <v>2380</v>
      </c>
      <c r="AH77" t="s">
        <v>2381</v>
      </c>
      <c r="AI77" t="s">
        <v>2382</v>
      </c>
      <c r="AJ77" t="s">
        <v>2383</v>
      </c>
      <c r="AK77" t="s">
        <v>2384</v>
      </c>
      <c r="AL77" t="s">
        <v>305</v>
      </c>
      <c r="AM77" t="s">
        <v>306</v>
      </c>
      <c r="AN77" t="s">
        <v>307</v>
      </c>
      <c r="AO77" t="s">
        <v>308</v>
      </c>
      <c r="AP77" t="s">
        <v>309</v>
      </c>
      <c r="AQ77" t="s">
        <v>275</v>
      </c>
      <c r="AR77" t="s">
        <v>310</v>
      </c>
      <c r="AS77" t="s">
        <v>311</v>
      </c>
      <c r="AT77" t="s">
        <v>312</v>
      </c>
      <c r="AU77" t="s">
        <v>313</v>
      </c>
      <c r="AV77" t="s">
        <v>314</v>
      </c>
      <c r="AW77" t="s">
        <v>315</v>
      </c>
      <c r="AX77" t="s">
        <v>315</v>
      </c>
      <c r="AY77" t="s">
        <v>2385</v>
      </c>
      <c r="AZ77" t="s">
        <v>2386</v>
      </c>
      <c r="BA77" t="s">
        <v>2387</v>
      </c>
      <c r="BB77" t="s">
        <v>2383</v>
      </c>
      <c r="BC77" t="s">
        <v>2388</v>
      </c>
      <c r="BD77" t="s">
        <v>2389</v>
      </c>
      <c r="BE77" t="s">
        <v>138</v>
      </c>
      <c r="BF77" t="s">
        <v>2390</v>
      </c>
      <c r="BG77" t="s">
        <v>2391</v>
      </c>
      <c r="BH77" t="s">
        <v>2392</v>
      </c>
      <c r="BI77">
        <v>249</v>
      </c>
      <c r="BJ77">
        <v>250</v>
      </c>
      <c r="BK77">
        <v>252</v>
      </c>
      <c r="BL77">
        <v>5.99</v>
      </c>
      <c r="BM77">
        <v>255</v>
      </c>
      <c r="BN77">
        <v>455</v>
      </c>
      <c r="BO77">
        <v>451</v>
      </c>
      <c r="BP77">
        <v>0.76800000000000002</v>
      </c>
      <c r="BQ77" t="s">
        <v>143</v>
      </c>
      <c r="BR77" t="s">
        <v>2393</v>
      </c>
      <c r="BS77" t="s">
        <v>144</v>
      </c>
      <c r="BT77">
        <v>-42</v>
      </c>
      <c r="BU77">
        <v>4</v>
      </c>
      <c r="BV77">
        <v>18</v>
      </c>
      <c r="BW77">
        <v>0</v>
      </c>
    </row>
    <row r="78" spans="1:75" x14ac:dyDescent="0.25">
      <c r="A78" t="s">
        <v>2394</v>
      </c>
      <c r="B78" t="s">
        <v>2395</v>
      </c>
      <c r="C78" s="74">
        <v>43864.823178530103</v>
      </c>
      <c r="D78" t="s">
        <v>274</v>
      </c>
      <c r="E78" t="s">
        <v>275</v>
      </c>
      <c r="F78" t="s">
        <v>276</v>
      </c>
      <c r="G78" t="s">
        <v>277</v>
      </c>
      <c r="H78" t="s">
        <v>278</v>
      </c>
      <c r="I78" t="s">
        <v>2396</v>
      </c>
      <c r="J78" t="s">
        <v>2397</v>
      </c>
      <c r="K78" t="s">
        <v>854</v>
      </c>
      <c r="L78" t="s">
        <v>2398</v>
      </c>
      <c r="M78" t="s">
        <v>2399</v>
      </c>
      <c r="N78" t="s">
        <v>2400</v>
      </c>
      <c r="O78" t="s">
        <v>2401</v>
      </c>
      <c r="P78" t="s">
        <v>2402</v>
      </c>
      <c r="Q78" t="s">
        <v>2403</v>
      </c>
      <c r="R78" t="s">
        <v>2404</v>
      </c>
      <c r="S78" t="s">
        <v>2405</v>
      </c>
      <c r="T78" t="s">
        <v>146</v>
      </c>
      <c r="U78" t="s">
        <v>426</v>
      </c>
      <c r="V78" t="s">
        <v>427</v>
      </c>
      <c r="W78" t="s">
        <v>428</v>
      </c>
      <c r="X78" t="s">
        <v>293</v>
      </c>
      <c r="Y78" t="s">
        <v>2375</v>
      </c>
      <c r="Z78" t="s">
        <v>460</v>
      </c>
      <c r="AA78" t="s">
        <v>145</v>
      </c>
      <c r="AB78" t="s">
        <v>295</v>
      </c>
      <c r="AC78" t="s">
        <v>606</v>
      </c>
      <c r="AD78" t="s">
        <v>2406</v>
      </c>
      <c r="AE78" t="s">
        <v>2407</v>
      </c>
      <c r="AF78" t="s">
        <v>2408</v>
      </c>
      <c r="AG78" t="s">
        <v>2409</v>
      </c>
      <c r="AH78" t="s">
        <v>2410</v>
      </c>
      <c r="AI78" t="s">
        <v>2411</v>
      </c>
      <c r="AJ78" t="s">
        <v>2412</v>
      </c>
      <c r="AK78" t="s">
        <v>2413</v>
      </c>
      <c r="AL78" t="s">
        <v>305</v>
      </c>
      <c r="AM78" t="s">
        <v>306</v>
      </c>
      <c r="AN78" t="s">
        <v>307</v>
      </c>
      <c r="AO78" t="s">
        <v>308</v>
      </c>
      <c r="AP78" t="s">
        <v>309</v>
      </c>
      <c r="AQ78" t="s">
        <v>275</v>
      </c>
      <c r="AR78" t="s">
        <v>310</v>
      </c>
      <c r="AS78" t="s">
        <v>311</v>
      </c>
      <c r="AT78" t="s">
        <v>312</v>
      </c>
      <c r="AU78" t="s">
        <v>313</v>
      </c>
      <c r="AV78" t="s">
        <v>314</v>
      </c>
      <c r="AW78" t="s">
        <v>315</v>
      </c>
      <c r="AX78" t="s">
        <v>315</v>
      </c>
      <c r="AY78" t="s">
        <v>2414</v>
      </c>
      <c r="AZ78" t="s">
        <v>2415</v>
      </c>
      <c r="BA78" t="s">
        <v>2416</v>
      </c>
      <c r="BB78" t="s">
        <v>2412</v>
      </c>
      <c r="BC78" t="s">
        <v>2417</v>
      </c>
      <c r="BD78" t="s">
        <v>2418</v>
      </c>
      <c r="BE78" t="s">
        <v>138</v>
      </c>
      <c r="BF78" t="s">
        <v>2419</v>
      </c>
      <c r="BG78" t="s">
        <v>2420</v>
      </c>
      <c r="BH78" t="s">
        <v>877</v>
      </c>
      <c r="BI78">
        <v>248</v>
      </c>
      <c r="BJ78">
        <v>249</v>
      </c>
      <c r="BK78">
        <v>252</v>
      </c>
      <c r="BL78">
        <v>6.41</v>
      </c>
      <c r="BM78">
        <v>253</v>
      </c>
      <c r="BN78">
        <v>452</v>
      </c>
      <c r="BO78">
        <v>447</v>
      </c>
      <c r="BP78">
        <v>0.76200000000000001</v>
      </c>
      <c r="BQ78" t="s">
        <v>143</v>
      </c>
      <c r="BR78" t="s">
        <v>2393</v>
      </c>
      <c r="BS78" t="s">
        <v>144</v>
      </c>
      <c r="BT78">
        <v>-41</v>
      </c>
      <c r="BU78">
        <v>2</v>
      </c>
      <c r="BV78">
        <v>19</v>
      </c>
      <c r="BW78">
        <v>0</v>
      </c>
    </row>
    <row r="79" spans="1:75" x14ac:dyDescent="0.25">
      <c r="A79" t="s">
        <v>2421</v>
      </c>
      <c r="B79" t="s">
        <v>2422</v>
      </c>
      <c r="C79" s="74">
        <v>43864.823295000002</v>
      </c>
      <c r="D79" t="s">
        <v>274</v>
      </c>
      <c r="E79" t="s">
        <v>275</v>
      </c>
      <c r="F79" t="s">
        <v>276</v>
      </c>
      <c r="G79" t="s">
        <v>277</v>
      </c>
      <c r="H79" t="s">
        <v>278</v>
      </c>
      <c r="I79" t="s">
        <v>2423</v>
      </c>
      <c r="J79" t="s">
        <v>2424</v>
      </c>
      <c r="K79" t="s">
        <v>626</v>
      </c>
      <c r="L79" t="s">
        <v>2425</v>
      </c>
      <c r="M79" t="s">
        <v>2426</v>
      </c>
      <c r="N79" t="s">
        <v>2427</v>
      </c>
      <c r="O79" t="s">
        <v>2428</v>
      </c>
      <c r="P79" t="s">
        <v>2429</v>
      </c>
      <c r="Q79" t="s">
        <v>2430</v>
      </c>
      <c r="R79" t="s">
        <v>2431</v>
      </c>
      <c r="S79" t="s">
        <v>2432</v>
      </c>
      <c r="T79" t="s">
        <v>146</v>
      </c>
      <c r="U79" t="s">
        <v>426</v>
      </c>
      <c r="V79" t="s">
        <v>427</v>
      </c>
      <c r="W79" t="s">
        <v>428</v>
      </c>
      <c r="X79" t="s">
        <v>293</v>
      </c>
      <c r="Y79" t="s">
        <v>294</v>
      </c>
      <c r="Z79" t="s">
        <v>145</v>
      </c>
      <c r="AA79" t="s">
        <v>145</v>
      </c>
      <c r="AB79" t="s">
        <v>295</v>
      </c>
      <c r="AC79" t="s">
        <v>606</v>
      </c>
      <c r="AD79" t="s">
        <v>1443</v>
      </c>
      <c r="AE79" t="s">
        <v>2433</v>
      </c>
      <c r="AF79" t="s">
        <v>2434</v>
      </c>
      <c r="AG79" t="s">
        <v>2435</v>
      </c>
      <c r="AH79" t="s">
        <v>2436</v>
      </c>
      <c r="AI79" t="s">
        <v>2437</v>
      </c>
      <c r="AJ79" t="s">
        <v>2438</v>
      </c>
      <c r="AK79" t="s">
        <v>2439</v>
      </c>
      <c r="AL79" t="s">
        <v>305</v>
      </c>
      <c r="AM79" t="s">
        <v>306</v>
      </c>
      <c r="AN79" t="s">
        <v>307</v>
      </c>
      <c r="AO79" t="s">
        <v>308</v>
      </c>
      <c r="AP79" t="s">
        <v>309</v>
      </c>
      <c r="AQ79" t="s">
        <v>275</v>
      </c>
      <c r="AR79" t="s">
        <v>310</v>
      </c>
      <c r="AS79" t="s">
        <v>311</v>
      </c>
      <c r="AT79" t="s">
        <v>312</v>
      </c>
      <c r="AU79" t="s">
        <v>313</v>
      </c>
      <c r="AV79" t="s">
        <v>314</v>
      </c>
      <c r="AW79" t="s">
        <v>315</v>
      </c>
      <c r="AX79" t="s">
        <v>315</v>
      </c>
      <c r="AY79" t="s">
        <v>1451</v>
      </c>
      <c r="AZ79" t="s">
        <v>1452</v>
      </c>
      <c r="BA79" t="s">
        <v>2440</v>
      </c>
      <c r="BB79" t="s">
        <v>2438</v>
      </c>
      <c r="BC79" t="s">
        <v>2441</v>
      </c>
      <c r="BD79" t="s">
        <v>2442</v>
      </c>
      <c r="BE79" t="s">
        <v>138</v>
      </c>
      <c r="BF79" t="s">
        <v>2443</v>
      </c>
      <c r="BG79" t="s">
        <v>2444</v>
      </c>
      <c r="BH79" t="s">
        <v>650</v>
      </c>
      <c r="BI79">
        <v>249</v>
      </c>
      <c r="BJ79">
        <v>250</v>
      </c>
      <c r="BK79">
        <v>252</v>
      </c>
      <c r="BL79">
        <v>5.59</v>
      </c>
      <c r="BM79">
        <v>251</v>
      </c>
      <c r="BN79">
        <v>449</v>
      </c>
      <c r="BO79">
        <v>444</v>
      </c>
      <c r="BP79">
        <v>0.75700000000000001</v>
      </c>
      <c r="BQ79" t="s">
        <v>143</v>
      </c>
      <c r="BR79" t="s">
        <v>145</v>
      </c>
      <c r="BS79" t="s">
        <v>144</v>
      </c>
      <c r="BT79">
        <v>-41</v>
      </c>
      <c r="BU79">
        <v>3</v>
      </c>
      <c r="BV79">
        <v>19</v>
      </c>
      <c r="BW79">
        <v>0</v>
      </c>
    </row>
    <row r="80" spans="1:75" x14ac:dyDescent="0.25">
      <c r="A80" t="s">
        <v>2445</v>
      </c>
      <c r="B80" t="s">
        <v>2446</v>
      </c>
      <c r="C80" s="74">
        <v>43864.823410740741</v>
      </c>
      <c r="D80" t="s">
        <v>274</v>
      </c>
      <c r="E80" t="s">
        <v>275</v>
      </c>
      <c r="F80" t="s">
        <v>276</v>
      </c>
      <c r="G80" t="s">
        <v>277</v>
      </c>
      <c r="H80" t="s">
        <v>278</v>
      </c>
      <c r="I80" t="s">
        <v>2447</v>
      </c>
      <c r="J80" t="s">
        <v>2448</v>
      </c>
      <c r="K80" t="s">
        <v>961</v>
      </c>
      <c r="L80" t="s">
        <v>2449</v>
      </c>
      <c r="M80" t="s">
        <v>2450</v>
      </c>
      <c r="N80" t="s">
        <v>2451</v>
      </c>
      <c r="O80" t="s">
        <v>2452</v>
      </c>
      <c r="P80" t="s">
        <v>2453</v>
      </c>
      <c r="Q80" t="s">
        <v>2454</v>
      </c>
      <c r="R80" t="s">
        <v>2455</v>
      </c>
      <c r="S80" t="s">
        <v>2456</v>
      </c>
      <c r="T80" t="s">
        <v>146</v>
      </c>
      <c r="U80" t="s">
        <v>426</v>
      </c>
      <c r="V80" t="s">
        <v>427</v>
      </c>
      <c r="W80" t="s">
        <v>428</v>
      </c>
      <c r="X80" t="s">
        <v>293</v>
      </c>
      <c r="Y80" t="s">
        <v>294</v>
      </c>
      <c r="Z80" t="s">
        <v>460</v>
      </c>
      <c r="AA80" t="s">
        <v>145</v>
      </c>
      <c r="AB80" t="s">
        <v>295</v>
      </c>
      <c r="AC80" t="s">
        <v>606</v>
      </c>
      <c r="AD80" t="s">
        <v>2457</v>
      </c>
      <c r="AE80" t="s">
        <v>2458</v>
      </c>
      <c r="AF80" t="s">
        <v>2459</v>
      </c>
      <c r="AG80" t="s">
        <v>2460</v>
      </c>
      <c r="AH80" t="s">
        <v>2461</v>
      </c>
      <c r="AI80" t="s">
        <v>2462</v>
      </c>
      <c r="AJ80" t="s">
        <v>2463</v>
      </c>
      <c r="AK80" t="s">
        <v>2464</v>
      </c>
      <c r="AL80" t="s">
        <v>305</v>
      </c>
      <c r="AM80" t="s">
        <v>306</v>
      </c>
      <c r="AN80" t="s">
        <v>307</v>
      </c>
      <c r="AO80" t="s">
        <v>308</v>
      </c>
      <c r="AP80" t="s">
        <v>309</v>
      </c>
      <c r="AQ80" t="s">
        <v>275</v>
      </c>
      <c r="AR80" t="s">
        <v>310</v>
      </c>
      <c r="AS80" t="s">
        <v>311</v>
      </c>
      <c r="AT80" t="s">
        <v>312</v>
      </c>
      <c r="AU80" t="s">
        <v>313</v>
      </c>
      <c r="AV80" t="s">
        <v>314</v>
      </c>
      <c r="AW80" t="s">
        <v>315</v>
      </c>
      <c r="AX80" t="s">
        <v>315</v>
      </c>
      <c r="AY80" t="s">
        <v>2465</v>
      </c>
      <c r="AZ80" t="s">
        <v>347</v>
      </c>
      <c r="BA80" t="s">
        <v>2466</v>
      </c>
      <c r="BB80" t="s">
        <v>2463</v>
      </c>
      <c r="BC80" t="s">
        <v>2467</v>
      </c>
      <c r="BD80" t="s">
        <v>2468</v>
      </c>
      <c r="BE80" t="s">
        <v>138</v>
      </c>
      <c r="BF80" t="s">
        <v>2469</v>
      </c>
      <c r="BG80" t="s">
        <v>2470</v>
      </c>
      <c r="BH80" t="s">
        <v>984</v>
      </c>
      <c r="BI80">
        <v>253</v>
      </c>
      <c r="BJ80">
        <v>254</v>
      </c>
      <c r="BK80">
        <v>257</v>
      </c>
      <c r="BL80">
        <v>1.43</v>
      </c>
      <c r="BM80">
        <v>249</v>
      </c>
      <c r="BN80">
        <v>445</v>
      </c>
      <c r="BO80">
        <v>442</v>
      </c>
      <c r="BP80">
        <v>0.75</v>
      </c>
      <c r="BQ80" t="s">
        <v>143</v>
      </c>
      <c r="BR80" t="s">
        <v>145</v>
      </c>
      <c r="BS80" t="s">
        <v>144</v>
      </c>
      <c r="BT80">
        <v>-41</v>
      </c>
      <c r="BU80">
        <v>4</v>
      </c>
      <c r="BV80">
        <v>18</v>
      </c>
      <c r="BW80">
        <v>0</v>
      </c>
    </row>
    <row r="81" spans="1:75" x14ac:dyDescent="0.25">
      <c r="A81" t="s">
        <v>2471</v>
      </c>
      <c r="B81" t="s">
        <v>2472</v>
      </c>
      <c r="C81" s="74">
        <v>43864.823527199071</v>
      </c>
      <c r="D81" t="s">
        <v>274</v>
      </c>
      <c r="E81" t="s">
        <v>275</v>
      </c>
      <c r="F81" t="s">
        <v>276</v>
      </c>
      <c r="G81" t="s">
        <v>277</v>
      </c>
      <c r="H81" t="s">
        <v>278</v>
      </c>
      <c r="I81" t="s">
        <v>2473</v>
      </c>
      <c r="J81" t="s">
        <v>2474</v>
      </c>
      <c r="K81" t="s">
        <v>2475</v>
      </c>
      <c r="L81" t="s">
        <v>2476</v>
      </c>
      <c r="M81" t="s">
        <v>2477</v>
      </c>
      <c r="N81" t="s">
        <v>2478</v>
      </c>
      <c r="O81" t="s">
        <v>2479</v>
      </c>
      <c r="P81" t="s">
        <v>2480</v>
      </c>
      <c r="Q81" t="s">
        <v>2481</v>
      </c>
      <c r="R81" t="s">
        <v>2482</v>
      </c>
      <c r="S81" t="s">
        <v>2483</v>
      </c>
      <c r="T81" t="s">
        <v>146</v>
      </c>
      <c r="U81" t="s">
        <v>426</v>
      </c>
      <c r="V81" t="s">
        <v>427</v>
      </c>
      <c r="W81" t="s">
        <v>428</v>
      </c>
      <c r="X81" t="s">
        <v>293</v>
      </c>
      <c r="Y81" t="s">
        <v>294</v>
      </c>
      <c r="Z81" t="s">
        <v>145</v>
      </c>
      <c r="AA81" t="s">
        <v>145</v>
      </c>
      <c r="AB81" t="s">
        <v>295</v>
      </c>
      <c r="AC81" t="s">
        <v>396</v>
      </c>
      <c r="AD81" t="s">
        <v>2484</v>
      </c>
      <c r="AE81" t="s">
        <v>2485</v>
      </c>
      <c r="AF81" t="s">
        <v>2486</v>
      </c>
      <c r="AG81" t="s">
        <v>2487</v>
      </c>
      <c r="AH81" t="s">
        <v>2488</v>
      </c>
      <c r="AI81" t="s">
        <v>1196</v>
      </c>
      <c r="AJ81" t="s">
        <v>2489</v>
      </c>
      <c r="AK81" t="s">
        <v>2490</v>
      </c>
      <c r="AL81" t="s">
        <v>305</v>
      </c>
      <c r="AM81" t="s">
        <v>306</v>
      </c>
      <c r="AN81" t="s">
        <v>307</v>
      </c>
      <c r="AO81" t="s">
        <v>308</v>
      </c>
      <c r="AP81" t="s">
        <v>309</v>
      </c>
      <c r="AQ81" t="s">
        <v>275</v>
      </c>
      <c r="AR81" t="s">
        <v>310</v>
      </c>
      <c r="AS81" t="s">
        <v>311</v>
      </c>
      <c r="AT81" t="s">
        <v>312</v>
      </c>
      <c r="AU81" t="s">
        <v>313</v>
      </c>
      <c r="AV81" t="s">
        <v>314</v>
      </c>
      <c r="AW81" t="s">
        <v>315</v>
      </c>
      <c r="AX81" t="s">
        <v>315</v>
      </c>
      <c r="AY81" t="s">
        <v>2491</v>
      </c>
      <c r="AZ81" t="s">
        <v>1369</v>
      </c>
      <c r="BA81" t="s">
        <v>2492</v>
      </c>
      <c r="BB81" t="s">
        <v>2489</v>
      </c>
      <c r="BC81" t="s">
        <v>2493</v>
      </c>
      <c r="BD81" t="s">
        <v>2494</v>
      </c>
      <c r="BE81" t="s">
        <v>138</v>
      </c>
      <c r="BF81" t="s">
        <v>2495</v>
      </c>
      <c r="BG81" t="s">
        <v>2496</v>
      </c>
      <c r="BH81" t="s">
        <v>2497</v>
      </c>
      <c r="BI81">
        <v>254</v>
      </c>
      <c r="BJ81">
        <v>255</v>
      </c>
      <c r="BK81">
        <v>257</v>
      </c>
      <c r="BL81">
        <v>0.99</v>
      </c>
      <c r="BM81">
        <v>248</v>
      </c>
      <c r="BN81">
        <v>445</v>
      </c>
      <c r="BO81">
        <v>441</v>
      </c>
      <c r="BP81">
        <v>0.749</v>
      </c>
      <c r="BQ81" t="s">
        <v>143</v>
      </c>
      <c r="BR81" t="s">
        <v>145</v>
      </c>
      <c r="BS81" t="s">
        <v>144</v>
      </c>
      <c r="BT81">
        <v>-41</v>
      </c>
      <c r="BU81">
        <v>2</v>
      </c>
      <c r="BV81">
        <v>20</v>
      </c>
      <c r="BW81">
        <v>0</v>
      </c>
    </row>
    <row r="82" spans="1:75" x14ac:dyDescent="0.25">
      <c r="A82" t="s">
        <v>2498</v>
      </c>
      <c r="B82" t="s">
        <v>2499</v>
      </c>
      <c r="C82" s="74">
        <v>43864.823642939817</v>
      </c>
      <c r="D82" t="s">
        <v>274</v>
      </c>
      <c r="E82" t="s">
        <v>275</v>
      </c>
      <c r="F82" t="s">
        <v>276</v>
      </c>
      <c r="G82" t="s">
        <v>277</v>
      </c>
      <c r="H82" t="s">
        <v>278</v>
      </c>
      <c r="I82" t="s">
        <v>2500</v>
      </c>
      <c r="J82" t="s">
        <v>2501</v>
      </c>
      <c r="K82" t="s">
        <v>743</v>
      </c>
      <c r="L82" t="s">
        <v>2502</v>
      </c>
      <c r="M82" t="s">
        <v>2503</v>
      </c>
      <c r="N82" t="s">
        <v>2504</v>
      </c>
      <c r="O82" t="s">
        <v>2505</v>
      </c>
      <c r="P82" t="s">
        <v>2506</v>
      </c>
      <c r="Q82" t="s">
        <v>2507</v>
      </c>
      <c r="R82" t="s">
        <v>2508</v>
      </c>
      <c r="S82" t="s">
        <v>2509</v>
      </c>
      <c r="T82" t="s">
        <v>146</v>
      </c>
      <c r="U82" t="s">
        <v>426</v>
      </c>
      <c r="V82" t="s">
        <v>427</v>
      </c>
      <c r="W82" t="s">
        <v>428</v>
      </c>
      <c r="X82" t="s">
        <v>293</v>
      </c>
      <c r="Y82" t="s">
        <v>294</v>
      </c>
      <c r="Z82" t="s">
        <v>145</v>
      </c>
      <c r="AA82" t="s">
        <v>145</v>
      </c>
      <c r="AB82" t="s">
        <v>295</v>
      </c>
      <c r="AC82" t="s">
        <v>429</v>
      </c>
      <c r="AD82" t="s">
        <v>2510</v>
      </c>
      <c r="AE82" t="s">
        <v>2511</v>
      </c>
      <c r="AF82" t="s">
        <v>2512</v>
      </c>
      <c r="AG82" t="s">
        <v>2513</v>
      </c>
      <c r="AH82" t="s">
        <v>2514</v>
      </c>
      <c r="AI82" t="s">
        <v>2515</v>
      </c>
      <c r="AJ82" t="s">
        <v>2516</v>
      </c>
      <c r="AK82" t="s">
        <v>2517</v>
      </c>
      <c r="AL82" t="s">
        <v>305</v>
      </c>
      <c r="AM82" t="s">
        <v>306</v>
      </c>
      <c r="AN82" t="s">
        <v>307</v>
      </c>
      <c r="AO82" t="s">
        <v>308</v>
      </c>
      <c r="AP82" t="s">
        <v>309</v>
      </c>
      <c r="AQ82" t="s">
        <v>275</v>
      </c>
      <c r="AR82" t="s">
        <v>310</v>
      </c>
      <c r="AS82" t="s">
        <v>311</v>
      </c>
      <c r="AT82" t="s">
        <v>312</v>
      </c>
      <c r="AU82" t="s">
        <v>313</v>
      </c>
      <c r="AV82" t="s">
        <v>314</v>
      </c>
      <c r="AW82" t="s">
        <v>315</v>
      </c>
      <c r="AX82" t="s">
        <v>315</v>
      </c>
      <c r="AY82" t="s">
        <v>2518</v>
      </c>
      <c r="AZ82" t="s">
        <v>2519</v>
      </c>
      <c r="BA82" t="s">
        <v>2520</v>
      </c>
      <c r="BB82" t="s">
        <v>2516</v>
      </c>
      <c r="BC82" t="s">
        <v>2521</v>
      </c>
      <c r="BD82" t="s">
        <v>2522</v>
      </c>
      <c r="BE82" t="s">
        <v>138</v>
      </c>
      <c r="BF82" t="s">
        <v>2523</v>
      </c>
      <c r="BG82" t="s">
        <v>2524</v>
      </c>
      <c r="BH82" t="s">
        <v>767</v>
      </c>
      <c r="BI82">
        <v>253</v>
      </c>
      <c r="BJ82">
        <v>254</v>
      </c>
      <c r="BK82">
        <v>257</v>
      </c>
      <c r="BL82">
        <v>1.27</v>
      </c>
      <c r="BM82">
        <v>248</v>
      </c>
      <c r="BN82">
        <v>444</v>
      </c>
      <c r="BO82">
        <v>441</v>
      </c>
      <c r="BP82">
        <v>0.747</v>
      </c>
      <c r="BQ82" t="s">
        <v>143</v>
      </c>
      <c r="BR82" t="s">
        <v>145</v>
      </c>
      <c r="BS82" t="s">
        <v>144</v>
      </c>
      <c r="BT82">
        <v>-41</v>
      </c>
      <c r="BU82">
        <v>6</v>
      </c>
      <c r="BV82">
        <v>19</v>
      </c>
      <c r="BW82">
        <v>0</v>
      </c>
    </row>
    <row r="83" spans="1:75" x14ac:dyDescent="0.25">
      <c r="A83" t="s">
        <v>2525</v>
      </c>
      <c r="B83" t="s">
        <v>2526</v>
      </c>
      <c r="C83" s="74">
        <v>43864.823759409723</v>
      </c>
      <c r="D83" t="s">
        <v>274</v>
      </c>
      <c r="E83" t="s">
        <v>275</v>
      </c>
      <c r="F83" t="s">
        <v>276</v>
      </c>
      <c r="G83" t="s">
        <v>277</v>
      </c>
      <c r="H83" t="s">
        <v>278</v>
      </c>
      <c r="I83" t="s">
        <v>2527</v>
      </c>
      <c r="J83" t="s">
        <v>2528</v>
      </c>
      <c r="K83" t="s">
        <v>2529</v>
      </c>
      <c r="L83" t="s">
        <v>2530</v>
      </c>
      <c r="M83" t="s">
        <v>2531</v>
      </c>
      <c r="N83" t="s">
        <v>2532</v>
      </c>
      <c r="O83" t="s">
        <v>2533</v>
      </c>
      <c r="P83" t="s">
        <v>2534</v>
      </c>
      <c r="Q83" t="s">
        <v>2535</v>
      </c>
      <c r="R83" t="s">
        <v>2536</v>
      </c>
      <c r="S83" t="s">
        <v>2537</v>
      </c>
      <c r="T83" t="s">
        <v>146</v>
      </c>
      <c r="U83" t="s">
        <v>426</v>
      </c>
      <c r="V83" t="s">
        <v>427</v>
      </c>
      <c r="W83" t="s">
        <v>428</v>
      </c>
      <c r="X83" t="s">
        <v>293</v>
      </c>
      <c r="Y83" t="s">
        <v>294</v>
      </c>
      <c r="Z83" t="s">
        <v>145</v>
      </c>
      <c r="AA83" t="s">
        <v>145</v>
      </c>
      <c r="AB83" t="s">
        <v>295</v>
      </c>
      <c r="AC83" t="s">
        <v>606</v>
      </c>
      <c r="AD83" t="s">
        <v>2510</v>
      </c>
      <c r="AE83" t="s">
        <v>2538</v>
      </c>
      <c r="AF83" t="s">
        <v>2539</v>
      </c>
      <c r="AG83" t="s">
        <v>2540</v>
      </c>
      <c r="AH83" t="s">
        <v>2541</v>
      </c>
      <c r="AI83" t="s">
        <v>2542</v>
      </c>
      <c r="AJ83" t="s">
        <v>2543</v>
      </c>
      <c r="AK83" t="s">
        <v>2544</v>
      </c>
      <c r="AL83" t="s">
        <v>305</v>
      </c>
      <c r="AM83" t="s">
        <v>306</v>
      </c>
      <c r="AN83" t="s">
        <v>307</v>
      </c>
      <c r="AO83" t="s">
        <v>308</v>
      </c>
      <c r="AP83" t="s">
        <v>309</v>
      </c>
      <c r="AQ83" t="s">
        <v>275</v>
      </c>
      <c r="AR83" t="s">
        <v>310</v>
      </c>
      <c r="AS83" t="s">
        <v>311</v>
      </c>
      <c r="AT83" t="s">
        <v>312</v>
      </c>
      <c r="AU83" t="s">
        <v>313</v>
      </c>
      <c r="AV83" t="s">
        <v>314</v>
      </c>
      <c r="AW83" t="s">
        <v>315</v>
      </c>
      <c r="AX83" t="s">
        <v>315</v>
      </c>
      <c r="AY83" t="s">
        <v>2518</v>
      </c>
      <c r="AZ83" t="s">
        <v>2519</v>
      </c>
      <c r="BA83" t="s">
        <v>2545</v>
      </c>
      <c r="BB83" t="s">
        <v>2543</v>
      </c>
      <c r="BC83" t="s">
        <v>2546</v>
      </c>
      <c r="BD83" t="s">
        <v>2547</v>
      </c>
      <c r="BE83" t="s">
        <v>138</v>
      </c>
      <c r="BF83" t="s">
        <v>2548</v>
      </c>
      <c r="BG83" t="s">
        <v>2549</v>
      </c>
      <c r="BH83" t="s">
        <v>2550</v>
      </c>
      <c r="BI83">
        <v>253</v>
      </c>
      <c r="BJ83">
        <v>253</v>
      </c>
      <c r="BK83">
        <v>256</v>
      </c>
      <c r="BL83">
        <v>2.16</v>
      </c>
      <c r="BM83">
        <v>248</v>
      </c>
      <c r="BN83">
        <v>443</v>
      </c>
      <c r="BO83">
        <v>440</v>
      </c>
      <c r="BP83">
        <v>0.747</v>
      </c>
      <c r="BQ83" t="s">
        <v>143</v>
      </c>
      <c r="BR83" t="s">
        <v>145</v>
      </c>
      <c r="BS83" t="s">
        <v>144</v>
      </c>
      <c r="BT83">
        <v>-41</v>
      </c>
      <c r="BU83">
        <v>7</v>
      </c>
      <c r="BV83">
        <v>18</v>
      </c>
      <c r="BW83">
        <v>0</v>
      </c>
    </row>
    <row r="84" spans="1:75" x14ac:dyDescent="0.25">
      <c r="A84" t="s">
        <v>2551</v>
      </c>
      <c r="B84" t="s">
        <v>2552</v>
      </c>
      <c r="C84" s="74">
        <v>43864.823875868053</v>
      </c>
      <c r="D84" t="s">
        <v>274</v>
      </c>
      <c r="E84" t="s">
        <v>275</v>
      </c>
      <c r="F84" t="s">
        <v>276</v>
      </c>
      <c r="G84" t="s">
        <v>277</v>
      </c>
      <c r="H84" t="s">
        <v>278</v>
      </c>
      <c r="I84" t="s">
        <v>2553</v>
      </c>
      <c r="J84" t="s">
        <v>2554</v>
      </c>
      <c r="K84" t="s">
        <v>2555</v>
      </c>
      <c r="L84" t="s">
        <v>2556</v>
      </c>
      <c r="M84" t="s">
        <v>2557</v>
      </c>
      <c r="N84" t="s">
        <v>2558</v>
      </c>
      <c r="O84" t="s">
        <v>2559</v>
      </c>
      <c r="P84" t="s">
        <v>2560</v>
      </c>
      <c r="Q84" t="s">
        <v>2561</v>
      </c>
      <c r="R84" t="s">
        <v>2562</v>
      </c>
      <c r="S84" t="s">
        <v>2563</v>
      </c>
      <c r="T84" t="s">
        <v>146</v>
      </c>
      <c r="U84" t="s">
        <v>426</v>
      </c>
      <c r="V84" t="s">
        <v>427</v>
      </c>
      <c r="W84" t="s">
        <v>428</v>
      </c>
      <c r="X84" t="s">
        <v>293</v>
      </c>
      <c r="Y84" t="s">
        <v>2375</v>
      </c>
      <c r="Z84" t="s">
        <v>145</v>
      </c>
      <c r="AA84" t="s">
        <v>145</v>
      </c>
      <c r="AB84" t="s">
        <v>295</v>
      </c>
      <c r="AC84" t="s">
        <v>2564</v>
      </c>
      <c r="AD84" t="s">
        <v>2565</v>
      </c>
      <c r="AE84" t="s">
        <v>2566</v>
      </c>
      <c r="AF84" t="s">
        <v>2567</v>
      </c>
      <c r="AG84" t="s">
        <v>2568</v>
      </c>
      <c r="AH84" t="s">
        <v>2569</v>
      </c>
      <c r="AI84" t="s">
        <v>2570</v>
      </c>
      <c r="AJ84" t="s">
        <v>2571</v>
      </c>
      <c r="AK84" t="s">
        <v>2572</v>
      </c>
      <c r="AL84" t="s">
        <v>305</v>
      </c>
      <c r="AM84" t="s">
        <v>306</v>
      </c>
      <c r="AN84" t="s">
        <v>307</v>
      </c>
      <c r="AO84" t="s">
        <v>308</v>
      </c>
      <c r="AP84" t="s">
        <v>309</v>
      </c>
      <c r="AQ84" t="s">
        <v>275</v>
      </c>
      <c r="AR84" t="s">
        <v>310</v>
      </c>
      <c r="AS84" t="s">
        <v>311</v>
      </c>
      <c r="AT84" t="s">
        <v>312</v>
      </c>
      <c r="AU84" t="s">
        <v>313</v>
      </c>
      <c r="AV84" t="s">
        <v>314</v>
      </c>
      <c r="AW84" t="s">
        <v>315</v>
      </c>
      <c r="AX84" t="s">
        <v>315</v>
      </c>
      <c r="AY84" t="s">
        <v>2573</v>
      </c>
      <c r="AZ84" t="s">
        <v>2574</v>
      </c>
      <c r="BA84" t="s">
        <v>2575</v>
      </c>
      <c r="BB84" t="s">
        <v>2571</v>
      </c>
      <c r="BC84" t="s">
        <v>2576</v>
      </c>
      <c r="BD84" t="s">
        <v>2577</v>
      </c>
      <c r="BE84" t="s">
        <v>138</v>
      </c>
      <c r="BF84" t="s">
        <v>2578</v>
      </c>
      <c r="BG84" t="s">
        <v>2579</v>
      </c>
      <c r="BH84" t="s">
        <v>2580</v>
      </c>
      <c r="BI84">
        <v>252</v>
      </c>
      <c r="BJ84">
        <v>253</v>
      </c>
      <c r="BK84">
        <v>256</v>
      </c>
      <c r="BL84">
        <v>2.34</v>
      </c>
      <c r="BM84">
        <v>247</v>
      </c>
      <c r="BN84">
        <v>443</v>
      </c>
      <c r="BO84">
        <v>439</v>
      </c>
      <c r="BP84">
        <v>0.746</v>
      </c>
      <c r="BQ84" t="s">
        <v>143</v>
      </c>
      <c r="BR84" t="s">
        <v>2393</v>
      </c>
      <c r="BS84" t="s">
        <v>144</v>
      </c>
      <c r="BT84">
        <v>-41</v>
      </c>
      <c r="BU84">
        <v>2</v>
      </c>
      <c r="BV84">
        <v>17</v>
      </c>
      <c r="BW84">
        <v>0</v>
      </c>
    </row>
    <row r="85" spans="1:75" x14ac:dyDescent="0.25">
      <c r="A85" t="s">
        <v>2581</v>
      </c>
      <c r="B85" t="s">
        <v>2582</v>
      </c>
      <c r="C85" s="74">
        <v>43864.823992337973</v>
      </c>
      <c r="D85" t="s">
        <v>274</v>
      </c>
      <c r="E85" t="s">
        <v>275</v>
      </c>
      <c r="F85" t="s">
        <v>276</v>
      </c>
      <c r="G85" t="s">
        <v>277</v>
      </c>
      <c r="H85" t="s">
        <v>278</v>
      </c>
      <c r="I85" t="s">
        <v>2583</v>
      </c>
      <c r="J85" t="s">
        <v>2584</v>
      </c>
      <c r="K85" t="s">
        <v>2585</v>
      </c>
      <c r="L85" t="s">
        <v>2586</v>
      </c>
      <c r="M85" t="s">
        <v>2587</v>
      </c>
      <c r="N85" t="s">
        <v>2588</v>
      </c>
      <c r="O85" t="s">
        <v>2589</v>
      </c>
      <c r="P85" t="s">
        <v>2590</v>
      </c>
      <c r="Q85" t="s">
        <v>2591</v>
      </c>
      <c r="R85" t="s">
        <v>2592</v>
      </c>
      <c r="S85" t="s">
        <v>2593</v>
      </c>
      <c r="T85" t="s">
        <v>146</v>
      </c>
      <c r="U85" t="s">
        <v>426</v>
      </c>
      <c r="V85" t="s">
        <v>427</v>
      </c>
      <c r="W85" t="s">
        <v>428</v>
      </c>
      <c r="X85" t="s">
        <v>293</v>
      </c>
      <c r="Y85" t="s">
        <v>294</v>
      </c>
      <c r="Z85" t="s">
        <v>145</v>
      </c>
      <c r="AA85" t="s">
        <v>145</v>
      </c>
      <c r="AB85" t="s">
        <v>295</v>
      </c>
      <c r="AC85" t="s">
        <v>606</v>
      </c>
      <c r="AD85" t="s">
        <v>2594</v>
      </c>
      <c r="AE85" t="s">
        <v>2595</v>
      </c>
      <c r="AF85" t="s">
        <v>2596</v>
      </c>
      <c r="AG85" t="s">
        <v>2597</v>
      </c>
      <c r="AH85" t="s">
        <v>2598</v>
      </c>
      <c r="AI85" t="s">
        <v>2599</v>
      </c>
      <c r="AJ85" t="s">
        <v>2600</v>
      </c>
      <c r="AK85" t="s">
        <v>2601</v>
      </c>
      <c r="AL85" t="s">
        <v>305</v>
      </c>
      <c r="AM85" t="s">
        <v>306</v>
      </c>
      <c r="AN85" t="s">
        <v>307</v>
      </c>
      <c r="AO85" t="s">
        <v>308</v>
      </c>
      <c r="AP85" t="s">
        <v>309</v>
      </c>
      <c r="AQ85" t="s">
        <v>275</v>
      </c>
      <c r="AR85" t="s">
        <v>310</v>
      </c>
      <c r="AS85" t="s">
        <v>311</v>
      </c>
      <c r="AT85" t="s">
        <v>312</v>
      </c>
      <c r="AU85" t="s">
        <v>313</v>
      </c>
      <c r="AV85" t="s">
        <v>314</v>
      </c>
      <c r="AW85" t="s">
        <v>315</v>
      </c>
      <c r="AX85" t="s">
        <v>315</v>
      </c>
      <c r="AY85" t="s">
        <v>2602</v>
      </c>
      <c r="AZ85" t="s">
        <v>2603</v>
      </c>
      <c r="BA85" t="s">
        <v>2604</v>
      </c>
      <c r="BB85" t="s">
        <v>2600</v>
      </c>
      <c r="BC85" t="s">
        <v>2605</v>
      </c>
      <c r="BD85" t="s">
        <v>2606</v>
      </c>
      <c r="BE85" t="s">
        <v>138</v>
      </c>
      <c r="BF85" t="s">
        <v>2607</v>
      </c>
      <c r="BG85" t="s">
        <v>2608</v>
      </c>
      <c r="BH85" t="s">
        <v>2609</v>
      </c>
      <c r="BI85">
        <v>253</v>
      </c>
      <c r="BJ85">
        <v>254</v>
      </c>
      <c r="BK85">
        <v>256</v>
      </c>
      <c r="BL85">
        <v>1.88</v>
      </c>
      <c r="BM85">
        <v>247</v>
      </c>
      <c r="BN85">
        <v>442</v>
      </c>
      <c r="BO85">
        <v>439</v>
      </c>
      <c r="BP85">
        <v>0.745</v>
      </c>
      <c r="BQ85" t="s">
        <v>143</v>
      </c>
      <c r="BR85" t="s">
        <v>145</v>
      </c>
      <c r="BS85" t="s">
        <v>144</v>
      </c>
      <c r="BT85">
        <v>-41</v>
      </c>
      <c r="BU85">
        <v>3</v>
      </c>
      <c r="BV85">
        <v>17</v>
      </c>
      <c r="BW85">
        <v>0</v>
      </c>
    </row>
    <row r="86" spans="1:75" x14ac:dyDescent="0.25">
      <c r="A86" t="s">
        <v>2610</v>
      </c>
      <c r="B86" t="s">
        <v>2611</v>
      </c>
      <c r="C86" s="74">
        <v>43864.824108796311</v>
      </c>
      <c r="D86" t="s">
        <v>274</v>
      </c>
      <c r="E86" t="s">
        <v>275</v>
      </c>
      <c r="F86" t="s">
        <v>276</v>
      </c>
      <c r="G86" t="s">
        <v>277</v>
      </c>
      <c r="H86" t="s">
        <v>278</v>
      </c>
      <c r="I86" t="s">
        <v>2612</v>
      </c>
      <c r="J86" t="s">
        <v>2613</v>
      </c>
      <c r="K86" t="s">
        <v>2555</v>
      </c>
      <c r="L86" t="s">
        <v>2614</v>
      </c>
      <c r="M86" t="s">
        <v>2615</v>
      </c>
      <c r="N86" t="s">
        <v>2616</v>
      </c>
      <c r="O86" t="s">
        <v>2617</v>
      </c>
      <c r="P86" t="s">
        <v>2618</v>
      </c>
      <c r="Q86" t="s">
        <v>2619</v>
      </c>
      <c r="R86" t="s">
        <v>2620</v>
      </c>
      <c r="S86" t="s">
        <v>2621</v>
      </c>
      <c r="T86" t="s">
        <v>146</v>
      </c>
      <c r="U86" t="s">
        <v>426</v>
      </c>
      <c r="V86" t="s">
        <v>427</v>
      </c>
      <c r="W86" t="s">
        <v>428</v>
      </c>
      <c r="X86" t="s">
        <v>293</v>
      </c>
      <c r="Y86" t="s">
        <v>294</v>
      </c>
      <c r="Z86" t="s">
        <v>145</v>
      </c>
      <c r="AA86" t="s">
        <v>145</v>
      </c>
      <c r="AB86" t="s">
        <v>295</v>
      </c>
      <c r="AC86" t="s">
        <v>429</v>
      </c>
      <c r="AD86" t="s">
        <v>2622</v>
      </c>
      <c r="AE86" t="s">
        <v>2623</v>
      </c>
      <c r="AF86" t="s">
        <v>2624</v>
      </c>
      <c r="AG86" t="s">
        <v>2625</v>
      </c>
      <c r="AH86" t="s">
        <v>2626</v>
      </c>
      <c r="AI86" t="s">
        <v>2627</v>
      </c>
      <c r="AJ86" t="s">
        <v>2628</v>
      </c>
      <c r="AK86" t="s">
        <v>2629</v>
      </c>
      <c r="AL86" t="s">
        <v>305</v>
      </c>
      <c r="AM86" t="s">
        <v>306</v>
      </c>
      <c r="AN86" t="s">
        <v>307</v>
      </c>
      <c r="AO86" t="s">
        <v>308</v>
      </c>
      <c r="AP86" t="s">
        <v>309</v>
      </c>
      <c r="AQ86" t="s">
        <v>275</v>
      </c>
      <c r="AR86" t="s">
        <v>310</v>
      </c>
      <c r="AS86" t="s">
        <v>311</v>
      </c>
      <c r="AT86" t="s">
        <v>312</v>
      </c>
      <c r="AU86" t="s">
        <v>313</v>
      </c>
      <c r="AV86" t="s">
        <v>314</v>
      </c>
      <c r="AW86" t="s">
        <v>315</v>
      </c>
      <c r="AX86" t="s">
        <v>315</v>
      </c>
      <c r="AY86" t="s">
        <v>2630</v>
      </c>
      <c r="AZ86" t="s">
        <v>2603</v>
      </c>
      <c r="BA86" t="s">
        <v>2631</v>
      </c>
      <c r="BB86" t="s">
        <v>2628</v>
      </c>
      <c r="BC86" t="s">
        <v>2632</v>
      </c>
      <c r="BD86" t="s">
        <v>2633</v>
      </c>
      <c r="BE86" t="s">
        <v>138</v>
      </c>
      <c r="BF86" t="s">
        <v>2634</v>
      </c>
      <c r="BG86" t="s">
        <v>2635</v>
      </c>
      <c r="BH86" t="s">
        <v>2580</v>
      </c>
      <c r="BI86">
        <v>254</v>
      </c>
      <c r="BJ86">
        <v>255</v>
      </c>
      <c r="BK86">
        <v>257</v>
      </c>
      <c r="BL86">
        <v>0.66</v>
      </c>
      <c r="BM86">
        <v>247</v>
      </c>
      <c r="BN86">
        <v>442</v>
      </c>
      <c r="BO86">
        <v>438</v>
      </c>
      <c r="BP86">
        <v>0.745</v>
      </c>
      <c r="BQ86" t="s">
        <v>143</v>
      </c>
      <c r="BR86" t="s">
        <v>145</v>
      </c>
      <c r="BS86" t="s">
        <v>144</v>
      </c>
      <c r="BT86">
        <v>-41</v>
      </c>
      <c r="BU86">
        <v>4</v>
      </c>
      <c r="BV86">
        <v>18</v>
      </c>
      <c r="BW86">
        <v>0</v>
      </c>
    </row>
    <row r="87" spans="1:75" x14ac:dyDescent="0.25">
      <c r="A87" t="s">
        <v>2636</v>
      </c>
      <c r="B87" t="s">
        <v>2637</v>
      </c>
      <c r="C87" s="74">
        <v>43864.824224537027</v>
      </c>
      <c r="D87" t="s">
        <v>274</v>
      </c>
      <c r="E87" t="s">
        <v>275</v>
      </c>
      <c r="F87" t="s">
        <v>276</v>
      </c>
      <c r="G87" t="s">
        <v>277</v>
      </c>
      <c r="H87" t="s">
        <v>278</v>
      </c>
      <c r="I87" t="s">
        <v>2638</v>
      </c>
      <c r="J87" t="s">
        <v>2639</v>
      </c>
      <c r="K87" t="s">
        <v>2640</v>
      </c>
      <c r="L87" t="s">
        <v>2641</v>
      </c>
      <c r="M87" t="s">
        <v>2642</v>
      </c>
      <c r="N87" t="s">
        <v>2643</v>
      </c>
      <c r="O87" t="s">
        <v>2644</v>
      </c>
      <c r="P87" t="s">
        <v>2645</v>
      </c>
      <c r="Q87" t="s">
        <v>2646</v>
      </c>
      <c r="R87" t="s">
        <v>2647</v>
      </c>
      <c r="S87" t="s">
        <v>2648</v>
      </c>
      <c r="T87" t="s">
        <v>146</v>
      </c>
      <c r="U87" t="s">
        <v>426</v>
      </c>
      <c r="V87" t="s">
        <v>427</v>
      </c>
      <c r="W87" t="s">
        <v>428</v>
      </c>
      <c r="X87" t="s">
        <v>293</v>
      </c>
      <c r="Y87" t="s">
        <v>294</v>
      </c>
      <c r="Z87" t="s">
        <v>145</v>
      </c>
      <c r="AA87" t="s">
        <v>145</v>
      </c>
      <c r="AB87" t="s">
        <v>295</v>
      </c>
      <c r="AC87" t="s">
        <v>429</v>
      </c>
      <c r="AD87" t="s">
        <v>2649</v>
      </c>
      <c r="AE87" t="s">
        <v>2650</v>
      </c>
      <c r="AF87" t="s">
        <v>2651</v>
      </c>
      <c r="AG87" t="s">
        <v>2652</v>
      </c>
      <c r="AH87" t="s">
        <v>2626</v>
      </c>
      <c r="AI87" t="s">
        <v>2653</v>
      </c>
      <c r="AJ87" t="s">
        <v>2654</v>
      </c>
      <c r="AK87" t="s">
        <v>2655</v>
      </c>
      <c r="AL87" t="s">
        <v>305</v>
      </c>
      <c r="AM87" t="s">
        <v>306</v>
      </c>
      <c r="AN87" t="s">
        <v>307</v>
      </c>
      <c r="AO87" t="s">
        <v>308</v>
      </c>
      <c r="AP87" t="s">
        <v>309</v>
      </c>
      <c r="AQ87" t="s">
        <v>275</v>
      </c>
      <c r="AR87" t="s">
        <v>310</v>
      </c>
      <c r="AS87" t="s">
        <v>311</v>
      </c>
      <c r="AT87" t="s">
        <v>312</v>
      </c>
      <c r="AU87" t="s">
        <v>313</v>
      </c>
      <c r="AV87" t="s">
        <v>314</v>
      </c>
      <c r="AW87" t="s">
        <v>315</v>
      </c>
      <c r="AX87" t="s">
        <v>315</v>
      </c>
      <c r="AY87" t="s">
        <v>2656</v>
      </c>
      <c r="AZ87" t="s">
        <v>2574</v>
      </c>
      <c r="BA87" t="s">
        <v>2657</v>
      </c>
      <c r="BB87" t="s">
        <v>2654</v>
      </c>
      <c r="BC87" t="s">
        <v>2658</v>
      </c>
      <c r="BD87" t="s">
        <v>2659</v>
      </c>
      <c r="BE87" t="s">
        <v>138</v>
      </c>
      <c r="BF87" t="s">
        <v>2660</v>
      </c>
      <c r="BG87" t="s">
        <v>2661</v>
      </c>
      <c r="BH87" t="s">
        <v>2662</v>
      </c>
      <c r="BI87">
        <v>254</v>
      </c>
      <c r="BJ87">
        <v>255</v>
      </c>
      <c r="BK87">
        <v>257</v>
      </c>
      <c r="BL87">
        <v>0.55000000000000004</v>
      </c>
      <c r="BM87">
        <v>247</v>
      </c>
      <c r="BN87">
        <v>442</v>
      </c>
      <c r="BO87">
        <v>438</v>
      </c>
      <c r="BP87">
        <v>0.746</v>
      </c>
      <c r="BQ87" t="s">
        <v>143</v>
      </c>
      <c r="BR87" t="s">
        <v>145</v>
      </c>
      <c r="BS87" t="s">
        <v>144</v>
      </c>
      <c r="BT87">
        <v>-41</v>
      </c>
      <c r="BU87">
        <v>1</v>
      </c>
      <c r="BV87">
        <v>19</v>
      </c>
      <c r="BW87">
        <v>0</v>
      </c>
    </row>
    <row r="88" spans="1:75" x14ac:dyDescent="0.25">
      <c r="A88" t="s">
        <v>2663</v>
      </c>
      <c r="B88" t="s">
        <v>2664</v>
      </c>
      <c r="C88" s="74">
        <v>43864.824341006941</v>
      </c>
      <c r="D88" t="s">
        <v>274</v>
      </c>
      <c r="E88" t="s">
        <v>275</v>
      </c>
      <c r="F88" t="s">
        <v>276</v>
      </c>
      <c r="G88" t="s">
        <v>277</v>
      </c>
      <c r="H88" t="s">
        <v>278</v>
      </c>
      <c r="I88" t="s">
        <v>2665</v>
      </c>
      <c r="J88" t="s">
        <v>2666</v>
      </c>
      <c r="K88" t="s">
        <v>2667</v>
      </c>
      <c r="L88" t="s">
        <v>2668</v>
      </c>
      <c r="M88" t="s">
        <v>2669</v>
      </c>
      <c r="N88" t="s">
        <v>2670</v>
      </c>
      <c r="O88" t="s">
        <v>2671</v>
      </c>
      <c r="P88" t="s">
        <v>2672</v>
      </c>
      <c r="Q88" t="s">
        <v>2673</v>
      </c>
      <c r="R88" t="s">
        <v>2674</v>
      </c>
      <c r="S88" t="s">
        <v>2675</v>
      </c>
      <c r="T88" t="s">
        <v>146</v>
      </c>
      <c r="U88" t="s">
        <v>426</v>
      </c>
      <c r="V88" t="s">
        <v>427</v>
      </c>
      <c r="W88" t="s">
        <v>428</v>
      </c>
      <c r="X88" t="s">
        <v>293</v>
      </c>
      <c r="Y88" t="s">
        <v>294</v>
      </c>
      <c r="Z88" t="s">
        <v>145</v>
      </c>
      <c r="AA88" t="s">
        <v>145</v>
      </c>
      <c r="AB88" t="s">
        <v>295</v>
      </c>
      <c r="AC88" t="s">
        <v>429</v>
      </c>
      <c r="AD88" t="s">
        <v>2676</v>
      </c>
      <c r="AE88" t="s">
        <v>2677</v>
      </c>
      <c r="AF88" t="s">
        <v>2678</v>
      </c>
      <c r="AG88" t="s">
        <v>2679</v>
      </c>
      <c r="AH88" t="s">
        <v>2680</v>
      </c>
      <c r="AI88" t="s">
        <v>2681</v>
      </c>
      <c r="AJ88" t="s">
        <v>2682</v>
      </c>
      <c r="AK88" t="s">
        <v>2683</v>
      </c>
      <c r="AL88" t="s">
        <v>305</v>
      </c>
      <c r="AM88" t="s">
        <v>306</v>
      </c>
      <c r="AN88" t="s">
        <v>307</v>
      </c>
      <c r="AO88" t="s">
        <v>308</v>
      </c>
      <c r="AP88" t="s">
        <v>309</v>
      </c>
      <c r="AQ88" t="s">
        <v>275</v>
      </c>
      <c r="AR88" t="s">
        <v>310</v>
      </c>
      <c r="AS88" t="s">
        <v>311</v>
      </c>
      <c r="AT88" t="s">
        <v>312</v>
      </c>
      <c r="AU88" t="s">
        <v>313</v>
      </c>
      <c r="AV88" t="s">
        <v>314</v>
      </c>
      <c r="AW88" t="s">
        <v>315</v>
      </c>
      <c r="AX88" t="s">
        <v>315</v>
      </c>
      <c r="AY88" t="s">
        <v>2684</v>
      </c>
      <c r="AZ88" t="s">
        <v>2519</v>
      </c>
      <c r="BA88" t="s">
        <v>2685</v>
      </c>
      <c r="BB88" t="s">
        <v>2682</v>
      </c>
      <c r="BC88" t="s">
        <v>2686</v>
      </c>
      <c r="BD88" t="s">
        <v>2687</v>
      </c>
      <c r="BE88" t="s">
        <v>138</v>
      </c>
      <c r="BF88" t="s">
        <v>2688</v>
      </c>
      <c r="BG88" t="s">
        <v>2689</v>
      </c>
      <c r="BH88" t="s">
        <v>2690</v>
      </c>
      <c r="BI88">
        <v>254</v>
      </c>
      <c r="BJ88">
        <v>254</v>
      </c>
      <c r="BK88">
        <v>257</v>
      </c>
      <c r="BL88">
        <v>0.98</v>
      </c>
      <c r="BM88">
        <v>247</v>
      </c>
      <c r="BN88">
        <v>443</v>
      </c>
      <c r="BO88">
        <v>438</v>
      </c>
      <c r="BP88">
        <v>0.747</v>
      </c>
      <c r="BQ88" t="s">
        <v>143</v>
      </c>
      <c r="BR88" t="s">
        <v>145</v>
      </c>
      <c r="BS88" t="s">
        <v>144</v>
      </c>
      <c r="BT88">
        <v>-42</v>
      </c>
      <c r="BU88">
        <v>1</v>
      </c>
      <c r="BV88">
        <v>20</v>
      </c>
      <c r="BW88">
        <v>0</v>
      </c>
    </row>
    <row r="89" spans="1:75" x14ac:dyDescent="0.25">
      <c r="A89" t="s">
        <v>2691</v>
      </c>
      <c r="B89" t="s">
        <v>2692</v>
      </c>
      <c r="C89" s="74">
        <v>43864.824457465278</v>
      </c>
      <c r="D89" t="s">
        <v>274</v>
      </c>
      <c r="E89" t="s">
        <v>275</v>
      </c>
      <c r="F89" t="s">
        <v>276</v>
      </c>
      <c r="G89" t="s">
        <v>277</v>
      </c>
      <c r="H89" t="s">
        <v>278</v>
      </c>
      <c r="I89" t="s">
        <v>2693</v>
      </c>
      <c r="J89" t="s">
        <v>2694</v>
      </c>
      <c r="K89" t="s">
        <v>2695</v>
      </c>
      <c r="L89" t="s">
        <v>2696</v>
      </c>
      <c r="M89" t="s">
        <v>2697</v>
      </c>
      <c r="N89" t="s">
        <v>2698</v>
      </c>
      <c r="O89" t="s">
        <v>2699</v>
      </c>
      <c r="P89" t="s">
        <v>2700</v>
      </c>
      <c r="Q89" t="s">
        <v>2701</v>
      </c>
      <c r="R89" t="s">
        <v>2702</v>
      </c>
      <c r="S89" t="s">
        <v>2703</v>
      </c>
      <c r="T89" t="s">
        <v>146</v>
      </c>
      <c r="U89" t="s">
        <v>426</v>
      </c>
      <c r="V89" t="s">
        <v>427</v>
      </c>
      <c r="W89" t="s">
        <v>428</v>
      </c>
      <c r="X89" t="s">
        <v>293</v>
      </c>
      <c r="Y89" t="s">
        <v>294</v>
      </c>
      <c r="Z89" t="s">
        <v>145</v>
      </c>
      <c r="AA89" t="s">
        <v>145</v>
      </c>
      <c r="AB89" t="s">
        <v>295</v>
      </c>
      <c r="AC89" t="s">
        <v>429</v>
      </c>
      <c r="AD89" t="s">
        <v>2510</v>
      </c>
      <c r="AE89" t="s">
        <v>2704</v>
      </c>
      <c r="AF89" t="s">
        <v>2705</v>
      </c>
      <c r="AG89" t="s">
        <v>2706</v>
      </c>
      <c r="AH89" t="s">
        <v>1474</v>
      </c>
      <c r="AI89" t="s">
        <v>2707</v>
      </c>
      <c r="AJ89" t="s">
        <v>2708</v>
      </c>
      <c r="AK89" t="s">
        <v>2709</v>
      </c>
      <c r="AL89" t="s">
        <v>305</v>
      </c>
      <c r="AM89" t="s">
        <v>306</v>
      </c>
      <c r="AN89" t="s">
        <v>307</v>
      </c>
      <c r="AO89" t="s">
        <v>308</v>
      </c>
      <c r="AP89" t="s">
        <v>309</v>
      </c>
      <c r="AQ89" t="s">
        <v>275</v>
      </c>
      <c r="AR89" t="s">
        <v>310</v>
      </c>
      <c r="AS89" t="s">
        <v>311</v>
      </c>
      <c r="AT89" t="s">
        <v>312</v>
      </c>
      <c r="AU89" t="s">
        <v>313</v>
      </c>
      <c r="AV89" t="s">
        <v>314</v>
      </c>
      <c r="AW89" t="s">
        <v>315</v>
      </c>
      <c r="AX89" t="s">
        <v>315</v>
      </c>
      <c r="AY89" t="s">
        <v>2518</v>
      </c>
      <c r="AZ89" t="s">
        <v>2519</v>
      </c>
      <c r="BA89" t="s">
        <v>2710</v>
      </c>
      <c r="BB89" t="s">
        <v>2708</v>
      </c>
      <c r="BC89" t="s">
        <v>2711</v>
      </c>
      <c r="BD89" t="s">
        <v>2712</v>
      </c>
      <c r="BE89" t="s">
        <v>138</v>
      </c>
      <c r="BF89" t="s">
        <v>2713</v>
      </c>
      <c r="BG89" t="s">
        <v>2714</v>
      </c>
      <c r="BH89" t="s">
        <v>2715</v>
      </c>
      <c r="BI89">
        <v>253</v>
      </c>
      <c r="BJ89">
        <v>254</v>
      </c>
      <c r="BK89">
        <v>256</v>
      </c>
      <c r="BL89">
        <v>1.66</v>
      </c>
      <c r="BM89">
        <v>248</v>
      </c>
      <c r="BN89">
        <v>443</v>
      </c>
      <c r="BO89">
        <v>438</v>
      </c>
      <c r="BP89">
        <v>0.747</v>
      </c>
      <c r="BQ89" t="s">
        <v>143</v>
      </c>
      <c r="BR89" t="s">
        <v>145</v>
      </c>
      <c r="BS89" t="s">
        <v>144</v>
      </c>
      <c r="BT89">
        <v>-42</v>
      </c>
      <c r="BU89">
        <v>1</v>
      </c>
      <c r="BV89">
        <v>19</v>
      </c>
      <c r="BW89">
        <v>0</v>
      </c>
    </row>
    <row r="90" spans="1:75" x14ac:dyDescent="0.25">
      <c r="A90" t="s">
        <v>2716</v>
      </c>
      <c r="B90" t="s">
        <v>2717</v>
      </c>
      <c r="C90" s="74">
        <v>43864.824573206017</v>
      </c>
      <c r="D90" t="s">
        <v>274</v>
      </c>
      <c r="E90" t="s">
        <v>275</v>
      </c>
      <c r="F90" t="s">
        <v>276</v>
      </c>
      <c r="G90" t="s">
        <v>277</v>
      </c>
      <c r="H90" t="s">
        <v>278</v>
      </c>
      <c r="I90" t="s">
        <v>2718</v>
      </c>
      <c r="J90" t="s">
        <v>2719</v>
      </c>
      <c r="K90" t="s">
        <v>713</v>
      </c>
      <c r="L90" t="s">
        <v>2720</v>
      </c>
      <c r="M90" t="s">
        <v>2721</v>
      </c>
      <c r="N90" t="s">
        <v>2722</v>
      </c>
      <c r="O90" t="s">
        <v>2723</v>
      </c>
      <c r="P90" t="s">
        <v>2724</v>
      </c>
      <c r="Q90" t="s">
        <v>2725</v>
      </c>
      <c r="R90" t="s">
        <v>2726</v>
      </c>
      <c r="S90" t="s">
        <v>2727</v>
      </c>
      <c r="T90" t="s">
        <v>146</v>
      </c>
      <c r="U90" t="s">
        <v>426</v>
      </c>
      <c r="V90" t="s">
        <v>427</v>
      </c>
      <c r="W90" t="s">
        <v>428</v>
      </c>
      <c r="X90" t="s">
        <v>293</v>
      </c>
      <c r="Y90" t="s">
        <v>294</v>
      </c>
      <c r="Z90" t="s">
        <v>145</v>
      </c>
      <c r="AA90" t="s">
        <v>145</v>
      </c>
      <c r="AB90" t="s">
        <v>295</v>
      </c>
      <c r="AC90" t="s">
        <v>429</v>
      </c>
      <c r="AD90" t="s">
        <v>2728</v>
      </c>
      <c r="AE90" t="s">
        <v>2729</v>
      </c>
      <c r="AF90" t="s">
        <v>2730</v>
      </c>
      <c r="AG90" t="s">
        <v>2731</v>
      </c>
      <c r="AH90" t="s">
        <v>2732</v>
      </c>
      <c r="AI90" t="s">
        <v>2733</v>
      </c>
      <c r="AJ90" t="s">
        <v>2734</v>
      </c>
      <c r="AK90" t="s">
        <v>2735</v>
      </c>
      <c r="AL90" t="s">
        <v>305</v>
      </c>
      <c r="AM90" t="s">
        <v>306</v>
      </c>
      <c r="AN90" t="s">
        <v>307</v>
      </c>
      <c r="AO90" t="s">
        <v>308</v>
      </c>
      <c r="AP90" t="s">
        <v>309</v>
      </c>
      <c r="AQ90" t="s">
        <v>275</v>
      </c>
      <c r="AR90" t="s">
        <v>310</v>
      </c>
      <c r="AS90" t="s">
        <v>311</v>
      </c>
      <c r="AT90" t="s">
        <v>312</v>
      </c>
      <c r="AU90" t="s">
        <v>313</v>
      </c>
      <c r="AV90" t="s">
        <v>314</v>
      </c>
      <c r="AW90" t="s">
        <v>315</v>
      </c>
      <c r="AX90" t="s">
        <v>315</v>
      </c>
      <c r="AY90" t="s">
        <v>2736</v>
      </c>
      <c r="AZ90" t="s">
        <v>1369</v>
      </c>
      <c r="BA90" t="s">
        <v>2737</v>
      </c>
      <c r="BB90" t="s">
        <v>2734</v>
      </c>
      <c r="BC90" t="s">
        <v>2738</v>
      </c>
      <c r="BD90" t="s">
        <v>2739</v>
      </c>
      <c r="BE90" t="s">
        <v>138</v>
      </c>
      <c r="BF90" t="s">
        <v>2740</v>
      </c>
      <c r="BG90" t="s">
        <v>2741</v>
      </c>
      <c r="BH90" t="s">
        <v>738</v>
      </c>
      <c r="BI90">
        <v>253</v>
      </c>
      <c r="BJ90">
        <v>254</v>
      </c>
      <c r="BK90">
        <v>256</v>
      </c>
      <c r="BL90">
        <v>1.7</v>
      </c>
      <c r="BM90">
        <v>248</v>
      </c>
      <c r="BN90">
        <v>444</v>
      </c>
      <c r="BO90">
        <v>439</v>
      </c>
      <c r="BP90">
        <v>0.749</v>
      </c>
      <c r="BQ90" t="s">
        <v>143</v>
      </c>
      <c r="BR90" t="s">
        <v>145</v>
      </c>
      <c r="BS90" t="s">
        <v>144</v>
      </c>
      <c r="BT90">
        <v>-42</v>
      </c>
      <c r="BU90">
        <v>2</v>
      </c>
      <c r="BV90">
        <v>17</v>
      </c>
      <c r="BW90">
        <v>0</v>
      </c>
    </row>
    <row r="91" spans="1:75" x14ac:dyDescent="0.25">
      <c r="A91" t="s">
        <v>2742</v>
      </c>
      <c r="B91" t="s">
        <v>2743</v>
      </c>
      <c r="C91" s="74">
        <v>43864.824688946763</v>
      </c>
      <c r="D91" t="s">
        <v>274</v>
      </c>
      <c r="E91" t="s">
        <v>275</v>
      </c>
      <c r="F91" t="s">
        <v>276</v>
      </c>
      <c r="G91" t="s">
        <v>277</v>
      </c>
      <c r="H91" t="s">
        <v>278</v>
      </c>
      <c r="I91" t="s">
        <v>2744</v>
      </c>
      <c r="J91" t="s">
        <v>2745</v>
      </c>
      <c r="K91" t="s">
        <v>2746</v>
      </c>
      <c r="L91" t="s">
        <v>2747</v>
      </c>
      <c r="M91" t="s">
        <v>2748</v>
      </c>
      <c r="N91" t="s">
        <v>2749</v>
      </c>
      <c r="O91" t="s">
        <v>2750</v>
      </c>
      <c r="P91" t="s">
        <v>2751</v>
      </c>
      <c r="Q91" t="s">
        <v>2752</v>
      </c>
      <c r="R91" t="s">
        <v>2753</v>
      </c>
      <c r="S91" t="s">
        <v>2754</v>
      </c>
      <c r="T91" t="s">
        <v>146</v>
      </c>
      <c r="U91" t="s">
        <v>426</v>
      </c>
      <c r="V91" t="s">
        <v>427</v>
      </c>
      <c r="W91" t="s">
        <v>428</v>
      </c>
      <c r="X91" t="s">
        <v>293</v>
      </c>
      <c r="Y91" t="s">
        <v>294</v>
      </c>
      <c r="Z91" t="s">
        <v>145</v>
      </c>
      <c r="AA91" t="s">
        <v>145</v>
      </c>
      <c r="AB91" t="s">
        <v>295</v>
      </c>
      <c r="AC91" t="s">
        <v>429</v>
      </c>
      <c r="AD91" t="s">
        <v>2755</v>
      </c>
      <c r="AE91" t="s">
        <v>2756</v>
      </c>
      <c r="AF91" t="s">
        <v>2757</v>
      </c>
      <c r="AG91" t="s">
        <v>2758</v>
      </c>
      <c r="AH91" t="s">
        <v>2759</v>
      </c>
      <c r="AI91" t="s">
        <v>2760</v>
      </c>
      <c r="AJ91" t="s">
        <v>2761</v>
      </c>
      <c r="AK91" t="s">
        <v>2762</v>
      </c>
      <c r="AL91" t="s">
        <v>305</v>
      </c>
      <c r="AM91" t="s">
        <v>306</v>
      </c>
      <c r="AN91" t="s">
        <v>307</v>
      </c>
      <c r="AO91" t="s">
        <v>308</v>
      </c>
      <c r="AP91" t="s">
        <v>309</v>
      </c>
      <c r="AQ91" t="s">
        <v>275</v>
      </c>
      <c r="AR91" t="s">
        <v>310</v>
      </c>
      <c r="AS91" t="s">
        <v>311</v>
      </c>
      <c r="AT91" t="s">
        <v>312</v>
      </c>
      <c r="AU91" t="s">
        <v>313</v>
      </c>
      <c r="AV91" t="s">
        <v>314</v>
      </c>
      <c r="AW91" t="s">
        <v>315</v>
      </c>
      <c r="AX91" t="s">
        <v>315</v>
      </c>
      <c r="AY91" t="s">
        <v>2763</v>
      </c>
      <c r="AZ91" t="s">
        <v>2764</v>
      </c>
      <c r="BA91" t="s">
        <v>2765</v>
      </c>
      <c r="BB91" t="s">
        <v>2761</v>
      </c>
      <c r="BC91" t="s">
        <v>2766</v>
      </c>
      <c r="BD91" t="s">
        <v>2767</v>
      </c>
      <c r="BE91" t="s">
        <v>138</v>
      </c>
      <c r="BF91" t="s">
        <v>2768</v>
      </c>
      <c r="BG91" t="s">
        <v>2769</v>
      </c>
      <c r="BH91" t="s">
        <v>2770</v>
      </c>
      <c r="BI91">
        <v>253</v>
      </c>
      <c r="BJ91">
        <v>254</v>
      </c>
      <c r="BK91">
        <v>256</v>
      </c>
      <c r="BL91">
        <v>1.79</v>
      </c>
      <c r="BM91">
        <v>249</v>
      </c>
      <c r="BN91">
        <v>446</v>
      </c>
      <c r="BO91">
        <v>439</v>
      </c>
      <c r="BP91">
        <v>0.752</v>
      </c>
      <c r="BQ91" t="s">
        <v>143</v>
      </c>
      <c r="BR91" t="s">
        <v>145</v>
      </c>
      <c r="BS91" t="s">
        <v>144</v>
      </c>
      <c r="BT91">
        <v>-42</v>
      </c>
      <c r="BU91">
        <v>6</v>
      </c>
      <c r="BV91">
        <v>18</v>
      </c>
      <c r="BW91">
        <v>0</v>
      </c>
    </row>
    <row r="92" spans="1:75" x14ac:dyDescent="0.25">
      <c r="A92" t="s">
        <v>2771</v>
      </c>
      <c r="B92" t="s">
        <v>2772</v>
      </c>
      <c r="C92" s="74">
        <v>43864.824805416669</v>
      </c>
      <c r="D92" t="s">
        <v>274</v>
      </c>
      <c r="E92" t="s">
        <v>275</v>
      </c>
      <c r="F92" t="s">
        <v>276</v>
      </c>
      <c r="G92" t="s">
        <v>277</v>
      </c>
      <c r="H92" t="s">
        <v>278</v>
      </c>
      <c r="I92" t="s">
        <v>2773</v>
      </c>
      <c r="J92" t="s">
        <v>2774</v>
      </c>
      <c r="K92" t="s">
        <v>961</v>
      </c>
      <c r="L92" t="s">
        <v>2775</v>
      </c>
      <c r="M92" t="s">
        <v>2776</v>
      </c>
      <c r="N92" t="s">
        <v>2777</v>
      </c>
      <c r="O92" t="s">
        <v>2778</v>
      </c>
      <c r="P92" t="s">
        <v>2779</v>
      </c>
      <c r="Q92" t="s">
        <v>2780</v>
      </c>
      <c r="R92" t="s">
        <v>2781</v>
      </c>
      <c r="S92" t="s">
        <v>2782</v>
      </c>
      <c r="T92" t="s">
        <v>146</v>
      </c>
      <c r="U92" t="s">
        <v>426</v>
      </c>
      <c r="V92" t="s">
        <v>427</v>
      </c>
      <c r="W92" t="s">
        <v>428</v>
      </c>
      <c r="X92" t="s">
        <v>293</v>
      </c>
      <c r="Y92" t="s">
        <v>294</v>
      </c>
      <c r="Z92" t="s">
        <v>145</v>
      </c>
      <c r="AA92" t="s">
        <v>145</v>
      </c>
      <c r="AB92" t="s">
        <v>295</v>
      </c>
      <c r="AC92" t="s">
        <v>337</v>
      </c>
      <c r="AD92" t="s">
        <v>2783</v>
      </c>
      <c r="AE92" t="s">
        <v>2784</v>
      </c>
      <c r="AF92" t="s">
        <v>2785</v>
      </c>
      <c r="AG92" t="s">
        <v>2786</v>
      </c>
      <c r="AH92" t="s">
        <v>2787</v>
      </c>
      <c r="AI92" t="s">
        <v>2788</v>
      </c>
      <c r="AJ92" t="s">
        <v>2789</v>
      </c>
      <c r="AK92" t="s">
        <v>2790</v>
      </c>
      <c r="AL92" t="s">
        <v>305</v>
      </c>
      <c r="AM92" t="s">
        <v>306</v>
      </c>
      <c r="AN92" t="s">
        <v>307</v>
      </c>
      <c r="AO92" t="s">
        <v>308</v>
      </c>
      <c r="AP92" t="s">
        <v>309</v>
      </c>
      <c r="AQ92" t="s">
        <v>275</v>
      </c>
      <c r="AR92" t="s">
        <v>310</v>
      </c>
      <c r="AS92" t="s">
        <v>311</v>
      </c>
      <c r="AT92" t="s">
        <v>312</v>
      </c>
      <c r="AU92" t="s">
        <v>313</v>
      </c>
      <c r="AV92" t="s">
        <v>314</v>
      </c>
      <c r="AW92" t="s">
        <v>315</v>
      </c>
      <c r="AX92" t="s">
        <v>315</v>
      </c>
      <c r="AY92" t="s">
        <v>2791</v>
      </c>
      <c r="AZ92" t="s">
        <v>2792</v>
      </c>
      <c r="BA92" t="s">
        <v>2793</v>
      </c>
      <c r="BB92" t="s">
        <v>2789</v>
      </c>
      <c r="BC92" t="s">
        <v>2794</v>
      </c>
      <c r="BD92" t="s">
        <v>2795</v>
      </c>
      <c r="BE92" t="s">
        <v>138</v>
      </c>
      <c r="BF92" t="s">
        <v>2796</v>
      </c>
      <c r="BG92" t="s">
        <v>2797</v>
      </c>
      <c r="BH92" t="s">
        <v>984</v>
      </c>
      <c r="BI92">
        <v>254</v>
      </c>
      <c r="BJ92">
        <v>255</v>
      </c>
      <c r="BK92">
        <v>257</v>
      </c>
      <c r="BL92">
        <v>0.8</v>
      </c>
      <c r="BM92">
        <v>249</v>
      </c>
      <c r="BN92">
        <v>445</v>
      </c>
      <c r="BO92">
        <v>439</v>
      </c>
      <c r="BP92">
        <v>0.751</v>
      </c>
      <c r="BQ92" t="s">
        <v>143</v>
      </c>
      <c r="BR92" t="s">
        <v>145</v>
      </c>
      <c r="BS92" t="s">
        <v>144</v>
      </c>
      <c r="BT92">
        <v>-42</v>
      </c>
      <c r="BU92">
        <v>8</v>
      </c>
      <c r="BV92">
        <v>16</v>
      </c>
      <c r="BW92">
        <v>0</v>
      </c>
    </row>
    <row r="93" spans="1:75" x14ac:dyDescent="0.25">
      <c r="A93" t="s">
        <v>2798</v>
      </c>
      <c r="B93" t="s">
        <v>2799</v>
      </c>
      <c r="C93" s="74">
        <v>43864.824921874999</v>
      </c>
      <c r="D93" t="s">
        <v>274</v>
      </c>
      <c r="E93" t="s">
        <v>275</v>
      </c>
      <c r="F93" t="s">
        <v>276</v>
      </c>
      <c r="G93" t="s">
        <v>277</v>
      </c>
      <c r="H93" t="s">
        <v>278</v>
      </c>
      <c r="I93" t="s">
        <v>2800</v>
      </c>
      <c r="J93" t="s">
        <v>2801</v>
      </c>
      <c r="K93" t="s">
        <v>684</v>
      </c>
      <c r="L93" t="s">
        <v>2802</v>
      </c>
      <c r="M93" t="s">
        <v>2803</v>
      </c>
      <c r="N93" t="s">
        <v>2804</v>
      </c>
      <c r="O93" t="s">
        <v>2805</v>
      </c>
      <c r="P93" t="s">
        <v>2806</v>
      </c>
      <c r="Q93" t="s">
        <v>2807</v>
      </c>
      <c r="R93" t="s">
        <v>2808</v>
      </c>
      <c r="S93" t="s">
        <v>2809</v>
      </c>
      <c r="T93" t="s">
        <v>146</v>
      </c>
      <c r="U93" t="s">
        <v>426</v>
      </c>
      <c r="V93" t="s">
        <v>427</v>
      </c>
      <c r="W93" t="s">
        <v>428</v>
      </c>
      <c r="X93" t="s">
        <v>293</v>
      </c>
      <c r="Y93" t="s">
        <v>294</v>
      </c>
      <c r="Z93" t="s">
        <v>145</v>
      </c>
      <c r="AA93" t="s">
        <v>145</v>
      </c>
      <c r="AB93" t="s">
        <v>295</v>
      </c>
      <c r="AC93" t="s">
        <v>429</v>
      </c>
      <c r="AD93" t="s">
        <v>1415</v>
      </c>
      <c r="AE93" t="s">
        <v>2810</v>
      </c>
      <c r="AF93" t="s">
        <v>2811</v>
      </c>
      <c r="AG93" t="s">
        <v>2812</v>
      </c>
      <c r="AH93" t="s">
        <v>2813</v>
      </c>
      <c r="AI93" t="s">
        <v>2814</v>
      </c>
      <c r="AJ93" t="s">
        <v>2815</v>
      </c>
      <c r="AK93" t="s">
        <v>2816</v>
      </c>
      <c r="AL93" t="s">
        <v>305</v>
      </c>
      <c r="AM93" t="s">
        <v>306</v>
      </c>
      <c r="AN93" t="s">
        <v>307</v>
      </c>
      <c r="AO93" t="s">
        <v>308</v>
      </c>
      <c r="AP93" t="s">
        <v>309</v>
      </c>
      <c r="AQ93" t="s">
        <v>275</v>
      </c>
      <c r="AR93" t="s">
        <v>310</v>
      </c>
      <c r="AS93" t="s">
        <v>311</v>
      </c>
      <c r="AT93" t="s">
        <v>312</v>
      </c>
      <c r="AU93" t="s">
        <v>313</v>
      </c>
      <c r="AV93" t="s">
        <v>314</v>
      </c>
      <c r="AW93" t="s">
        <v>315</v>
      </c>
      <c r="AX93" t="s">
        <v>315</v>
      </c>
      <c r="AY93" t="s">
        <v>1423</v>
      </c>
      <c r="AZ93" t="s">
        <v>1424</v>
      </c>
      <c r="BA93" t="s">
        <v>2817</v>
      </c>
      <c r="BB93" t="s">
        <v>2815</v>
      </c>
      <c r="BC93" t="s">
        <v>2818</v>
      </c>
      <c r="BD93" t="s">
        <v>2819</v>
      </c>
      <c r="BE93" t="s">
        <v>138</v>
      </c>
      <c r="BF93" t="s">
        <v>2820</v>
      </c>
      <c r="BG93" t="s">
        <v>2821</v>
      </c>
      <c r="BH93" t="s">
        <v>708</v>
      </c>
      <c r="BI93">
        <v>254</v>
      </c>
      <c r="BJ93">
        <v>255</v>
      </c>
      <c r="BK93">
        <v>257</v>
      </c>
      <c r="BL93">
        <v>0.69</v>
      </c>
      <c r="BM93">
        <v>250</v>
      </c>
      <c r="BN93">
        <v>446</v>
      </c>
      <c r="BO93">
        <v>440</v>
      </c>
      <c r="BP93">
        <v>0.753</v>
      </c>
      <c r="BQ93" t="s">
        <v>143</v>
      </c>
      <c r="BR93" t="s">
        <v>145</v>
      </c>
      <c r="BS93" t="s">
        <v>144</v>
      </c>
      <c r="BT93">
        <v>-42</v>
      </c>
      <c r="BU93">
        <v>2</v>
      </c>
      <c r="BV93">
        <v>17</v>
      </c>
      <c r="BW93">
        <v>0</v>
      </c>
    </row>
    <row r="94" spans="1:75" x14ac:dyDescent="0.25">
      <c r="A94" t="s">
        <v>2822</v>
      </c>
      <c r="B94" t="s">
        <v>2823</v>
      </c>
      <c r="C94" s="74">
        <v>43864.825038344898</v>
      </c>
      <c r="D94" t="s">
        <v>274</v>
      </c>
      <c r="E94" t="s">
        <v>275</v>
      </c>
      <c r="F94" t="s">
        <v>276</v>
      </c>
      <c r="G94" t="s">
        <v>277</v>
      </c>
      <c r="H94" t="s">
        <v>278</v>
      </c>
      <c r="I94" t="s">
        <v>2824</v>
      </c>
      <c r="J94" t="s">
        <v>2825</v>
      </c>
      <c r="K94" t="s">
        <v>2826</v>
      </c>
      <c r="L94" t="s">
        <v>2827</v>
      </c>
      <c r="M94" t="s">
        <v>2828</v>
      </c>
      <c r="N94" t="s">
        <v>2829</v>
      </c>
      <c r="O94" t="s">
        <v>2830</v>
      </c>
      <c r="P94" t="s">
        <v>2831</v>
      </c>
      <c r="Q94" t="s">
        <v>2832</v>
      </c>
      <c r="R94" t="s">
        <v>2833</v>
      </c>
      <c r="S94" t="s">
        <v>2834</v>
      </c>
      <c r="T94" t="s">
        <v>146</v>
      </c>
      <c r="U94" t="s">
        <v>426</v>
      </c>
      <c r="V94" t="s">
        <v>427</v>
      </c>
      <c r="W94" t="s">
        <v>428</v>
      </c>
      <c r="X94" t="s">
        <v>293</v>
      </c>
      <c r="Y94" t="s">
        <v>294</v>
      </c>
      <c r="Z94" t="s">
        <v>145</v>
      </c>
      <c r="AA94" t="s">
        <v>145</v>
      </c>
      <c r="AB94" t="s">
        <v>295</v>
      </c>
      <c r="AC94" t="s">
        <v>296</v>
      </c>
      <c r="AD94" t="s">
        <v>2835</v>
      </c>
      <c r="AE94" t="s">
        <v>2836</v>
      </c>
      <c r="AF94" t="s">
        <v>2837</v>
      </c>
      <c r="AG94" t="s">
        <v>2838</v>
      </c>
      <c r="AH94" t="s">
        <v>2839</v>
      </c>
      <c r="AI94" t="s">
        <v>2840</v>
      </c>
      <c r="AJ94" t="s">
        <v>2841</v>
      </c>
      <c r="AK94" t="s">
        <v>2842</v>
      </c>
      <c r="AL94" t="s">
        <v>305</v>
      </c>
      <c r="AM94" t="s">
        <v>306</v>
      </c>
      <c r="AN94" t="s">
        <v>307</v>
      </c>
      <c r="AO94" t="s">
        <v>308</v>
      </c>
      <c r="AP94" t="s">
        <v>309</v>
      </c>
      <c r="AQ94" t="s">
        <v>275</v>
      </c>
      <c r="AR94" t="s">
        <v>310</v>
      </c>
      <c r="AS94" t="s">
        <v>311</v>
      </c>
      <c r="AT94" t="s">
        <v>312</v>
      </c>
      <c r="AU94" t="s">
        <v>313</v>
      </c>
      <c r="AV94" t="s">
        <v>314</v>
      </c>
      <c r="AW94" t="s">
        <v>315</v>
      </c>
      <c r="AX94" t="s">
        <v>315</v>
      </c>
      <c r="AY94" t="s">
        <v>2843</v>
      </c>
      <c r="AZ94" t="s">
        <v>2844</v>
      </c>
      <c r="BA94" t="s">
        <v>2845</v>
      </c>
      <c r="BB94" t="s">
        <v>2841</v>
      </c>
      <c r="BC94" t="s">
        <v>2846</v>
      </c>
      <c r="BD94" t="s">
        <v>2847</v>
      </c>
      <c r="BE94" t="s">
        <v>138</v>
      </c>
      <c r="BF94" t="s">
        <v>2848</v>
      </c>
      <c r="BG94" t="s">
        <v>2849</v>
      </c>
      <c r="BH94" t="s">
        <v>2850</v>
      </c>
      <c r="BI94">
        <v>254</v>
      </c>
      <c r="BJ94">
        <v>255</v>
      </c>
      <c r="BK94">
        <v>257</v>
      </c>
      <c r="BL94">
        <v>0.84</v>
      </c>
      <c r="BM94">
        <v>250</v>
      </c>
      <c r="BN94">
        <v>446</v>
      </c>
      <c r="BO94">
        <v>441</v>
      </c>
      <c r="BP94">
        <v>0.754</v>
      </c>
      <c r="BQ94" t="s">
        <v>143</v>
      </c>
      <c r="BR94" t="s">
        <v>145</v>
      </c>
      <c r="BS94" t="s">
        <v>144</v>
      </c>
      <c r="BT94">
        <v>-42</v>
      </c>
      <c r="BU94">
        <v>6</v>
      </c>
      <c r="BV94">
        <v>17</v>
      </c>
      <c r="BW94">
        <v>0</v>
      </c>
    </row>
    <row r="95" spans="1:75" x14ac:dyDescent="0.25">
      <c r="A95" t="s">
        <v>2851</v>
      </c>
      <c r="B95" t="s">
        <v>2852</v>
      </c>
      <c r="C95" s="74">
        <v>43864.825154803242</v>
      </c>
      <c r="D95" t="s">
        <v>274</v>
      </c>
      <c r="E95" t="s">
        <v>275</v>
      </c>
      <c r="F95" t="s">
        <v>276</v>
      </c>
      <c r="G95" t="s">
        <v>277</v>
      </c>
      <c r="H95" t="s">
        <v>278</v>
      </c>
      <c r="I95" t="s">
        <v>2853</v>
      </c>
      <c r="J95" t="s">
        <v>2854</v>
      </c>
      <c r="K95" t="s">
        <v>2855</v>
      </c>
      <c r="L95" t="s">
        <v>2856</v>
      </c>
      <c r="M95" t="s">
        <v>2857</v>
      </c>
      <c r="N95" t="s">
        <v>2858</v>
      </c>
      <c r="O95" t="s">
        <v>2859</v>
      </c>
      <c r="P95" t="s">
        <v>2860</v>
      </c>
      <c r="Q95" t="s">
        <v>2861</v>
      </c>
      <c r="R95" t="s">
        <v>2862</v>
      </c>
      <c r="S95" t="s">
        <v>2863</v>
      </c>
      <c r="T95" t="s">
        <v>146</v>
      </c>
      <c r="U95" t="s">
        <v>426</v>
      </c>
      <c r="V95" t="s">
        <v>427</v>
      </c>
      <c r="W95" t="s">
        <v>428</v>
      </c>
      <c r="X95" t="s">
        <v>293</v>
      </c>
      <c r="Y95" t="s">
        <v>294</v>
      </c>
      <c r="Z95" t="s">
        <v>145</v>
      </c>
      <c r="AA95" t="s">
        <v>145</v>
      </c>
      <c r="AB95" t="s">
        <v>295</v>
      </c>
      <c r="AC95" t="s">
        <v>429</v>
      </c>
      <c r="AD95" t="s">
        <v>2728</v>
      </c>
      <c r="AE95" t="s">
        <v>2864</v>
      </c>
      <c r="AF95" t="s">
        <v>2865</v>
      </c>
      <c r="AG95" t="s">
        <v>2866</v>
      </c>
      <c r="AH95" t="s">
        <v>2867</v>
      </c>
      <c r="AI95" t="s">
        <v>2868</v>
      </c>
      <c r="AJ95" t="s">
        <v>2869</v>
      </c>
      <c r="AK95" t="s">
        <v>2870</v>
      </c>
      <c r="AL95" t="s">
        <v>305</v>
      </c>
      <c r="AM95" t="s">
        <v>306</v>
      </c>
      <c r="AN95" t="s">
        <v>307</v>
      </c>
      <c r="AO95" t="s">
        <v>308</v>
      </c>
      <c r="AP95" t="s">
        <v>309</v>
      </c>
      <c r="AQ95" t="s">
        <v>275</v>
      </c>
      <c r="AR95" t="s">
        <v>310</v>
      </c>
      <c r="AS95" t="s">
        <v>311</v>
      </c>
      <c r="AT95" t="s">
        <v>312</v>
      </c>
      <c r="AU95" t="s">
        <v>313</v>
      </c>
      <c r="AV95" t="s">
        <v>314</v>
      </c>
      <c r="AW95" t="s">
        <v>315</v>
      </c>
      <c r="AX95" t="s">
        <v>315</v>
      </c>
      <c r="AY95" t="s">
        <v>2736</v>
      </c>
      <c r="AZ95" t="s">
        <v>1369</v>
      </c>
      <c r="BA95" t="s">
        <v>2871</v>
      </c>
      <c r="BB95" t="s">
        <v>2869</v>
      </c>
      <c r="BC95" t="s">
        <v>2872</v>
      </c>
      <c r="BD95" t="s">
        <v>2873</v>
      </c>
      <c r="BE95" t="s">
        <v>138</v>
      </c>
      <c r="BF95" t="s">
        <v>2874</v>
      </c>
      <c r="BG95" t="s">
        <v>2875</v>
      </c>
      <c r="BH95" t="s">
        <v>2876</v>
      </c>
      <c r="BI95">
        <v>254</v>
      </c>
      <c r="BJ95">
        <v>255</v>
      </c>
      <c r="BK95">
        <v>257</v>
      </c>
      <c r="BL95">
        <v>0.78</v>
      </c>
      <c r="BM95">
        <v>248</v>
      </c>
      <c r="BN95">
        <v>444</v>
      </c>
      <c r="BO95">
        <v>441</v>
      </c>
      <c r="BP95">
        <v>0.749</v>
      </c>
      <c r="BQ95" t="s">
        <v>143</v>
      </c>
      <c r="BR95" t="s">
        <v>145</v>
      </c>
      <c r="BS95" t="s">
        <v>144</v>
      </c>
      <c r="BT95">
        <v>-42</v>
      </c>
      <c r="BU95">
        <v>4</v>
      </c>
      <c r="BV95">
        <v>17</v>
      </c>
      <c r="BW95">
        <v>0</v>
      </c>
    </row>
    <row r="96" spans="1:75" x14ac:dyDescent="0.25">
      <c r="A96" t="s">
        <v>2877</v>
      </c>
      <c r="B96" t="s">
        <v>2878</v>
      </c>
      <c r="C96" s="74">
        <v>43864.825271273148</v>
      </c>
      <c r="D96" t="s">
        <v>274</v>
      </c>
      <c r="E96" t="s">
        <v>275</v>
      </c>
      <c r="F96" t="s">
        <v>276</v>
      </c>
      <c r="G96" t="s">
        <v>277</v>
      </c>
      <c r="H96" t="s">
        <v>278</v>
      </c>
      <c r="I96" t="s">
        <v>2879</v>
      </c>
      <c r="J96" t="s">
        <v>2880</v>
      </c>
      <c r="K96" t="s">
        <v>2881</v>
      </c>
      <c r="L96" t="s">
        <v>2882</v>
      </c>
      <c r="M96" t="s">
        <v>2883</v>
      </c>
      <c r="N96" t="s">
        <v>2884</v>
      </c>
      <c r="O96" t="s">
        <v>2885</v>
      </c>
      <c r="P96" t="s">
        <v>2886</v>
      </c>
      <c r="Q96" t="s">
        <v>2887</v>
      </c>
      <c r="R96" t="s">
        <v>2888</v>
      </c>
      <c r="S96" t="s">
        <v>2889</v>
      </c>
      <c r="T96" t="s">
        <v>146</v>
      </c>
      <c r="U96" t="s">
        <v>426</v>
      </c>
      <c r="V96" t="s">
        <v>427</v>
      </c>
      <c r="W96" t="s">
        <v>428</v>
      </c>
      <c r="X96" t="s">
        <v>293</v>
      </c>
      <c r="Y96" t="s">
        <v>294</v>
      </c>
      <c r="Z96" t="s">
        <v>145</v>
      </c>
      <c r="AA96" t="s">
        <v>145</v>
      </c>
      <c r="AB96" t="s">
        <v>295</v>
      </c>
      <c r="AC96" t="s">
        <v>296</v>
      </c>
      <c r="AD96" t="s">
        <v>2835</v>
      </c>
      <c r="AE96" t="s">
        <v>2890</v>
      </c>
      <c r="AF96" t="s">
        <v>2891</v>
      </c>
      <c r="AG96" t="s">
        <v>2892</v>
      </c>
      <c r="AH96" t="s">
        <v>2893</v>
      </c>
      <c r="AI96" t="s">
        <v>2894</v>
      </c>
      <c r="AJ96" t="s">
        <v>2895</v>
      </c>
      <c r="AK96" t="s">
        <v>2629</v>
      </c>
      <c r="AL96" t="s">
        <v>305</v>
      </c>
      <c r="AM96" t="s">
        <v>306</v>
      </c>
      <c r="AN96" t="s">
        <v>307</v>
      </c>
      <c r="AO96" t="s">
        <v>308</v>
      </c>
      <c r="AP96" t="s">
        <v>309</v>
      </c>
      <c r="AQ96" t="s">
        <v>275</v>
      </c>
      <c r="AR96" t="s">
        <v>310</v>
      </c>
      <c r="AS96" t="s">
        <v>311</v>
      </c>
      <c r="AT96" t="s">
        <v>312</v>
      </c>
      <c r="AU96" t="s">
        <v>313</v>
      </c>
      <c r="AV96" t="s">
        <v>314</v>
      </c>
      <c r="AW96" t="s">
        <v>315</v>
      </c>
      <c r="AX96" t="s">
        <v>315</v>
      </c>
      <c r="AY96" t="s">
        <v>2843</v>
      </c>
      <c r="AZ96" t="s">
        <v>2844</v>
      </c>
      <c r="BA96" t="s">
        <v>2896</v>
      </c>
      <c r="BB96" t="s">
        <v>2895</v>
      </c>
      <c r="BC96" t="s">
        <v>2897</v>
      </c>
      <c r="BD96" t="s">
        <v>2898</v>
      </c>
      <c r="BE96" t="s">
        <v>138</v>
      </c>
      <c r="BF96" t="s">
        <v>2899</v>
      </c>
      <c r="BG96" t="s">
        <v>2900</v>
      </c>
      <c r="BH96" t="s">
        <v>2901</v>
      </c>
      <c r="BI96">
        <v>254</v>
      </c>
      <c r="BJ96">
        <v>255</v>
      </c>
      <c r="BK96">
        <v>257</v>
      </c>
      <c r="BL96">
        <v>0.74</v>
      </c>
      <c r="BM96">
        <v>250</v>
      </c>
      <c r="BN96">
        <v>446</v>
      </c>
      <c r="BO96">
        <v>440</v>
      </c>
      <c r="BP96">
        <v>0.754</v>
      </c>
      <c r="BQ96" t="s">
        <v>143</v>
      </c>
      <c r="BR96" t="s">
        <v>145</v>
      </c>
      <c r="BS96" t="s">
        <v>144</v>
      </c>
      <c r="BT96">
        <v>-42</v>
      </c>
      <c r="BU96">
        <v>5</v>
      </c>
      <c r="BV96">
        <v>18</v>
      </c>
      <c r="BW96">
        <v>0</v>
      </c>
    </row>
    <row r="97" spans="1:75" x14ac:dyDescent="0.25">
      <c r="A97" t="s">
        <v>2902</v>
      </c>
      <c r="B97" t="s">
        <v>2903</v>
      </c>
      <c r="C97" s="74">
        <v>43864.825387731478</v>
      </c>
      <c r="D97" t="s">
        <v>274</v>
      </c>
      <c r="E97" t="s">
        <v>275</v>
      </c>
      <c r="F97" t="s">
        <v>276</v>
      </c>
      <c r="G97" t="s">
        <v>277</v>
      </c>
      <c r="H97" t="s">
        <v>278</v>
      </c>
      <c r="I97" t="s">
        <v>2904</v>
      </c>
      <c r="J97" t="s">
        <v>2905</v>
      </c>
      <c r="K97" t="s">
        <v>743</v>
      </c>
      <c r="L97" t="s">
        <v>2906</v>
      </c>
      <c r="M97" t="s">
        <v>2907</v>
      </c>
      <c r="N97" t="s">
        <v>2908</v>
      </c>
      <c r="O97" t="s">
        <v>2909</v>
      </c>
      <c r="P97" t="s">
        <v>2910</v>
      </c>
      <c r="Q97" t="s">
        <v>2911</v>
      </c>
      <c r="R97" t="s">
        <v>2912</v>
      </c>
      <c r="S97" t="s">
        <v>2913</v>
      </c>
      <c r="T97" t="s">
        <v>146</v>
      </c>
      <c r="U97" t="s">
        <v>426</v>
      </c>
      <c r="V97" t="s">
        <v>427</v>
      </c>
      <c r="W97" t="s">
        <v>428</v>
      </c>
      <c r="X97" t="s">
        <v>293</v>
      </c>
      <c r="Y97" t="s">
        <v>294</v>
      </c>
      <c r="Z97" t="s">
        <v>145</v>
      </c>
      <c r="AA97" t="s">
        <v>145</v>
      </c>
      <c r="AB97" t="s">
        <v>295</v>
      </c>
      <c r="AC97" t="s">
        <v>296</v>
      </c>
      <c r="AD97" t="s">
        <v>2783</v>
      </c>
      <c r="AE97" t="s">
        <v>2914</v>
      </c>
      <c r="AF97" t="s">
        <v>2915</v>
      </c>
      <c r="AG97" t="s">
        <v>2916</v>
      </c>
      <c r="AH97" t="s">
        <v>2917</v>
      </c>
      <c r="AI97" t="s">
        <v>2918</v>
      </c>
      <c r="AJ97" t="s">
        <v>2919</v>
      </c>
      <c r="AK97" t="s">
        <v>2920</v>
      </c>
      <c r="AL97" t="s">
        <v>305</v>
      </c>
      <c r="AM97" t="s">
        <v>306</v>
      </c>
      <c r="AN97" t="s">
        <v>307</v>
      </c>
      <c r="AO97" t="s">
        <v>308</v>
      </c>
      <c r="AP97" t="s">
        <v>309</v>
      </c>
      <c r="AQ97" t="s">
        <v>275</v>
      </c>
      <c r="AR97" t="s">
        <v>310</v>
      </c>
      <c r="AS97" t="s">
        <v>311</v>
      </c>
      <c r="AT97" t="s">
        <v>312</v>
      </c>
      <c r="AU97" t="s">
        <v>313</v>
      </c>
      <c r="AV97" t="s">
        <v>314</v>
      </c>
      <c r="AW97" t="s">
        <v>315</v>
      </c>
      <c r="AX97" t="s">
        <v>315</v>
      </c>
      <c r="AY97" t="s">
        <v>2791</v>
      </c>
      <c r="AZ97" t="s">
        <v>2792</v>
      </c>
      <c r="BA97" t="s">
        <v>2921</v>
      </c>
      <c r="BB97" t="s">
        <v>2919</v>
      </c>
      <c r="BC97" t="s">
        <v>2922</v>
      </c>
      <c r="BD97" t="s">
        <v>2923</v>
      </c>
      <c r="BE97" t="s">
        <v>138</v>
      </c>
      <c r="BF97" t="s">
        <v>2924</v>
      </c>
      <c r="BG97" t="s">
        <v>2925</v>
      </c>
      <c r="BH97" t="s">
        <v>767</v>
      </c>
      <c r="BI97">
        <v>254</v>
      </c>
      <c r="BJ97">
        <v>255</v>
      </c>
      <c r="BK97">
        <v>257</v>
      </c>
      <c r="BL97">
        <v>0.73</v>
      </c>
      <c r="BM97">
        <v>249</v>
      </c>
      <c r="BN97">
        <v>445</v>
      </c>
      <c r="BO97">
        <v>441</v>
      </c>
      <c r="BP97">
        <v>0.751</v>
      </c>
      <c r="BQ97" t="s">
        <v>143</v>
      </c>
      <c r="BR97" t="s">
        <v>145</v>
      </c>
      <c r="BS97" t="s">
        <v>144</v>
      </c>
      <c r="BT97">
        <v>-42</v>
      </c>
      <c r="BU97">
        <v>2</v>
      </c>
      <c r="BV97">
        <v>17</v>
      </c>
      <c r="BW97">
        <v>0</v>
      </c>
    </row>
    <row r="98" spans="1:75" x14ac:dyDescent="0.25">
      <c r="A98" t="s">
        <v>2926</v>
      </c>
      <c r="B98" t="s">
        <v>2927</v>
      </c>
      <c r="C98" s="74">
        <v>43864.825503472217</v>
      </c>
      <c r="D98" t="s">
        <v>274</v>
      </c>
      <c r="E98" t="s">
        <v>275</v>
      </c>
      <c r="F98" t="s">
        <v>276</v>
      </c>
      <c r="G98" t="s">
        <v>277</v>
      </c>
      <c r="H98" t="s">
        <v>278</v>
      </c>
      <c r="I98" t="s">
        <v>2928</v>
      </c>
      <c r="J98" t="s">
        <v>2929</v>
      </c>
      <c r="K98" t="s">
        <v>713</v>
      </c>
      <c r="L98" t="s">
        <v>2930</v>
      </c>
      <c r="M98" t="s">
        <v>2931</v>
      </c>
      <c r="N98" t="s">
        <v>2932</v>
      </c>
      <c r="O98" t="s">
        <v>2933</v>
      </c>
      <c r="P98" t="s">
        <v>2934</v>
      </c>
      <c r="Q98" t="s">
        <v>2935</v>
      </c>
      <c r="R98" t="s">
        <v>2936</v>
      </c>
      <c r="S98" t="s">
        <v>2937</v>
      </c>
      <c r="T98" t="s">
        <v>146</v>
      </c>
      <c r="U98" t="s">
        <v>426</v>
      </c>
      <c r="V98" t="s">
        <v>427</v>
      </c>
      <c r="W98" t="s">
        <v>428</v>
      </c>
      <c r="X98" t="s">
        <v>293</v>
      </c>
      <c r="Y98" t="s">
        <v>294</v>
      </c>
      <c r="Z98" t="s">
        <v>145</v>
      </c>
      <c r="AA98" t="s">
        <v>145</v>
      </c>
      <c r="AB98" t="s">
        <v>295</v>
      </c>
      <c r="AC98" t="s">
        <v>429</v>
      </c>
      <c r="AD98" t="s">
        <v>1443</v>
      </c>
      <c r="AE98" t="s">
        <v>2938</v>
      </c>
      <c r="AF98" t="s">
        <v>2939</v>
      </c>
      <c r="AG98" t="s">
        <v>2940</v>
      </c>
      <c r="AH98" t="s">
        <v>2941</v>
      </c>
      <c r="AI98" t="s">
        <v>2942</v>
      </c>
      <c r="AJ98" t="s">
        <v>2943</v>
      </c>
      <c r="AK98" t="s">
        <v>2944</v>
      </c>
      <c r="AL98" t="s">
        <v>305</v>
      </c>
      <c r="AM98" t="s">
        <v>306</v>
      </c>
      <c r="AN98" t="s">
        <v>307</v>
      </c>
      <c r="AO98" t="s">
        <v>308</v>
      </c>
      <c r="AP98" t="s">
        <v>309</v>
      </c>
      <c r="AQ98" t="s">
        <v>275</v>
      </c>
      <c r="AR98" t="s">
        <v>310</v>
      </c>
      <c r="AS98" t="s">
        <v>311</v>
      </c>
      <c r="AT98" t="s">
        <v>312</v>
      </c>
      <c r="AU98" t="s">
        <v>313</v>
      </c>
      <c r="AV98" t="s">
        <v>314</v>
      </c>
      <c r="AW98" t="s">
        <v>315</v>
      </c>
      <c r="AX98" t="s">
        <v>315</v>
      </c>
      <c r="AY98" t="s">
        <v>1451</v>
      </c>
      <c r="AZ98" t="s">
        <v>1452</v>
      </c>
      <c r="BA98" t="s">
        <v>2945</v>
      </c>
      <c r="BB98" t="s">
        <v>2943</v>
      </c>
      <c r="BC98" t="s">
        <v>2946</v>
      </c>
      <c r="BD98" t="s">
        <v>2947</v>
      </c>
      <c r="BE98" t="s">
        <v>138</v>
      </c>
      <c r="BF98" t="s">
        <v>2948</v>
      </c>
      <c r="BG98" t="s">
        <v>2949</v>
      </c>
      <c r="BH98" t="s">
        <v>738</v>
      </c>
      <c r="BI98">
        <v>254</v>
      </c>
      <c r="BJ98">
        <v>255</v>
      </c>
      <c r="BK98">
        <v>257</v>
      </c>
      <c r="BL98">
        <v>0.79</v>
      </c>
      <c r="BM98">
        <v>251</v>
      </c>
      <c r="BN98">
        <v>448</v>
      </c>
      <c r="BO98">
        <v>441</v>
      </c>
      <c r="BP98">
        <v>0.75700000000000001</v>
      </c>
      <c r="BQ98" t="s">
        <v>143</v>
      </c>
      <c r="BR98" t="s">
        <v>145</v>
      </c>
      <c r="BS98" t="s">
        <v>144</v>
      </c>
      <c r="BT98">
        <v>-42</v>
      </c>
      <c r="BU98">
        <v>7</v>
      </c>
      <c r="BV98">
        <v>19</v>
      </c>
      <c r="BW98">
        <v>0</v>
      </c>
    </row>
    <row r="99" spans="1:75" x14ac:dyDescent="0.25">
      <c r="A99" t="s">
        <v>2950</v>
      </c>
      <c r="B99" t="s">
        <v>2951</v>
      </c>
      <c r="C99" s="74">
        <v>43864.825532407413</v>
      </c>
      <c r="D99" t="s">
        <v>274</v>
      </c>
      <c r="E99" t="s">
        <v>275</v>
      </c>
      <c r="F99" t="s">
        <v>276</v>
      </c>
      <c r="G99" t="s">
        <v>277</v>
      </c>
      <c r="H99" t="s">
        <v>278</v>
      </c>
      <c r="I99" t="s">
        <v>2952</v>
      </c>
      <c r="J99" t="s">
        <v>2953</v>
      </c>
      <c r="K99" t="s">
        <v>2855</v>
      </c>
      <c r="L99" t="s">
        <v>2954</v>
      </c>
      <c r="M99" t="s">
        <v>2955</v>
      </c>
      <c r="N99" t="s">
        <v>2956</v>
      </c>
      <c r="O99" t="s">
        <v>2957</v>
      </c>
      <c r="P99" t="s">
        <v>2958</v>
      </c>
      <c r="Q99" t="s">
        <v>2959</v>
      </c>
      <c r="R99" t="s">
        <v>2960</v>
      </c>
      <c r="S99" t="s">
        <v>2961</v>
      </c>
      <c r="T99" t="s">
        <v>146</v>
      </c>
      <c r="U99" t="s">
        <v>426</v>
      </c>
      <c r="V99" t="s">
        <v>427</v>
      </c>
      <c r="W99" t="s">
        <v>428</v>
      </c>
      <c r="X99" t="s">
        <v>293</v>
      </c>
      <c r="Y99" t="s">
        <v>294</v>
      </c>
      <c r="Z99" t="s">
        <v>145</v>
      </c>
      <c r="AA99" t="s">
        <v>145</v>
      </c>
      <c r="AB99" t="s">
        <v>295</v>
      </c>
      <c r="AC99" t="s">
        <v>429</v>
      </c>
      <c r="AD99" t="s">
        <v>2962</v>
      </c>
      <c r="AE99" t="s">
        <v>2963</v>
      </c>
      <c r="AF99" t="s">
        <v>2964</v>
      </c>
      <c r="AG99" t="s">
        <v>2965</v>
      </c>
      <c r="AH99" t="s">
        <v>2966</v>
      </c>
      <c r="AI99" t="s">
        <v>2967</v>
      </c>
      <c r="AJ99" t="s">
        <v>2968</v>
      </c>
      <c r="AK99" t="s">
        <v>1885</v>
      </c>
      <c r="AL99" t="s">
        <v>305</v>
      </c>
      <c r="AM99" t="s">
        <v>306</v>
      </c>
      <c r="AN99" t="s">
        <v>307</v>
      </c>
      <c r="AO99" t="s">
        <v>585</v>
      </c>
      <c r="AP99" t="s">
        <v>309</v>
      </c>
      <c r="AQ99" t="s">
        <v>275</v>
      </c>
      <c r="AR99" t="s">
        <v>310</v>
      </c>
      <c r="AS99" t="s">
        <v>311</v>
      </c>
      <c r="AT99" t="s">
        <v>312</v>
      </c>
      <c r="AU99" t="s">
        <v>313</v>
      </c>
      <c r="AV99" t="s">
        <v>314</v>
      </c>
      <c r="AW99" t="s">
        <v>315</v>
      </c>
      <c r="AX99" t="s">
        <v>315</v>
      </c>
      <c r="AY99" t="s">
        <v>2969</v>
      </c>
      <c r="AZ99" t="s">
        <v>317</v>
      </c>
      <c r="BA99" t="s">
        <v>2970</v>
      </c>
      <c r="BB99" t="s">
        <v>2968</v>
      </c>
      <c r="BC99" t="s">
        <v>2971</v>
      </c>
      <c r="BD99" t="s">
        <v>2972</v>
      </c>
      <c r="BE99" t="s">
        <v>138</v>
      </c>
      <c r="BF99" t="s">
        <v>2973</v>
      </c>
      <c r="BG99" t="s">
        <v>2974</v>
      </c>
      <c r="BH99" t="s">
        <v>2876</v>
      </c>
      <c r="BI99">
        <v>254</v>
      </c>
      <c r="BJ99">
        <v>255</v>
      </c>
      <c r="BK99">
        <v>257</v>
      </c>
      <c r="BL99">
        <v>0.76</v>
      </c>
      <c r="BM99">
        <v>252</v>
      </c>
      <c r="BN99">
        <v>449</v>
      </c>
      <c r="BO99">
        <v>441</v>
      </c>
      <c r="BP99">
        <v>0.75800000000000001</v>
      </c>
      <c r="BQ99" t="s">
        <v>143</v>
      </c>
      <c r="BR99" t="s">
        <v>145</v>
      </c>
      <c r="BS99" t="s">
        <v>144</v>
      </c>
      <c r="BT99">
        <v>-42</v>
      </c>
      <c r="BU99">
        <v>6</v>
      </c>
      <c r="BV99">
        <v>19</v>
      </c>
      <c r="BW99">
        <v>0</v>
      </c>
    </row>
    <row r="100" spans="1:75" x14ac:dyDescent="0.25">
      <c r="A100" t="s">
        <v>2975</v>
      </c>
      <c r="B100" t="s">
        <v>2976</v>
      </c>
      <c r="C100" s="74">
        <v>43864.82561994213</v>
      </c>
      <c r="D100" t="s">
        <v>274</v>
      </c>
      <c r="E100" t="s">
        <v>275</v>
      </c>
      <c r="F100" t="s">
        <v>276</v>
      </c>
      <c r="G100" t="s">
        <v>277</v>
      </c>
      <c r="H100" t="s">
        <v>278</v>
      </c>
      <c r="I100" t="s">
        <v>2977</v>
      </c>
      <c r="J100" t="s">
        <v>2978</v>
      </c>
      <c r="K100" t="s">
        <v>854</v>
      </c>
      <c r="L100" t="s">
        <v>2979</v>
      </c>
      <c r="M100" t="s">
        <v>2980</v>
      </c>
      <c r="N100" t="s">
        <v>2981</v>
      </c>
      <c r="O100" t="s">
        <v>2982</v>
      </c>
      <c r="P100" t="s">
        <v>2983</v>
      </c>
      <c r="Q100" t="s">
        <v>2984</v>
      </c>
      <c r="R100" t="s">
        <v>2985</v>
      </c>
      <c r="S100" t="s">
        <v>2986</v>
      </c>
      <c r="T100" t="s">
        <v>146</v>
      </c>
      <c r="U100" t="s">
        <v>426</v>
      </c>
      <c r="V100" t="s">
        <v>427</v>
      </c>
      <c r="W100" t="s">
        <v>428</v>
      </c>
      <c r="X100" t="s">
        <v>293</v>
      </c>
      <c r="Y100" t="s">
        <v>294</v>
      </c>
      <c r="Z100" t="s">
        <v>145</v>
      </c>
      <c r="AA100" t="s">
        <v>145</v>
      </c>
      <c r="AB100" t="s">
        <v>295</v>
      </c>
      <c r="AC100" t="s">
        <v>296</v>
      </c>
      <c r="AD100" t="s">
        <v>2987</v>
      </c>
      <c r="AE100" t="s">
        <v>2988</v>
      </c>
      <c r="AF100" t="s">
        <v>2989</v>
      </c>
      <c r="AG100" t="s">
        <v>2990</v>
      </c>
      <c r="AH100" t="s">
        <v>2991</v>
      </c>
      <c r="AI100" t="s">
        <v>2992</v>
      </c>
      <c r="AJ100" t="s">
        <v>2993</v>
      </c>
      <c r="AK100" t="s">
        <v>2994</v>
      </c>
      <c r="AL100" t="s">
        <v>305</v>
      </c>
      <c r="AM100" t="s">
        <v>306</v>
      </c>
      <c r="AN100" t="s">
        <v>307</v>
      </c>
      <c r="AO100" t="s">
        <v>308</v>
      </c>
      <c r="AP100" t="s">
        <v>309</v>
      </c>
      <c r="AQ100" t="s">
        <v>275</v>
      </c>
      <c r="AR100" t="s">
        <v>310</v>
      </c>
      <c r="AS100" t="s">
        <v>311</v>
      </c>
      <c r="AT100" t="s">
        <v>312</v>
      </c>
      <c r="AU100" t="s">
        <v>313</v>
      </c>
      <c r="AV100" t="s">
        <v>314</v>
      </c>
      <c r="AW100" t="s">
        <v>315</v>
      </c>
      <c r="AX100" t="s">
        <v>315</v>
      </c>
      <c r="AY100" t="s">
        <v>2995</v>
      </c>
      <c r="AZ100" t="s">
        <v>2996</v>
      </c>
      <c r="BA100" t="s">
        <v>2997</v>
      </c>
      <c r="BB100" t="s">
        <v>2993</v>
      </c>
      <c r="BC100" t="s">
        <v>2998</v>
      </c>
      <c r="BD100" t="s">
        <v>2999</v>
      </c>
      <c r="BE100" t="s">
        <v>138</v>
      </c>
      <c r="BF100" t="s">
        <v>3000</v>
      </c>
      <c r="BG100" t="s">
        <v>3001</v>
      </c>
      <c r="BH100" t="s">
        <v>877</v>
      </c>
      <c r="BI100">
        <v>254</v>
      </c>
      <c r="BJ100">
        <v>255</v>
      </c>
      <c r="BK100">
        <v>257</v>
      </c>
      <c r="BL100">
        <v>0.79</v>
      </c>
      <c r="BM100">
        <v>251</v>
      </c>
      <c r="BN100">
        <v>448</v>
      </c>
      <c r="BO100">
        <v>441</v>
      </c>
      <c r="BP100">
        <v>0.75600000000000001</v>
      </c>
      <c r="BQ100" t="s">
        <v>143</v>
      </c>
      <c r="BR100" t="s">
        <v>145</v>
      </c>
      <c r="BS100" t="s">
        <v>144</v>
      </c>
      <c r="BT100">
        <v>-42</v>
      </c>
      <c r="BU100">
        <v>8</v>
      </c>
      <c r="BV100">
        <v>18</v>
      </c>
      <c r="BW100">
        <v>0</v>
      </c>
    </row>
    <row r="101" spans="1:75" x14ac:dyDescent="0.25">
      <c r="A101" t="s">
        <v>3002</v>
      </c>
      <c r="B101" t="s">
        <v>3003</v>
      </c>
      <c r="C101" s="74">
        <v>43864.82573640046</v>
      </c>
      <c r="D101" t="s">
        <v>274</v>
      </c>
      <c r="E101" t="s">
        <v>275</v>
      </c>
      <c r="F101" t="s">
        <v>276</v>
      </c>
      <c r="G101" t="s">
        <v>277</v>
      </c>
      <c r="H101" t="s">
        <v>278</v>
      </c>
      <c r="I101" t="s">
        <v>3004</v>
      </c>
      <c r="J101" t="s">
        <v>3005</v>
      </c>
      <c r="K101" t="s">
        <v>772</v>
      </c>
      <c r="L101" t="s">
        <v>3006</v>
      </c>
      <c r="M101" t="s">
        <v>3007</v>
      </c>
      <c r="N101" t="s">
        <v>3008</v>
      </c>
      <c r="O101" t="s">
        <v>3009</v>
      </c>
      <c r="P101" t="s">
        <v>3010</v>
      </c>
      <c r="Q101" t="s">
        <v>3011</v>
      </c>
      <c r="R101" t="s">
        <v>3012</v>
      </c>
      <c r="S101" t="s">
        <v>3013</v>
      </c>
      <c r="T101" t="s">
        <v>146</v>
      </c>
      <c r="U101" t="s">
        <v>426</v>
      </c>
      <c r="V101" t="s">
        <v>427</v>
      </c>
      <c r="W101" t="s">
        <v>428</v>
      </c>
      <c r="X101" t="s">
        <v>293</v>
      </c>
      <c r="Y101" t="s">
        <v>294</v>
      </c>
      <c r="Z101" t="s">
        <v>145</v>
      </c>
      <c r="AA101" t="s">
        <v>145</v>
      </c>
      <c r="AB101" t="s">
        <v>295</v>
      </c>
      <c r="AC101" t="s">
        <v>337</v>
      </c>
      <c r="AD101" t="s">
        <v>3014</v>
      </c>
      <c r="AE101" t="s">
        <v>3015</v>
      </c>
      <c r="AF101" t="s">
        <v>3016</v>
      </c>
      <c r="AG101" t="s">
        <v>3017</v>
      </c>
      <c r="AH101" t="s">
        <v>3018</v>
      </c>
      <c r="AI101" t="s">
        <v>3019</v>
      </c>
      <c r="AJ101" t="s">
        <v>3020</v>
      </c>
      <c r="AK101" t="s">
        <v>3021</v>
      </c>
      <c r="AL101" t="s">
        <v>305</v>
      </c>
      <c r="AM101" t="s">
        <v>306</v>
      </c>
      <c r="AN101" t="s">
        <v>307</v>
      </c>
      <c r="AO101" t="s">
        <v>308</v>
      </c>
      <c r="AP101" t="s">
        <v>309</v>
      </c>
      <c r="AQ101" t="s">
        <v>275</v>
      </c>
      <c r="AR101" t="s">
        <v>310</v>
      </c>
      <c r="AS101" t="s">
        <v>311</v>
      </c>
      <c r="AT101" t="s">
        <v>312</v>
      </c>
      <c r="AU101" t="s">
        <v>313</v>
      </c>
      <c r="AV101" t="s">
        <v>314</v>
      </c>
      <c r="AW101" t="s">
        <v>315</v>
      </c>
      <c r="AX101" t="s">
        <v>315</v>
      </c>
      <c r="AY101" t="s">
        <v>3022</v>
      </c>
      <c r="AZ101" t="s">
        <v>3023</v>
      </c>
      <c r="BA101" t="s">
        <v>3024</v>
      </c>
      <c r="BB101" t="s">
        <v>3020</v>
      </c>
      <c r="BC101" t="s">
        <v>3025</v>
      </c>
      <c r="BD101" t="s">
        <v>3026</v>
      </c>
      <c r="BE101" t="s">
        <v>138</v>
      </c>
      <c r="BF101" t="s">
        <v>3027</v>
      </c>
      <c r="BG101" t="s">
        <v>3028</v>
      </c>
      <c r="BH101" t="s">
        <v>796</v>
      </c>
      <c r="BI101">
        <v>254</v>
      </c>
      <c r="BJ101">
        <v>254</v>
      </c>
      <c r="BK101">
        <v>257</v>
      </c>
      <c r="BL101">
        <v>0.77</v>
      </c>
      <c r="BM101">
        <v>250</v>
      </c>
      <c r="BN101">
        <v>447</v>
      </c>
      <c r="BO101">
        <v>441</v>
      </c>
      <c r="BP101">
        <v>0.755</v>
      </c>
      <c r="BQ101" t="s">
        <v>143</v>
      </c>
      <c r="BR101" t="s">
        <v>145</v>
      </c>
      <c r="BS101" t="s">
        <v>144</v>
      </c>
      <c r="BT101">
        <v>-42</v>
      </c>
      <c r="BU101">
        <v>4</v>
      </c>
      <c r="BV101">
        <v>19</v>
      </c>
      <c r="BW101">
        <v>0</v>
      </c>
    </row>
    <row r="102" spans="1:75" x14ac:dyDescent="0.25">
      <c r="A102" t="s">
        <v>3029</v>
      </c>
      <c r="B102" t="s">
        <v>3030</v>
      </c>
      <c r="C102" s="74">
        <v>43864.825852870374</v>
      </c>
      <c r="D102" t="s">
        <v>274</v>
      </c>
      <c r="E102" t="s">
        <v>275</v>
      </c>
      <c r="F102" t="s">
        <v>276</v>
      </c>
      <c r="G102" t="s">
        <v>277</v>
      </c>
      <c r="H102" t="s">
        <v>278</v>
      </c>
      <c r="I102" t="s">
        <v>3031</v>
      </c>
      <c r="J102" t="s">
        <v>3032</v>
      </c>
      <c r="K102" t="s">
        <v>743</v>
      </c>
      <c r="L102" t="s">
        <v>3033</v>
      </c>
      <c r="M102" t="s">
        <v>3034</v>
      </c>
      <c r="N102" t="s">
        <v>3035</v>
      </c>
      <c r="O102" t="s">
        <v>3036</v>
      </c>
      <c r="P102" t="s">
        <v>3037</v>
      </c>
      <c r="Q102" t="s">
        <v>3038</v>
      </c>
      <c r="R102" t="s">
        <v>3039</v>
      </c>
      <c r="S102" t="s">
        <v>3040</v>
      </c>
      <c r="T102" t="s">
        <v>146</v>
      </c>
      <c r="U102" t="s">
        <v>426</v>
      </c>
      <c r="V102" t="s">
        <v>427</v>
      </c>
      <c r="W102" t="s">
        <v>428</v>
      </c>
      <c r="X102" t="s">
        <v>293</v>
      </c>
      <c r="Y102" t="s">
        <v>294</v>
      </c>
      <c r="Z102" t="s">
        <v>145</v>
      </c>
      <c r="AA102" t="s">
        <v>145</v>
      </c>
      <c r="AB102" t="s">
        <v>295</v>
      </c>
      <c r="AC102" t="s">
        <v>296</v>
      </c>
      <c r="AD102" t="s">
        <v>2987</v>
      </c>
      <c r="AE102" t="s">
        <v>3041</v>
      </c>
      <c r="AF102" t="s">
        <v>3042</v>
      </c>
      <c r="AG102" t="s">
        <v>3043</v>
      </c>
      <c r="AH102" t="s">
        <v>3044</v>
      </c>
      <c r="AI102" t="s">
        <v>3045</v>
      </c>
      <c r="AJ102" t="s">
        <v>3046</v>
      </c>
      <c r="AK102" t="s">
        <v>2306</v>
      </c>
      <c r="AL102" t="s">
        <v>305</v>
      </c>
      <c r="AM102" t="s">
        <v>306</v>
      </c>
      <c r="AN102" t="s">
        <v>307</v>
      </c>
      <c r="AO102" t="s">
        <v>308</v>
      </c>
      <c r="AP102" t="s">
        <v>309</v>
      </c>
      <c r="AQ102" t="s">
        <v>275</v>
      </c>
      <c r="AR102" t="s">
        <v>310</v>
      </c>
      <c r="AS102" t="s">
        <v>311</v>
      </c>
      <c r="AT102" t="s">
        <v>312</v>
      </c>
      <c r="AU102" t="s">
        <v>313</v>
      </c>
      <c r="AV102" t="s">
        <v>314</v>
      </c>
      <c r="AW102" t="s">
        <v>315</v>
      </c>
      <c r="AX102" t="s">
        <v>315</v>
      </c>
      <c r="AY102" t="s">
        <v>2995</v>
      </c>
      <c r="AZ102" t="s">
        <v>2996</v>
      </c>
      <c r="BA102" t="s">
        <v>3047</v>
      </c>
      <c r="BB102" t="s">
        <v>3046</v>
      </c>
      <c r="BC102" t="s">
        <v>3048</v>
      </c>
      <c r="BD102" t="s">
        <v>3049</v>
      </c>
      <c r="BE102" t="s">
        <v>138</v>
      </c>
      <c r="BF102" t="s">
        <v>3050</v>
      </c>
      <c r="BG102" t="s">
        <v>3051</v>
      </c>
      <c r="BH102" t="s">
        <v>767</v>
      </c>
      <c r="BI102">
        <v>254</v>
      </c>
      <c r="BJ102">
        <v>254</v>
      </c>
      <c r="BK102">
        <v>257</v>
      </c>
      <c r="BL102">
        <v>0.68</v>
      </c>
      <c r="BM102">
        <v>251</v>
      </c>
      <c r="BN102">
        <v>448</v>
      </c>
      <c r="BO102">
        <v>441</v>
      </c>
      <c r="BP102">
        <v>0.75600000000000001</v>
      </c>
      <c r="BQ102" t="s">
        <v>143</v>
      </c>
      <c r="BR102" t="s">
        <v>145</v>
      </c>
      <c r="BS102" t="s">
        <v>144</v>
      </c>
      <c r="BT102">
        <v>-43</v>
      </c>
      <c r="BU102">
        <v>4</v>
      </c>
      <c r="BV102">
        <v>20</v>
      </c>
      <c r="BW102">
        <v>0</v>
      </c>
    </row>
    <row r="103" spans="1:75" x14ac:dyDescent="0.25">
      <c r="A103" t="s">
        <v>3052</v>
      </c>
      <c r="B103" t="s">
        <v>3053</v>
      </c>
      <c r="C103" s="74">
        <v>43864.825968611112</v>
      </c>
      <c r="D103" t="s">
        <v>274</v>
      </c>
      <c r="E103" t="s">
        <v>275</v>
      </c>
      <c r="F103" t="s">
        <v>276</v>
      </c>
      <c r="G103" t="s">
        <v>277</v>
      </c>
      <c r="H103" t="s">
        <v>278</v>
      </c>
      <c r="I103" t="s">
        <v>3054</v>
      </c>
      <c r="J103" t="s">
        <v>3055</v>
      </c>
      <c r="K103" t="s">
        <v>3056</v>
      </c>
      <c r="L103" t="s">
        <v>3057</v>
      </c>
      <c r="M103" t="s">
        <v>3058</v>
      </c>
      <c r="N103" t="s">
        <v>3059</v>
      </c>
      <c r="O103" t="s">
        <v>3060</v>
      </c>
      <c r="P103" t="s">
        <v>3061</v>
      </c>
      <c r="Q103" t="s">
        <v>3062</v>
      </c>
      <c r="R103" t="s">
        <v>3063</v>
      </c>
      <c r="S103" t="s">
        <v>3064</v>
      </c>
      <c r="T103" t="s">
        <v>146</v>
      </c>
      <c r="U103" t="s">
        <v>426</v>
      </c>
      <c r="V103" t="s">
        <v>427</v>
      </c>
      <c r="W103" t="s">
        <v>428</v>
      </c>
      <c r="X103" t="s">
        <v>293</v>
      </c>
      <c r="Y103" t="s">
        <v>294</v>
      </c>
      <c r="Z103" t="s">
        <v>145</v>
      </c>
      <c r="AA103" t="s">
        <v>145</v>
      </c>
      <c r="AB103" t="s">
        <v>295</v>
      </c>
      <c r="AC103" t="s">
        <v>296</v>
      </c>
      <c r="AD103" t="s">
        <v>3065</v>
      </c>
      <c r="AE103" t="s">
        <v>3066</v>
      </c>
      <c r="AF103" t="s">
        <v>3067</v>
      </c>
      <c r="AG103" t="s">
        <v>3068</v>
      </c>
      <c r="AH103" t="s">
        <v>3069</v>
      </c>
      <c r="AI103" t="s">
        <v>3070</v>
      </c>
      <c r="AJ103" t="s">
        <v>3071</v>
      </c>
      <c r="AK103" t="s">
        <v>3072</v>
      </c>
      <c r="AL103" t="s">
        <v>305</v>
      </c>
      <c r="AM103" t="s">
        <v>306</v>
      </c>
      <c r="AN103" t="s">
        <v>307</v>
      </c>
      <c r="AO103" t="s">
        <v>308</v>
      </c>
      <c r="AP103" t="s">
        <v>309</v>
      </c>
      <c r="AQ103" t="s">
        <v>275</v>
      </c>
      <c r="AR103" t="s">
        <v>310</v>
      </c>
      <c r="AS103" t="s">
        <v>311</v>
      </c>
      <c r="AT103" t="s">
        <v>312</v>
      </c>
      <c r="AU103" t="s">
        <v>313</v>
      </c>
      <c r="AV103" t="s">
        <v>314</v>
      </c>
      <c r="AW103" t="s">
        <v>315</v>
      </c>
      <c r="AX103" t="s">
        <v>315</v>
      </c>
      <c r="AY103" t="s">
        <v>3073</v>
      </c>
      <c r="AZ103" t="s">
        <v>2996</v>
      </c>
      <c r="BA103" t="s">
        <v>3074</v>
      </c>
      <c r="BB103" t="s">
        <v>3071</v>
      </c>
      <c r="BC103" t="s">
        <v>3075</v>
      </c>
      <c r="BD103" t="s">
        <v>3076</v>
      </c>
      <c r="BE103" t="s">
        <v>138</v>
      </c>
      <c r="BF103" t="s">
        <v>3077</v>
      </c>
      <c r="BG103" t="s">
        <v>3078</v>
      </c>
      <c r="BH103" t="s">
        <v>3079</v>
      </c>
      <c r="BI103">
        <v>254</v>
      </c>
      <c r="BJ103">
        <v>254</v>
      </c>
      <c r="BK103">
        <v>257</v>
      </c>
      <c r="BL103">
        <v>0.7</v>
      </c>
      <c r="BM103">
        <v>251</v>
      </c>
      <c r="BN103">
        <v>447</v>
      </c>
      <c r="BO103">
        <v>442</v>
      </c>
      <c r="BP103">
        <v>0.75600000000000001</v>
      </c>
      <c r="BQ103" t="s">
        <v>143</v>
      </c>
      <c r="BR103" t="s">
        <v>145</v>
      </c>
      <c r="BS103" t="s">
        <v>144</v>
      </c>
      <c r="BT103">
        <v>-43</v>
      </c>
      <c r="BU103">
        <v>1</v>
      </c>
      <c r="BV103">
        <v>19</v>
      </c>
      <c r="BW103">
        <v>0</v>
      </c>
    </row>
    <row r="104" spans="1:75" x14ac:dyDescent="0.25">
      <c r="A104" t="s">
        <v>3080</v>
      </c>
      <c r="B104" t="s">
        <v>3081</v>
      </c>
      <c r="C104" s="74">
        <v>43864.826084351851</v>
      </c>
      <c r="D104" t="s">
        <v>274</v>
      </c>
      <c r="E104" t="s">
        <v>275</v>
      </c>
      <c r="F104" t="s">
        <v>276</v>
      </c>
      <c r="G104" t="s">
        <v>277</v>
      </c>
      <c r="H104" t="s">
        <v>278</v>
      </c>
      <c r="I104" t="s">
        <v>3082</v>
      </c>
      <c r="J104" t="s">
        <v>3083</v>
      </c>
      <c r="K104" t="s">
        <v>2667</v>
      </c>
      <c r="L104" t="s">
        <v>3084</v>
      </c>
      <c r="M104" t="s">
        <v>3085</v>
      </c>
      <c r="N104" t="s">
        <v>3086</v>
      </c>
      <c r="O104" t="s">
        <v>3087</v>
      </c>
      <c r="P104" t="s">
        <v>3088</v>
      </c>
      <c r="Q104" t="s">
        <v>3089</v>
      </c>
      <c r="R104" t="s">
        <v>3090</v>
      </c>
      <c r="S104" t="s">
        <v>3091</v>
      </c>
      <c r="T104" t="s">
        <v>146</v>
      </c>
      <c r="U104" t="s">
        <v>426</v>
      </c>
      <c r="V104" t="s">
        <v>427</v>
      </c>
      <c r="W104" t="s">
        <v>428</v>
      </c>
      <c r="X104" t="s">
        <v>293</v>
      </c>
      <c r="Y104" t="s">
        <v>294</v>
      </c>
      <c r="Z104" t="s">
        <v>145</v>
      </c>
      <c r="AA104" t="s">
        <v>145</v>
      </c>
      <c r="AB104" t="s">
        <v>295</v>
      </c>
      <c r="AC104" t="s">
        <v>429</v>
      </c>
      <c r="AD104" t="s">
        <v>3092</v>
      </c>
      <c r="AE104" t="s">
        <v>3093</v>
      </c>
      <c r="AF104" t="s">
        <v>3094</v>
      </c>
      <c r="AG104" t="s">
        <v>3095</v>
      </c>
      <c r="AH104" t="s">
        <v>3096</v>
      </c>
      <c r="AI104" t="s">
        <v>3097</v>
      </c>
      <c r="AJ104" t="s">
        <v>3098</v>
      </c>
      <c r="AK104" t="s">
        <v>3099</v>
      </c>
      <c r="AL104" t="s">
        <v>305</v>
      </c>
      <c r="AM104" t="s">
        <v>306</v>
      </c>
      <c r="AN104" t="s">
        <v>307</v>
      </c>
      <c r="AO104" t="s">
        <v>308</v>
      </c>
      <c r="AP104" t="s">
        <v>309</v>
      </c>
      <c r="AQ104" t="s">
        <v>275</v>
      </c>
      <c r="AR104" t="s">
        <v>310</v>
      </c>
      <c r="AS104" t="s">
        <v>311</v>
      </c>
      <c r="AT104" t="s">
        <v>312</v>
      </c>
      <c r="AU104" t="s">
        <v>313</v>
      </c>
      <c r="AV104" t="s">
        <v>314</v>
      </c>
      <c r="AW104" t="s">
        <v>315</v>
      </c>
      <c r="AX104" t="s">
        <v>315</v>
      </c>
      <c r="AY104" t="s">
        <v>3100</v>
      </c>
      <c r="AZ104" t="s">
        <v>2844</v>
      </c>
      <c r="BA104" t="s">
        <v>3101</v>
      </c>
      <c r="BB104" t="s">
        <v>3098</v>
      </c>
      <c r="BC104" t="s">
        <v>3102</v>
      </c>
      <c r="BD104" t="s">
        <v>3103</v>
      </c>
      <c r="BE104" t="s">
        <v>138</v>
      </c>
      <c r="BF104" t="s">
        <v>3104</v>
      </c>
      <c r="BG104" t="s">
        <v>3105</v>
      </c>
      <c r="BH104" t="s">
        <v>2690</v>
      </c>
      <c r="BI104">
        <v>254</v>
      </c>
      <c r="BJ104">
        <v>254</v>
      </c>
      <c r="BK104">
        <v>257</v>
      </c>
      <c r="BL104">
        <v>0.64</v>
      </c>
      <c r="BM104">
        <v>250</v>
      </c>
      <c r="BN104">
        <v>446</v>
      </c>
      <c r="BO104">
        <v>442</v>
      </c>
      <c r="BP104">
        <v>0.754</v>
      </c>
      <c r="BQ104" t="s">
        <v>143</v>
      </c>
      <c r="BR104" t="s">
        <v>145</v>
      </c>
      <c r="BS104" t="s">
        <v>144</v>
      </c>
      <c r="BT104">
        <v>-42</v>
      </c>
      <c r="BU104">
        <v>1</v>
      </c>
      <c r="BV104">
        <v>20</v>
      </c>
      <c r="BW104">
        <v>0</v>
      </c>
    </row>
    <row r="105" spans="1:75" x14ac:dyDescent="0.25">
      <c r="A105" t="s">
        <v>3106</v>
      </c>
      <c r="B105" t="s">
        <v>3107</v>
      </c>
      <c r="C105" s="74">
        <v>43864.826200810188</v>
      </c>
      <c r="D105" t="s">
        <v>274</v>
      </c>
      <c r="E105" t="s">
        <v>275</v>
      </c>
      <c r="F105" t="s">
        <v>276</v>
      </c>
      <c r="G105" t="s">
        <v>277</v>
      </c>
      <c r="H105" t="s">
        <v>278</v>
      </c>
      <c r="I105" t="s">
        <v>3108</v>
      </c>
      <c r="J105" t="s">
        <v>3109</v>
      </c>
      <c r="K105" t="s">
        <v>3110</v>
      </c>
      <c r="L105" t="s">
        <v>3111</v>
      </c>
      <c r="M105" t="s">
        <v>3112</v>
      </c>
      <c r="N105" t="s">
        <v>3113</v>
      </c>
      <c r="O105" t="s">
        <v>3114</v>
      </c>
      <c r="P105" t="s">
        <v>3115</v>
      </c>
      <c r="Q105" t="s">
        <v>3116</v>
      </c>
      <c r="R105" t="s">
        <v>3117</v>
      </c>
      <c r="S105" t="s">
        <v>3118</v>
      </c>
      <c r="T105" t="s">
        <v>146</v>
      </c>
      <c r="U105" t="s">
        <v>426</v>
      </c>
      <c r="V105" t="s">
        <v>427</v>
      </c>
      <c r="W105" t="s">
        <v>428</v>
      </c>
      <c r="X105" t="s">
        <v>293</v>
      </c>
      <c r="Y105" t="s">
        <v>294</v>
      </c>
      <c r="Z105" t="s">
        <v>145</v>
      </c>
      <c r="AA105" t="s">
        <v>145</v>
      </c>
      <c r="AB105" t="s">
        <v>295</v>
      </c>
      <c r="AC105" t="s">
        <v>429</v>
      </c>
      <c r="AD105" t="s">
        <v>2783</v>
      </c>
      <c r="AE105" t="s">
        <v>3119</v>
      </c>
      <c r="AF105" t="s">
        <v>3120</v>
      </c>
      <c r="AG105" t="s">
        <v>3121</v>
      </c>
      <c r="AH105" t="s">
        <v>3122</v>
      </c>
      <c r="AI105" t="s">
        <v>3123</v>
      </c>
      <c r="AJ105" t="s">
        <v>3124</v>
      </c>
      <c r="AK105" t="s">
        <v>3125</v>
      </c>
      <c r="AL105" t="s">
        <v>305</v>
      </c>
      <c r="AM105" t="s">
        <v>306</v>
      </c>
      <c r="AN105" t="s">
        <v>307</v>
      </c>
      <c r="AO105" t="s">
        <v>308</v>
      </c>
      <c r="AP105" t="s">
        <v>309</v>
      </c>
      <c r="AQ105" t="s">
        <v>275</v>
      </c>
      <c r="AR105" t="s">
        <v>310</v>
      </c>
      <c r="AS105" t="s">
        <v>311</v>
      </c>
      <c r="AT105" t="s">
        <v>312</v>
      </c>
      <c r="AU105" t="s">
        <v>313</v>
      </c>
      <c r="AV105" t="s">
        <v>314</v>
      </c>
      <c r="AW105" t="s">
        <v>315</v>
      </c>
      <c r="AX105" t="s">
        <v>315</v>
      </c>
      <c r="AY105" t="s">
        <v>2791</v>
      </c>
      <c r="AZ105" t="s">
        <v>2792</v>
      </c>
      <c r="BA105" t="s">
        <v>3126</v>
      </c>
      <c r="BB105" t="s">
        <v>3124</v>
      </c>
      <c r="BC105" t="s">
        <v>3127</v>
      </c>
      <c r="BD105" t="s">
        <v>3128</v>
      </c>
      <c r="BE105" t="s">
        <v>138</v>
      </c>
      <c r="BF105" t="s">
        <v>3129</v>
      </c>
      <c r="BG105" t="s">
        <v>3130</v>
      </c>
      <c r="BH105" t="s">
        <v>3131</v>
      </c>
      <c r="BI105">
        <v>254</v>
      </c>
      <c r="BJ105">
        <v>254</v>
      </c>
      <c r="BK105">
        <v>257</v>
      </c>
      <c r="BL105">
        <v>0.65</v>
      </c>
      <c r="BM105">
        <v>249</v>
      </c>
      <c r="BN105">
        <v>445</v>
      </c>
      <c r="BO105">
        <v>440</v>
      </c>
      <c r="BP105">
        <v>0.751</v>
      </c>
      <c r="BQ105" t="s">
        <v>143</v>
      </c>
      <c r="BR105" t="s">
        <v>145</v>
      </c>
      <c r="BS105" t="s">
        <v>144</v>
      </c>
      <c r="BT105">
        <v>-42</v>
      </c>
      <c r="BU105">
        <v>2</v>
      </c>
      <c r="BV105">
        <v>20</v>
      </c>
      <c r="BW105">
        <v>0</v>
      </c>
    </row>
    <row r="106" spans="1:75" x14ac:dyDescent="0.25">
      <c r="A106" t="s">
        <v>3132</v>
      </c>
      <c r="B106" t="s">
        <v>3133</v>
      </c>
      <c r="C106" s="74">
        <v>43864.826316550927</v>
      </c>
      <c r="D106" t="s">
        <v>274</v>
      </c>
      <c r="E106" t="s">
        <v>275</v>
      </c>
      <c r="F106" t="s">
        <v>276</v>
      </c>
      <c r="G106" t="s">
        <v>277</v>
      </c>
      <c r="H106" t="s">
        <v>278</v>
      </c>
      <c r="I106" t="s">
        <v>3134</v>
      </c>
      <c r="J106" t="s">
        <v>3135</v>
      </c>
      <c r="K106" t="s">
        <v>684</v>
      </c>
      <c r="L106" t="s">
        <v>3136</v>
      </c>
      <c r="M106" t="s">
        <v>3137</v>
      </c>
      <c r="N106" t="s">
        <v>3138</v>
      </c>
      <c r="O106" t="s">
        <v>3139</v>
      </c>
      <c r="P106" t="s">
        <v>3140</v>
      </c>
      <c r="Q106" t="s">
        <v>3141</v>
      </c>
      <c r="R106" t="s">
        <v>3142</v>
      </c>
      <c r="S106" t="s">
        <v>3143</v>
      </c>
      <c r="T106" t="s">
        <v>146</v>
      </c>
      <c r="U106" t="s">
        <v>426</v>
      </c>
      <c r="V106" t="s">
        <v>427</v>
      </c>
      <c r="W106" t="s">
        <v>428</v>
      </c>
      <c r="X106" t="s">
        <v>293</v>
      </c>
      <c r="Y106" t="s">
        <v>294</v>
      </c>
      <c r="Z106" t="s">
        <v>145</v>
      </c>
      <c r="AA106" t="s">
        <v>145</v>
      </c>
      <c r="AB106" t="s">
        <v>295</v>
      </c>
      <c r="AC106" t="s">
        <v>429</v>
      </c>
      <c r="AD106" t="s">
        <v>1360</v>
      </c>
      <c r="AE106" t="s">
        <v>3144</v>
      </c>
      <c r="AF106" t="s">
        <v>3145</v>
      </c>
      <c r="AG106" t="s">
        <v>3146</v>
      </c>
      <c r="AH106" t="s">
        <v>2653</v>
      </c>
      <c r="AI106" t="s">
        <v>3147</v>
      </c>
      <c r="AJ106" t="s">
        <v>3148</v>
      </c>
      <c r="AK106" t="s">
        <v>3149</v>
      </c>
      <c r="AL106" t="s">
        <v>305</v>
      </c>
      <c r="AM106" t="s">
        <v>306</v>
      </c>
      <c r="AN106" t="s">
        <v>307</v>
      </c>
      <c r="AO106" t="s">
        <v>308</v>
      </c>
      <c r="AP106" t="s">
        <v>309</v>
      </c>
      <c r="AQ106" t="s">
        <v>275</v>
      </c>
      <c r="AR106" t="s">
        <v>310</v>
      </c>
      <c r="AS106" t="s">
        <v>311</v>
      </c>
      <c r="AT106" t="s">
        <v>312</v>
      </c>
      <c r="AU106" t="s">
        <v>313</v>
      </c>
      <c r="AV106" t="s">
        <v>314</v>
      </c>
      <c r="AW106" t="s">
        <v>315</v>
      </c>
      <c r="AX106" t="s">
        <v>315</v>
      </c>
      <c r="AY106" t="s">
        <v>1368</v>
      </c>
      <c r="AZ106" t="s">
        <v>3150</v>
      </c>
      <c r="BA106" t="s">
        <v>3151</v>
      </c>
      <c r="BB106" t="s">
        <v>3148</v>
      </c>
      <c r="BC106" t="s">
        <v>3152</v>
      </c>
      <c r="BD106" t="s">
        <v>3153</v>
      </c>
      <c r="BE106" t="s">
        <v>138</v>
      </c>
      <c r="BF106" t="s">
        <v>3154</v>
      </c>
      <c r="BG106" t="s">
        <v>3155</v>
      </c>
      <c r="BH106" t="s">
        <v>708</v>
      </c>
      <c r="BI106">
        <v>254</v>
      </c>
      <c r="BJ106">
        <v>254</v>
      </c>
      <c r="BK106">
        <v>257</v>
      </c>
      <c r="BL106">
        <v>0.62</v>
      </c>
      <c r="BM106">
        <v>248</v>
      </c>
      <c r="BN106">
        <v>443</v>
      </c>
      <c r="BO106">
        <v>439</v>
      </c>
      <c r="BP106">
        <v>0.748</v>
      </c>
      <c r="BQ106" t="s">
        <v>143</v>
      </c>
      <c r="BR106" t="s">
        <v>145</v>
      </c>
      <c r="BS106" t="s">
        <v>144</v>
      </c>
      <c r="BT106">
        <v>-42</v>
      </c>
      <c r="BU106">
        <v>2</v>
      </c>
      <c r="BV106">
        <v>20</v>
      </c>
      <c r="BW106">
        <v>0</v>
      </c>
    </row>
    <row r="107" spans="1:75" x14ac:dyDescent="0.25">
      <c r="A107" t="s">
        <v>3156</v>
      </c>
      <c r="B107" t="s">
        <v>3157</v>
      </c>
      <c r="C107" s="74">
        <v>43864.826433020833</v>
      </c>
      <c r="D107" t="s">
        <v>274</v>
      </c>
      <c r="E107" t="s">
        <v>275</v>
      </c>
      <c r="F107" t="s">
        <v>276</v>
      </c>
      <c r="G107" t="s">
        <v>277</v>
      </c>
      <c r="H107" t="s">
        <v>278</v>
      </c>
      <c r="I107" t="s">
        <v>3158</v>
      </c>
      <c r="J107" t="s">
        <v>3159</v>
      </c>
      <c r="K107" t="s">
        <v>2855</v>
      </c>
      <c r="L107" t="s">
        <v>3160</v>
      </c>
      <c r="M107" t="s">
        <v>3161</v>
      </c>
      <c r="N107" t="s">
        <v>3162</v>
      </c>
      <c r="O107" t="s">
        <v>3163</v>
      </c>
      <c r="P107" t="s">
        <v>3164</v>
      </c>
      <c r="Q107" t="s">
        <v>3165</v>
      </c>
      <c r="R107" t="s">
        <v>3166</v>
      </c>
      <c r="S107" t="s">
        <v>3167</v>
      </c>
      <c r="T107" t="s">
        <v>146</v>
      </c>
      <c r="U107" t="s">
        <v>426</v>
      </c>
      <c r="V107" t="s">
        <v>427</v>
      </c>
      <c r="W107" t="s">
        <v>428</v>
      </c>
      <c r="X107" t="s">
        <v>293</v>
      </c>
      <c r="Y107" t="s">
        <v>294</v>
      </c>
      <c r="Z107" t="s">
        <v>145</v>
      </c>
      <c r="AA107" t="s">
        <v>145</v>
      </c>
      <c r="AB107" t="s">
        <v>295</v>
      </c>
      <c r="AC107" t="s">
        <v>296</v>
      </c>
      <c r="AD107" t="s">
        <v>3168</v>
      </c>
      <c r="AE107" t="s">
        <v>3169</v>
      </c>
      <c r="AF107" t="s">
        <v>3170</v>
      </c>
      <c r="AG107" t="s">
        <v>3171</v>
      </c>
      <c r="AH107" t="s">
        <v>3172</v>
      </c>
      <c r="AI107" t="s">
        <v>3173</v>
      </c>
      <c r="AJ107" t="s">
        <v>3174</v>
      </c>
      <c r="AK107" t="s">
        <v>3175</v>
      </c>
      <c r="AL107" t="s">
        <v>305</v>
      </c>
      <c r="AM107" t="s">
        <v>306</v>
      </c>
      <c r="AN107" t="s">
        <v>307</v>
      </c>
      <c r="AO107" t="s">
        <v>308</v>
      </c>
      <c r="AP107" t="s">
        <v>309</v>
      </c>
      <c r="AQ107" t="s">
        <v>275</v>
      </c>
      <c r="AR107" t="s">
        <v>310</v>
      </c>
      <c r="AS107" t="s">
        <v>311</v>
      </c>
      <c r="AT107" t="s">
        <v>312</v>
      </c>
      <c r="AU107" t="s">
        <v>313</v>
      </c>
      <c r="AV107" t="s">
        <v>314</v>
      </c>
      <c r="AW107" t="s">
        <v>315</v>
      </c>
      <c r="AX107" t="s">
        <v>315</v>
      </c>
      <c r="AY107" t="s">
        <v>3176</v>
      </c>
      <c r="AZ107" t="s">
        <v>2574</v>
      </c>
      <c r="BA107" t="s">
        <v>3177</v>
      </c>
      <c r="BB107" t="s">
        <v>3174</v>
      </c>
      <c r="BC107" t="s">
        <v>3178</v>
      </c>
      <c r="BD107" t="s">
        <v>3179</v>
      </c>
      <c r="BE107" t="s">
        <v>138</v>
      </c>
      <c r="BF107" t="s">
        <v>3180</v>
      </c>
      <c r="BG107" t="s">
        <v>3181</v>
      </c>
      <c r="BH107" t="s">
        <v>2876</v>
      </c>
      <c r="BI107">
        <v>253</v>
      </c>
      <c r="BJ107">
        <v>254</v>
      </c>
      <c r="BK107">
        <v>256</v>
      </c>
      <c r="BL107">
        <v>1.21</v>
      </c>
      <c r="BM107">
        <v>247</v>
      </c>
      <c r="BN107">
        <v>442</v>
      </c>
      <c r="BO107">
        <v>437</v>
      </c>
      <c r="BP107">
        <v>0.746</v>
      </c>
      <c r="BQ107" t="s">
        <v>143</v>
      </c>
      <c r="BR107" t="s">
        <v>145</v>
      </c>
      <c r="BS107" t="s">
        <v>144</v>
      </c>
      <c r="BT107">
        <v>-42</v>
      </c>
      <c r="BU107">
        <v>2</v>
      </c>
      <c r="BV107">
        <v>19</v>
      </c>
      <c r="BW107">
        <v>0</v>
      </c>
    </row>
    <row r="108" spans="1:75" x14ac:dyDescent="0.25">
      <c r="A108" t="s">
        <v>3182</v>
      </c>
      <c r="B108" t="s">
        <v>3183</v>
      </c>
      <c r="C108" s="74">
        <v>43864.826548761572</v>
      </c>
      <c r="D108" t="s">
        <v>274</v>
      </c>
      <c r="E108" t="s">
        <v>275</v>
      </c>
      <c r="F108" t="s">
        <v>276</v>
      </c>
      <c r="G108" t="s">
        <v>277</v>
      </c>
      <c r="H108" t="s">
        <v>278</v>
      </c>
      <c r="I108" t="s">
        <v>3184</v>
      </c>
      <c r="J108" t="s">
        <v>3185</v>
      </c>
      <c r="K108" t="s">
        <v>655</v>
      </c>
      <c r="L108" t="s">
        <v>3186</v>
      </c>
      <c r="M108" t="s">
        <v>3187</v>
      </c>
      <c r="N108" t="s">
        <v>3188</v>
      </c>
      <c r="O108" t="s">
        <v>3189</v>
      </c>
      <c r="P108" t="s">
        <v>3190</v>
      </c>
      <c r="Q108" t="s">
        <v>3191</v>
      </c>
      <c r="R108" t="s">
        <v>3192</v>
      </c>
      <c r="S108" t="s">
        <v>3193</v>
      </c>
      <c r="T108" t="s">
        <v>146</v>
      </c>
      <c r="U108" t="s">
        <v>426</v>
      </c>
      <c r="V108" t="s">
        <v>427</v>
      </c>
      <c r="W108" t="s">
        <v>428</v>
      </c>
      <c r="X108" t="s">
        <v>293</v>
      </c>
      <c r="Y108" t="s">
        <v>294</v>
      </c>
      <c r="Z108" t="s">
        <v>145</v>
      </c>
      <c r="AA108" t="s">
        <v>145</v>
      </c>
      <c r="AB108" t="s">
        <v>295</v>
      </c>
      <c r="AC108" t="s">
        <v>396</v>
      </c>
      <c r="AD108" t="s">
        <v>2594</v>
      </c>
      <c r="AE108" t="s">
        <v>3194</v>
      </c>
      <c r="AF108" t="s">
        <v>3195</v>
      </c>
      <c r="AG108" t="s">
        <v>3196</v>
      </c>
      <c r="AH108" t="s">
        <v>3197</v>
      </c>
      <c r="AI108" t="s">
        <v>3198</v>
      </c>
      <c r="AJ108" t="s">
        <v>3199</v>
      </c>
      <c r="AK108" t="s">
        <v>3200</v>
      </c>
      <c r="AL108" t="s">
        <v>305</v>
      </c>
      <c r="AM108" t="s">
        <v>306</v>
      </c>
      <c r="AN108" t="s">
        <v>307</v>
      </c>
      <c r="AO108" t="s">
        <v>308</v>
      </c>
      <c r="AP108" t="s">
        <v>309</v>
      </c>
      <c r="AQ108" t="s">
        <v>275</v>
      </c>
      <c r="AR108" t="s">
        <v>310</v>
      </c>
      <c r="AS108" t="s">
        <v>311</v>
      </c>
      <c r="AT108" t="s">
        <v>312</v>
      </c>
      <c r="AU108" t="s">
        <v>313</v>
      </c>
      <c r="AV108" t="s">
        <v>314</v>
      </c>
      <c r="AW108" t="s">
        <v>315</v>
      </c>
      <c r="AX108" t="s">
        <v>315</v>
      </c>
      <c r="AY108" t="s">
        <v>2602</v>
      </c>
      <c r="AZ108" t="s">
        <v>2574</v>
      </c>
      <c r="BA108" t="s">
        <v>3201</v>
      </c>
      <c r="BB108" t="s">
        <v>3199</v>
      </c>
      <c r="BC108" t="s">
        <v>3202</v>
      </c>
      <c r="BD108" t="s">
        <v>3203</v>
      </c>
      <c r="BE108" t="s">
        <v>138</v>
      </c>
      <c r="BF108" t="s">
        <v>3204</v>
      </c>
      <c r="BG108" t="s">
        <v>3205</v>
      </c>
      <c r="BH108" t="s">
        <v>679</v>
      </c>
      <c r="BI108">
        <v>253</v>
      </c>
      <c r="BJ108">
        <v>253</v>
      </c>
      <c r="BK108">
        <v>256</v>
      </c>
      <c r="BL108">
        <v>1.55</v>
      </c>
      <c r="BM108">
        <v>247</v>
      </c>
      <c r="BN108">
        <v>442</v>
      </c>
      <c r="BO108">
        <v>435</v>
      </c>
      <c r="BP108">
        <v>0.746</v>
      </c>
      <c r="BQ108" t="s">
        <v>143</v>
      </c>
      <c r="BR108" t="s">
        <v>145</v>
      </c>
      <c r="BS108" t="s">
        <v>144</v>
      </c>
      <c r="BT108">
        <v>-42</v>
      </c>
      <c r="BU108">
        <v>5</v>
      </c>
      <c r="BV108">
        <v>20</v>
      </c>
      <c r="BW108">
        <v>0</v>
      </c>
    </row>
    <row r="109" spans="1:75" x14ac:dyDescent="0.25">
      <c r="A109" t="s">
        <v>3206</v>
      </c>
      <c r="B109" t="s">
        <v>3207</v>
      </c>
      <c r="C109" s="74">
        <v>43864.826664502318</v>
      </c>
      <c r="D109" t="s">
        <v>274</v>
      </c>
      <c r="E109" t="s">
        <v>275</v>
      </c>
      <c r="F109" t="s">
        <v>276</v>
      </c>
      <c r="G109" t="s">
        <v>277</v>
      </c>
      <c r="H109" t="s">
        <v>278</v>
      </c>
      <c r="I109" t="s">
        <v>3208</v>
      </c>
      <c r="J109" t="s">
        <v>3209</v>
      </c>
      <c r="K109" t="s">
        <v>772</v>
      </c>
      <c r="L109" t="s">
        <v>3210</v>
      </c>
      <c r="M109" t="s">
        <v>3211</v>
      </c>
      <c r="N109" t="s">
        <v>3212</v>
      </c>
      <c r="O109" t="s">
        <v>3213</v>
      </c>
      <c r="P109" t="s">
        <v>3214</v>
      </c>
      <c r="Q109" t="s">
        <v>3215</v>
      </c>
      <c r="R109" t="s">
        <v>3216</v>
      </c>
      <c r="S109" t="s">
        <v>3217</v>
      </c>
      <c r="T109" t="s">
        <v>146</v>
      </c>
      <c r="U109" t="s">
        <v>426</v>
      </c>
      <c r="V109" t="s">
        <v>427</v>
      </c>
      <c r="W109" t="s">
        <v>428</v>
      </c>
      <c r="X109" t="s">
        <v>293</v>
      </c>
      <c r="Y109" t="s">
        <v>294</v>
      </c>
      <c r="Z109" t="s">
        <v>145</v>
      </c>
      <c r="AA109" t="s">
        <v>145</v>
      </c>
      <c r="AB109" t="s">
        <v>295</v>
      </c>
      <c r="AC109" t="s">
        <v>396</v>
      </c>
      <c r="AD109" t="s">
        <v>3218</v>
      </c>
      <c r="AE109" t="s">
        <v>3219</v>
      </c>
      <c r="AF109" t="s">
        <v>3220</v>
      </c>
      <c r="AG109" t="s">
        <v>3221</v>
      </c>
      <c r="AH109" t="s">
        <v>3222</v>
      </c>
      <c r="AI109" t="s">
        <v>3223</v>
      </c>
      <c r="AJ109" t="s">
        <v>3224</v>
      </c>
      <c r="AK109" t="s">
        <v>3225</v>
      </c>
      <c r="AL109" t="s">
        <v>305</v>
      </c>
      <c r="AM109" t="s">
        <v>306</v>
      </c>
      <c r="AN109" t="s">
        <v>307</v>
      </c>
      <c r="AO109" t="s">
        <v>308</v>
      </c>
      <c r="AP109" t="s">
        <v>309</v>
      </c>
      <c r="AQ109" t="s">
        <v>275</v>
      </c>
      <c r="AR109" t="s">
        <v>310</v>
      </c>
      <c r="AS109" t="s">
        <v>311</v>
      </c>
      <c r="AT109" t="s">
        <v>312</v>
      </c>
      <c r="AU109" t="s">
        <v>313</v>
      </c>
      <c r="AV109" t="s">
        <v>314</v>
      </c>
      <c r="AW109" t="s">
        <v>315</v>
      </c>
      <c r="AX109" t="s">
        <v>315</v>
      </c>
      <c r="AY109" t="s">
        <v>3226</v>
      </c>
      <c r="AZ109" t="s">
        <v>1341</v>
      </c>
      <c r="BA109" t="s">
        <v>3227</v>
      </c>
      <c r="BB109" t="s">
        <v>3224</v>
      </c>
      <c r="BC109" t="s">
        <v>3228</v>
      </c>
      <c r="BD109" t="s">
        <v>3229</v>
      </c>
      <c r="BE109" t="s">
        <v>138</v>
      </c>
      <c r="BF109" t="s">
        <v>3230</v>
      </c>
      <c r="BG109" t="s">
        <v>3231</v>
      </c>
      <c r="BH109" t="s">
        <v>796</v>
      </c>
      <c r="BI109">
        <v>252</v>
      </c>
      <c r="BJ109">
        <v>252</v>
      </c>
      <c r="BK109">
        <v>255</v>
      </c>
      <c r="BL109">
        <v>2.69</v>
      </c>
      <c r="BM109">
        <v>246</v>
      </c>
      <c r="BN109">
        <v>440</v>
      </c>
      <c r="BO109">
        <v>432</v>
      </c>
      <c r="BP109">
        <v>0.74399999999999999</v>
      </c>
      <c r="BQ109" t="s">
        <v>143</v>
      </c>
      <c r="BR109" t="s">
        <v>145</v>
      </c>
      <c r="BS109" t="s">
        <v>144</v>
      </c>
      <c r="BT109">
        <v>-42</v>
      </c>
      <c r="BU109">
        <v>4</v>
      </c>
      <c r="BV109">
        <v>22</v>
      </c>
      <c r="BW109">
        <v>0</v>
      </c>
    </row>
    <row r="110" spans="1:75" x14ac:dyDescent="0.25">
      <c r="A110" t="s">
        <v>3232</v>
      </c>
      <c r="B110" t="s">
        <v>3233</v>
      </c>
      <c r="C110" s="74">
        <v>43864.826780960648</v>
      </c>
      <c r="D110" t="s">
        <v>274</v>
      </c>
      <c r="E110" t="s">
        <v>275</v>
      </c>
      <c r="F110" t="s">
        <v>276</v>
      </c>
      <c r="G110" t="s">
        <v>277</v>
      </c>
      <c r="H110" t="s">
        <v>278</v>
      </c>
      <c r="I110" t="s">
        <v>3234</v>
      </c>
      <c r="J110" t="s">
        <v>3235</v>
      </c>
      <c r="K110" t="s">
        <v>2695</v>
      </c>
      <c r="L110" t="s">
        <v>3236</v>
      </c>
      <c r="M110" t="s">
        <v>3237</v>
      </c>
      <c r="N110" t="s">
        <v>3238</v>
      </c>
      <c r="O110" t="s">
        <v>3239</v>
      </c>
      <c r="P110" t="s">
        <v>3240</v>
      </c>
      <c r="Q110" t="s">
        <v>3241</v>
      </c>
      <c r="R110" t="s">
        <v>3242</v>
      </c>
      <c r="S110" t="s">
        <v>3243</v>
      </c>
      <c r="T110" t="s">
        <v>146</v>
      </c>
      <c r="U110" t="s">
        <v>426</v>
      </c>
      <c r="V110" t="s">
        <v>427</v>
      </c>
      <c r="W110" t="s">
        <v>428</v>
      </c>
      <c r="X110" t="s">
        <v>293</v>
      </c>
      <c r="Y110" t="s">
        <v>294</v>
      </c>
      <c r="Z110" t="s">
        <v>145</v>
      </c>
      <c r="AA110" t="s">
        <v>145</v>
      </c>
      <c r="AB110" t="s">
        <v>295</v>
      </c>
      <c r="AC110" t="s">
        <v>337</v>
      </c>
      <c r="AD110" t="s">
        <v>3244</v>
      </c>
      <c r="AE110" t="s">
        <v>3245</v>
      </c>
      <c r="AF110" t="s">
        <v>3246</v>
      </c>
      <c r="AG110" t="s">
        <v>3247</v>
      </c>
      <c r="AH110" t="s">
        <v>3248</v>
      </c>
      <c r="AI110" t="s">
        <v>3249</v>
      </c>
      <c r="AJ110" t="s">
        <v>3250</v>
      </c>
      <c r="AK110" t="s">
        <v>3251</v>
      </c>
      <c r="AL110" t="s">
        <v>305</v>
      </c>
      <c r="AM110" t="s">
        <v>306</v>
      </c>
      <c r="AN110" t="s">
        <v>307</v>
      </c>
      <c r="AO110" t="s">
        <v>308</v>
      </c>
      <c r="AP110" t="s">
        <v>309</v>
      </c>
      <c r="AQ110" t="s">
        <v>275</v>
      </c>
      <c r="AR110" t="s">
        <v>310</v>
      </c>
      <c r="AS110" t="s">
        <v>311</v>
      </c>
      <c r="AT110" t="s">
        <v>312</v>
      </c>
      <c r="AU110" t="s">
        <v>313</v>
      </c>
      <c r="AV110" t="s">
        <v>314</v>
      </c>
      <c r="AW110" t="s">
        <v>315</v>
      </c>
      <c r="AX110" t="s">
        <v>315</v>
      </c>
      <c r="AY110" t="s">
        <v>3252</v>
      </c>
      <c r="AZ110" t="s">
        <v>3253</v>
      </c>
      <c r="BA110" t="s">
        <v>3254</v>
      </c>
      <c r="BB110" t="s">
        <v>3250</v>
      </c>
      <c r="BC110" t="s">
        <v>3255</v>
      </c>
      <c r="BD110" t="s">
        <v>3256</v>
      </c>
      <c r="BE110" t="s">
        <v>138</v>
      </c>
      <c r="BF110" t="s">
        <v>3257</v>
      </c>
      <c r="BG110" t="s">
        <v>3258</v>
      </c>
      <c r="BH110" t="s">
        <v>2715</v>
      </c>
      <c r="BI110">
        <v>252</v>
      </c>
      <c r="BJ110">
        <v>252</v>
      </c>
      <c r="BK110">
        <v>255</v>
      </c>
      <c r="BL110">
        <v>2.69</v>
      </c>
      <c r="BM110">
        <v>245</v>
      </c>
      <c r="BN110">
        <v>439</v>
      </c>
      <c r="BO110">
        <v>430</v>
      </c>
      <c r="BP110">
        <v>0.74099999999999999</v>
      </c>
      <c r="BQ110" t="s">
        <v>143</v>
      </c>
      <c r="BR110" t="s">
        <v>145</v>
      </c>
      <c r="BS110" t="s">
        <v>144</v>
      </c>
      <c r="BT110">
        <v>-42</v>
      </c>
      <c r="BU110">
        <v>8</v>
      </c>
      <c r="BV110">
        <v>21</v>
      </c>
      <c r="BW110">
        <v>0</v>
      </c>
    </row>
    <row r="111" spans="1:75" x14ac:dyDescent="0.25">
      <c r="A111" t="s">
        <v>3259</v>
      </c>
      <c r="B111" t="s">
        <v>3260</v>
      </c>
      <c r="C111" s="74">
        <v>43864.826897430547</v>
      </c>
      <c r="D111" t="s">
        <v>274</v>
      </c>
      <c r="E111" t="s">
        <v>275</v>
      </c>
      <c r="F111" t="s">
        <v>276</v>
      </c>
      <c r="G111" t="s">
        <v>277</v>
      </c>
      <c r="H111" t="s">
        <v>278</v>
      </c>
      <c r="I111" t="s">
        <v>3261</v>
      </c>
      <c r="J111" t="s">
        <v>3262</v>
      </c>
      <c r="K111" t="s">
        <v>2640</v>
      </c>
      <c r="L111" t="s">
        <v>3263</v>
      </c>
      <c r="M111" t="s">
        <v>3264</v>
      </c>
      <c r="N111" t="s">
        <v>3265</v>
      </c>
      <c r="O111" t="s">
        <v>3266</v>
      </c>
      <c r="P111" t="s">
        <v>3267</v>
      </c>
      <c r="Q111" t="s">
        <v>3268</v>
      </c>
      <c r="R111" t="s">
        <v>3269</v>
      </c>
      <c r="S111" t="s">
        <v>3270</v>
      </c>
      <c r="T111" t="s">
        <v>146</v>
      </c>
      <c r="U111" t="s">
        <v>426</v>
      </c>
      <c r="V111" t="s">
        <v>427</v>
      </c>
      <c r="W111" t="s">
        <v>428</v>
      </c>
      <c r="X111" t="s">
        <v>293</v>
      </c>
      <c r="Y111" t="s">
        <v>294</v>
      </c>
      <c r="Z111" t="s">
        <v>145</v>
      </c>
      <c r="AA111" t="s">
        <v>145</v>
      </c>
      <c r="AB111" t="s">
        <v>295</v>
      </c>
      <c r="AC111" t="s">
        <v>296</v>
      </c>
      <c r="AD111" t="s">
        <v>3271</v>
      </c>
      <c r="AE111" t="s">
        <v>3272</v>
      </c>
      <c r="AF111" t="s">
        <v>3273</v>
      </c>
      <c r="AG111" t="s">
        <v>3274</v>
      </c>
      <c r="AH111" t="s">
        <v>3275</v>
      </c>
      <c r="AI111" t="s">
        <v>3276</v>
      </c>
      <c r="AJ111" t="s">
        <v>3277</v>
      </c>
      <c r="AK111" t="s">
        <v>3278</v>
      </c>
      <c r="AL111" t="s">
        <v>305</v>
      </c>
      <c r="AM111" t="s">
        <v>306</v>
      </c>
      <c r="AN111" t="s">
        <v>307</v>
      </c>
      <c r="AO111" t="s">
        <v>308</v>
      </c>
      <c r="AP111" t="s">
        <v>309</v>
      </c>
      <c r="AQ111" t="s">
        <v>275</v>
      </c>
      <c r="AR111" t="s">
        <v>310</v>
      </c>
      <c r="AS111" t="s">
        <v>311</v>
      </c>
      <c r="AT111" t="s">
        <v>312</v>
      </c>
      <c r="AU111" t="s">
        <v>313</v>
      </c>
      <c r="AV111" t="s">
        <v>314</v>
      </c>
      <c r="AW111" t="s">
        <v>315</v>
      </c>
      <c r="AX111" t="s">
        <v>315</v>
      </c>
      <c r="AY111" t="s">
        <v>3279</v>
      </c>
      <c r="AZ111" t="s">
        <v>3280</v>
      </c>
      <c r="BA111" t="s">
        <v>3281</v>
      </c>
      <c r="BB111" t="s">
        <v>3277</v>
      </c>
      <c r="BC111" t="s">
        <v>3282</v>
      </c>
      <c r="BD111" t="s">
        <v>3283</v>
      </c>
      <c r="BE111" t="s">
        <v>138</v>
      </c>
      <c r="BF111" t="s">
        <v>3284</v>
      </c>
      <c r="BG111" t="s">
        <v>3285</v>
      </c>
      <c r="BH111" t="s">
        <v>2662</v>
      </c>
      <c r="BI111">
        <v>252</v>
      </c>
      <c r="BJ111">
        <v>253</v>
      </c>
      <c r="BK111">
        <v>255</v>
      </c>
      <c r="BL111">
        <v>2.39</v>
      </c>
      <c r="BM111">
        <v>244</v>
      </c>
      <c r="BN111">
        <v>437</v>
      </c>
      <c r="BO111">
        <v>429</v>
      </c>
      <c r="BP111">
        <v>0.73799999999999999</v>
      </c>
      <c r="BQ111" t="s">
        <v>143</v>
      </c>
      <c r="BR111" t="s">
        <v>145</v>
      </c>
      <c r="BS111" t="s">
        <v>144</v>
      </c>
      <c r="BT111">
        <v>-42</v>
      </c>
      <c r="BU111">
        <v>8</v>
      </c>
      <c r="BV111">
        <v>20</v>
      </c>
      <c r="BW111">
        <v>0</v>
      </c>
    </row>
    <row r="112" spans="1:75" x14ac:dyDescent="0.25">
      <c r="A112" t="s">
        <v>3286</v>
      </c>
      <c r="B112" t="s">
        <v>3287</v>
      </c>
      <c r="C112" s="74">
        <v>43864.826956018522</v>
      </c>
      <c r="D112" t="s">
        <v>274</v>
      </c>
      <c r="E112" t="s">
        <v>275</v>
      </c>
      <c r="F112" t="s">
        <v>276</v>
      </c>
      <c r="G112" t="s">
        <v>277</v>
      </c>
      <c r="H112" t="s">
        <v>278</v>
      </c>
      <c r="I112" t="s">
        <v>3288</v>
      </c>
      <c r="J112" t="s">
        <v>3289</v>
      </c>
      <c r="K112" t="s">
        <v>3290</v>
      </c>
      <c r="L112" t="s">
        <v>3291</v>
      </c>
      <c r="M112" t="s">
        <v>3292</v>
      </c>
      <c r="N112" t="s">
        <v>3293</v>
      </c>
      <c r="O112" t="s">
        <v>3294</v>
      </c>
      <c r="P112" t="s">
        <v>3295</v>
      </c>
      <c r="Q112" t="s">
        <v>3296</v>
      </c>
      <c r="R112" t="s">
        <v>3297</v>
      </c>
      <c r="S112" t="s">
        <v>3298</v>
      </c>
      <c r="T112" t="s">
        <v>146</v>
      </c>
      <c r="U112" t="s">
        <v>426</v>
      </c>
      <c r="V112" t="s">
        <v>427</v>
      </c>
      <c r="W112" t="s">
        <v>428</v>
      </c>
      <c r="X112" t="s">
        <v>293</v>
      </c>
      <c r="Y112" t="s">
        <v>294</v>
      </c>
      <c r="Z112" t="s">
        <v>145</v>
      </c>
      <c r="AA112" t="s">
        <v>145</v>
      </c>
      <c r="AB112" t="s">
        <v>295</v>
      </c>
      <c r="AC112" t="s">
        <v>296</v>
      </c>
      <c r="AD112" t="s">
        <v>3299</v>
      </c>
      <c r="AE112" t="s">
        <v>3300</v>
      </c>
      <c r="AF112" t="s">
        <v>3301</v>
      </c>
      <c r="AG112" t="s">
        <v>3302</v>
      </c>
      <c r="AH112" t="s">
        <v>3303</v>
      </c>
      <c r="AI112" t="s">
        <v>3304</v>
      </c>
      <c r="AJ112" t="s">
        <v>3305</v>
      </c>
      <c r="AK112" t="s">
        <v>3306</v>
      </c>
      <c r="AL112" t="s">
        <v>305</v>
      </c>
      <c r="AM112" t="s">
        <v>306</v>
      </c>
      <c r="AN112" t="s">
        <v>307</v>
      </c>
      <c r="AO112" t="s">
        <v>585</v>
      </c>
      <c r="AP112" t="s">
        <v>309</v>
      </c>
      <c r="AQ112" t="s">
        <v>275</v>
      </c>
      <c r="AR112" t="s">
        <v>310</v>
      </c>
      <c r="AS112" t="s">
        <v>311</v>
      </c>
      <c r="AT112" t="s">
        <v>312</v>
      </c>
      <c r="AU112" t="s">
        <v>313</v>
      </c>
      <c r="AV112" t="s">
        <v>314</v>
      </c>
      <c r="AW112" t="s">
        <v>315</v>
      </c>
      <c r="AX112" t="s">
        <v>315</v>
      </c>
      <c r="AY112" t="s">
        <v>3307</v>
      </c>
      <c r="AZ112" t="s">
        <v>1284</v>
      </c>
      <c r="BA112" t="s">
        <v>3308</v>
      </c>
      <c r="BB112" t="s">
        <v>3305</v>
      </c>
      <c r="BC112" t="s">
        <v>3309</v>
      </c>
      <c r="BD112" t="s">
        <v>3310</v>
      </c>
      <c r="BE112" t="s">
        <v>138</v>
      </c>
      <c r="BF112" t="s">
        <v>3311</v>
      </c>
      <c r="BG112" t="s">
        <v>3312</v>
      </c>
      <c r="BH112" t="s">
        <v>3313</v>
      </c>
      <c r="BI112">
        <v>252</v>
      </c>
      <c r="BJ112">
        <v>253</v>
      </c>
      <c r="BK112">
        <v>255</v>
      </c>
      <c r="BL112">
        <v>2.15</v>
      </c>
      <c r="BM112">
        <v>244</v>
      </c>
      <c r="BN112">
        <v>438</v>
      </c>
      <c r="BO112">
        <v>428</v>
      </c>
      <c r="BP112">
        <v>0.73899999999999999</v>
      </c>
      <c r="BQ112" t="s">
        <v>143</v>
      </c>
      <c r="BR112" t="s">
        <v>145</v>
      </c>
      <c r="BS112" t="s">
        <v>144</v>
      </c>
      <c r="BT112">
        <v>-42</v>
      </c>
      <c r="BU112">
        <v>12</v>
      </c>
      <c r="BV112">
        <v>21</v>
      </c>
      <c r="BW112">
        <v>0</v>
      </c>
    </row>
    <row r="113" spans="1:75" x14ac:dyDescent="0.25">
      <c r="A113" t="s">
        <v>3314</v>
      </c>
      <c r="B113" t="s">
        <v>3315</v>
      </c>
      <c r="C113" s="74">
        <v>43864.8270131713</v>
      </c>
      <c r="D113" t="s">
        <v>274</v>
      </c>
      <c r="E113" t="s">
        <v>275</v>
      </c>
      <c r="F113" t="s">
        <v>276</v>
      </c>
      <c r="G113" t="s">
        <v>277</v>
      </c>
      <c r="H113" t="s">
        <v>278</v>
      </c>
      <c r="I113" t="s">
        <v>3316</v>
      </c>
      <c r="J113" t="s">
        <v>3317</v>
      </c>
      <c r="K113" t="s">
        <v>3318</v>
      </c>
      <c r="L113" t="s">
        <v>3319</v>
      </c>
      <c r="M113" t="s">
        <v>3320</v>
      </c>
      <c r="N113" t="s">
        <v>3321</v>
      </c>
      <c r="O113" t="s">
        <v>3322</v>
      </c>
      <c r="P113" t="s">
        <v>3323</v>
      </c>
      <c r="Q113" t="s">
        <v>3324</v>
      </c>
      <c r="R113" t="s">
        <v>3325</v>
      </c>
      <c r="S113" t="s">
        <v>3326</v>
      </c>
      <c r="T113" t="s">
        <v>146</v>
      </c>
      <c r="U113" t="s">
        <v>426</v>
      </c>
      <c r="V113" t="s">
        <v>427</v>
      </c>
      <c r="W113" t="s">
        <v>428</v>
      </c>
      <c r="X113" t="s">
        <v>293</v>
      </c>
      <c r="Y113" t="s">
        <v>294</v>
      </c>
      <c r="Z113" t="s">
        <v>145</v>
      </c>
      <c r="AA113" t="s">
        <v>145</v>
      </c>
      <c r="AB113" t="s">
        <v>295</v>
      </c>
      <c r="AC113" t="s">
        <v>296</v>
      </c>
      <c r="AD113" t="s">
        <v>3327</v>
      </c>
      <c r="AE113" t="s">
        <v>3328</v>
      </c>
      <c r="AF113" t="s">
        <v>3329</v>
      </c>
      <c r="AG113" t="s">
        <v>3330</v>
      </c>
      <c r="AH113" t="s">
        <v>3331</v>
      </c>
      <c r="AI113" t="s">
        <v>3332</v>
      </c>
      <c r="AJ113" t="s">
        <v>3333</v>
      </c>
      <c r="AK113" t="s">
        <v>3334</v>
      </c>
      <c r="AL113" t="s">
        <v>305</v>
      </c>
      <c r="AM113" t="s">
        <v>306</v>
      </c>
      <c r="AN113" t="s">
        <v>307</v>
      </c>
      <c r="AO113" t="s">
        <v>308</v>
      </c>
      <c r="AP113" t="s">
        <v>309</v>
      </c>
      <c r="AQ113" t="s">
        <v>275</v>
      </c>
      <c r="AR113" t="s">
        <v>310</v>
      </c>
      <c r="AS113" t="s">
        <v>311</v>
      </c>
      <c r="AT113" t="s">
        <v>312</v>
      </c>
      <c r="AU113" t="s">
        <v>313</v>
      </c>
      <c r="AV113" t="s">
        <v>314</v>
      </c>
      <c r="AW113" t="s">
        <v>315</v>
      </c>
      <c r="AX113" t="s">
        <v>315</v>
      </c>
      <c r="AY113" t="s">
        <v>3335</v>
      </c>
      <c r="AZ113" t="s">
        <v>3280</v>
      </c>
      <c r="BA113" t="s">
        <v>3336</v>
      </c>
      <c r="BB113" t="s">
        <v>3333</v>
      </c>
      <c r="BC113" t="s">
        <v>3337</v>
      </c>
      <c r="BD113" t="s">
        <v>3338</v>
      </c>
      <c r="BE113" t="s">
        <v>138</v>
      </c>
      <c r="BF113" t="s">
        <v>3339</v>
      </c>
      <c r="BG113" t="s">
        <v>3340</v>
      </c>
      <c r="BH113" t="s">
        <v>3341</v>
      </c>
      <c r="BI113">
        <v>252</v>
      </c>
      <c r="BJ113">
        <v>253</v>
      </c>
      <c r="BK113">
        <v>255</v>
      </c>
      <c r="BL113">
        <v>2.02</v>
      </c>
      <c r="BM113">
        <v>244</v>
      </c>
      <c r="BN113">
        <v>437</v>
      </c>
      <c r="BO113">
        <v>427</v>
      </c>
      <c r="BP113">
        <v>0.73799999999999999</v>
      </c>
      <c r="BQ113" t="s">
        <v>143</v>
      </c>
      <c r="BR113" t="s">
        <v>145</v>
      </c>
      <c r="BS113" t="s">
        <v>144</v>
      </c>
      <c r="BT113">
        <v>-42</v>
      </c>
      <c r="BU113">
        <v>13</v>
      </c>
      <c r="BV113">
        <v>21</v>
      </c>
      <c r="BW113">
        <v>0</v>
      </c>
    </row>
    <row r="114" spans="1:75" x14ac:dyDescent="0.25">
      <c r="A114" t="s">
        <v>3342</v>
      </c>
      <c r="B114" t="s">
        <v>3343</v>
      </c>
      <c r="C114" s="74">
        <v>43864.82712962963</v>
      </c>
      <c r="D114" t="s">
        <v>274</v>
      </c>
      <c r="E114" t="s">
        <v>275</v>
      </c>
      <c r="F114" t="s">
        <v>276</v>
      </c>
      <c r="G114" t="s">
        <v>277</v>
      </c>
      <c r="H114" t="s">
        <v>278</v>
      </c>
      <c r="I114" t="s">
        <v>3344</v>
      </c>
      <c r="J114" t="s">
        <v>3345</v>
      </c>
      <c r="K114" t="s">
        <v>3110</v>
      </c>
      <c r="L114" t="s">
        <v>3346</v>
      </c>
      <c r="M114" t="s">
        <v>3347</v>
      </c>
      <c r="N114" t="s">
        <v>3348</v>
      </c>
      <c r="O114" t="s">
        <v>3349</v>
      </c>
      <c r="P114" t="s">
        <v>3350</v>
      </c>
      <c r="Q114" t="s">
        <v>3351</v>
      </c>
      <c r="R114" t="s">
        <v>3352</v>
      </c>
      <c r="S114" t="s">
        <v>3353</v>
      </c>
      <c r="T114" t="s">
        <v>146</v>
      </c>
      <c r="U114" t="s">
        <v>426</v>
      </c>
      <c r="V114" t="s">
        <v>427</v>
      </c>
      <c r="W114" t="s">
        <v>428</v>
      </c>
      <c r="X114" t="s">
        <v>293</v>
      </c>
      <c r="Y114" t="s">
        <v>294</v>
      </c>
      <c r="Z114" t="s">
        <v>145</v>
      </c>
      <c r="AA114" t="s">
        <v>145</v>
      </c>
      <c r="AB114" t="s">
        <v>295</v>
      </c>
      <c r="AC114" t="s">
        <v>337</v>
      </c>
      <c r="AD114" t="s">
        <v>3354</v>
      </c>
      <c r="AE114" t="s">
        <v>3355</v>
      </c>
      <c r="AF114" t="s">
        <v>3356</v>
      </c>
      <c r="AG114" t="s">
        <v>3357</v>
      </c>
      <c r="AH114" t="s">
        <v>3358</v>
      </c>
      <c r="AI114" t="s">
        <v>3359</v>
      </c>
      <c r="AJ114" t="s">
        <v>3360</v>
      </c>
      <c r="AK114" t="s">
        <v>3361</v>
      </c>
      <c r="AL114" t="s">
        <v>305</v>
      </c>
      <c r="AM114" t="s">
        <v>306</v>
      </c>
      <c r="AN114" t="s">
        <v>307</v>
      </c>
      <c r="AO114" t="s">
        <v>308</v>
      </c>
      <c r="AP114" t="s">
        <v>309</v>
      </c>
      <c r="AQ114" t="s">
        <v>275</v>
      </c>
      <c r="AR114" t="s">
        <v>310</v>
      </c>
      <c r="AS114" t="s">
        <v>311</v>
      </c>
      <c r="AT114" t="s">
        <v>312</v>
      </c>
      <c r="AU114" t="s">
        <v>313</v>
      </c>
      <c r="AV114" t="s">
        <v>314</v>
      </c>
      <c r="AW114" t="s">
        <v>315</v>
      </c>
      <c r="AX114" t="s">
        <v>315</v>
      </c>
      <c r="AY114" t="s">
        <v>3362</v>
      </c>
      <c r="AZ114" t="s">
        <v>3363</v>
      </c>
      <c r="BA114" t="s">
        <v>3364</v>
      </c>
      <c r="BB114" t="s">
        <v>3360</v>
      </c>
      <c r="BC114" t="s">
        <v>3365</v>
      </c>
      <c r="BD114" t="s">
        <v>3366</v>
      </c>
      <c r="BE114" t="s">
        <v>138</v>
      </c>
      <c r="BF114" t="s">
        <v>3367</v>
      </c>
      <c r="BG114" t="s">
        <v>3368</v>
      </c>
      <c r="BH114" t="s">
        <v>3131</v>
      </c>
      <c r="BI114">
        <v>253</v>
      </c>
      <c r="BJ114">
        <v>254</v>
      </c>
      <c r="BK114">
        <v>257</v>
      </c>
      <c r="BL114">
        <v>0.77</v>
      </c>
      <c r="BM114">
        <v>243</v>
      </c>
      <c r="BN114">
        <v>435</v>
      </c>
      <c r="BO114">
        <v>425</v>
      </c>
      <c r="BP114">
        <v>0.73399999999999999</v>
      </c>
      <c r="BQ114" t="s">
        <v>143</v>
      </c>
      <c r="BR114" t="s">
        <v>145</v>
      </c>
      <c r="BS114" t="s">
        <v>144</v>
      </c>
      <c r="BT114">
        <v>-42</v>
      </c>
      <c r="BU114">
        <v>9</v>
      </c>
      <c r="BV114">
        <v>23</v>
      </c>
      <c r="BW114">
        <v>0</v>
      </c>
    </row>
    <row r="115" spans="1:75" x14ac:dyDescent="0.25">
      <c r="A115" t="s">
        <v>3369</v>
      </c>
      <c r="B115" t="s">
        <v>3370</v>
      </c>
      <c r="C115" s="74">
        <v>43864.82724609955</v>
      </c>
      <c r="D115" t="s">
        <v>274</v>
      </c>
      <c r="E115" t="s">
        <v>275</v>
      </c>
      <c r="F115" t="s">
        <v>276</v>
      </c>
      <c r="G115" t="s">
        <v>277</v>
      </c>
      <c r="H115" t="s">
        <v>278</v>
      </c>
      <c r="I115" t="s">
        <v>3371</v>
      </c>
      <c r="J115" t="s">
        <v>3372</v>
      </c>
      <c r="K115" t="s">
        <v>2529</v>
      </c>
      <c r="L115" t="s">
        <v>3373</v>
      </c>
      <c r="M115" t="s">
        <v>3374</v>
      </c>
      <c r="N115" t="s">
        <v>3375</v>
      </c>
      <c r="O115" t="s">
        <v>3376</v>
      </c>
      <c r="P115" t="s">
        <v>3377</v>
      </c>
      <c r="Q115" t="s">
        <v>3378</v>
      </c>
      <c r="R115" t="s">
        <v>3379</v>
      </c>
      <c r="S115" t="s">
        <v>3380</v>
      </c>
      <c r="T115" t="s">
        <v>146</v>
      </c>
      <c r="U115" t="s">
        <v>426</v>
      </c>
      <c r="V115" t="s">
        <v>427</v>
      </c>
      <c r="W115" t="s">
        <v>428</v>
      </c>
      <c r="X115" t="s">
        <v>293</v>
      </c>
      <c r="Y115" t="s">
        <v>294</v>
      </c>
      <c r="Z115" t="s">
        <v>145</v>
      </c>
      <c r="AA115" t="s">
        <v>145</v>
      </c>
      <c r="AB115" t="s">
        <v>295</v>
      </c>
      <c r="AC115" t="s">
        <v>296</v>
      </c>
      <c r="AD115" t="s">
        <v>3381</v>
      </c>
      <c r="AE115" t="s">
        <v>3382</v>
      </c>
      <c r="AF115" t="s">
        <v>3383</v>
      </c>
      <c r="AG115" t="s">
        <v>3384</v>
      </c>
      <c r="AH115" t="s">
        <v>3385</v>
      </c>
      <c r="AI115" t="s">
        <v>3386</v>
      </c>
      <c r="AJ115" t="s">
        <v>3387</v>
      </c>
      <c r="AK115" t="s">
        <v>3388</v>
      </c>
      <c r="AL115" t="s">
        <v>305</v>
      </c>
      <c r="AM115" t="s">
        <v>306</v>
      </c>
      <c r="AN115" t="s">
        <v>307</v>
      </c>
      <c r="AO115" t="s">
        <v>308</v>
      </c>
      <c r="AP115" t="s">
        <v>309</v>
      </c>
      <c r="AQ115" t="s">
        <v>275</v>
      </c>
      <c r="AR115" t="s">
        <v>310</v>
      </c>
      <c r="AS115" t="s">
        <v>311</v>
      </c>
      <c r="AT115" t="s">
        <v>312</v>
      </c>
      <c r="AU115" t="s">
        <v>313</v>
      </c>
      <c r="AV115" t="s">
        <v>314</v>
      </c>
      <c r="AW115" t="s">
        <v>315</v>
      </c>
      <c r="AX115" t="s">
        <v>315</v>
      </c>
      <c r="AY115" t="s">
        <v>3389</v>
      </c>
      <c r="AZ115" t="s">
        <v>3390</v>
      </c>
      <c r="BA115" t="s">
        <v>3391</v>
      </c>
      <c r="BB115" t="s">
        <v>3387</v>
      </c>
      <c r="BC115" t="s">
        <v>3392</v>
      </c>
      <c r="BD115" t="s">
        <v>3393</v>
      </c>
      <c r="BE115" t="s">
        <v>138</v>
      </c>
      <c r="BF115" t="s">
        <v>3394</v>
      </c>
      <c r="BG115" t="s">
        <v>3395</v>
      </c>
      <c r="BH115" t="s">
        <v>2550</v>
      </c>
      <c r="BI115">
        <v>255</v>
      </c>
      <c r="BJ115">
        <v>255</v>
      </c>
      <c r="BK115">
        <v>258</v>
      </c>
      <c r="BL115">
        <v>-0.22</v>
      </c>
      <c r="BM115">
        <v>242</v>
      </c>
      <c r="BN115">
        <v>435</v>
      </c>
      <c r="BO115">
        <v>424</v>
      </c>
      <c r="BP115">
        <v>0.73299999999999998</v>
      </c>
      <c r="BQ115" t="s">
        <v>143</v>
      </c>
      <c r="BR115" t="s">
        <v>145</v>
      </c>
      <c r="BS115" t="s">
        <v>144</v>
      </c>
      <c r="BT115">
        <v>-42</v>
      </c>
      <c r="BU115">
        <v>16</v>
      </c>
      <c r="BV115">
        <v>22</v>
      </c>
      <c r="BW115">
        <v>0</v>
      </c>
    </row>
    <row r="116" spans="1:75" x14ac:dyDescent="0.25">
      <c r="A116" t="s">
        <v>3396</v>
      </c>
      <c r="B116" t="s">
        <v>3397</v>
      </c>
      <c r="C116" s="74">
        <v>43864.827361840267</v>
      </c>
      <c r="D116" t="s">
        <v>274</v>
      </c>
      <c r="E116" t="s">
        <v>275</v>
      </c>
      <c r="F116" t="s">
        <v>276</v>
      </c>
      <c r="G116" t="s">
        <v>277</v>
      </c>
      <c r="H116" t="s">
        <v>278</v>
      </c>
      <c r="I116" t="s">
        <v>3398</v>
      </c>
      <c r="J116" t="s">
        <v>3399</v>
      </c>
      <c r="K116" t="s">
        <v>3400</v>
      </c>
      <c r="L116" t="s">
        <v>3401</v>
      </c>
      <c r="M116" t="s">
        <v>3402</v>
      </c>
      <c r="N116" t="s">
        <v>3403</v>
      </c>
      <c r="O116" t="s">
        <v>3404</v>
      </c>
      <c r="P116" t="s">
        <v>3405</v>
      </c>
      <c r="Q116" t="s">
        <v>3406</v>
      </c>
      <c r="R116" t="s">
        <v>3407</v>
      </c>
      <c r="S116" t="s">
        <v>3408</v>
      </c>
      <c r="T116" t="s">
        <v>146</v>
      </c>
      <c r="U116" t="s">
        <v>426</v>
      </c>
      <c r="V116" t="s">
        <v>427</v>
      </c>
      <c r="W116" t="s">
        <v>428</v>
      </c>
      <c r="X116" t="s">
        <v>293</v>
      </c>
      <c r="Y116" t="s">
        <v>294</v>
      </c>
      <c r="Z116" t="s">
        <v>145</v>
      </c>
      <c r="AA116" t="s">
        <v>145</v>
      </c>
      <c r="AB116" t="s">
        <v>295</v>
      </c>
      <c r="AC116" t="s">
        <v>429</v>
      </c>
      <c r="AD116" t="s">
        <v>3409</v>
      </c>
      <c r="AE116" t="s">
        <v>3410</v>
      </c>
      <c r="AF116" t="s">
        <v>3411</v>
      </c>
      <c r="AG116" t="s">
        <v>3412</v>
      </c>
      <c r="AH116" t="s">
        <v>3413</v>
      </c>
      <c r="AI116" t="s">
        <v>3414</v>
      </c>
      <c r="AJ116" t="s">
        <v>3415</v>
      </c>
      <c r="AK116" t="s">
        <v>3416</v>
      </c>
      <c r="AL116" t="s">
        <v>305</v>
      </c>
      <c r="AM116" t="s">
        <v>306</v>
      </c>
      <c r="AN116" t="s">
        <v>307</v>
      </c>
      <c r="AO116" t="s">
        <v>308</v>
      </c>
      <c r="AP116" t="s">
        <v>309</v>
      </c>
      <c r="AQ116" t="s">
        <v>275</v>
      </c>
      <c r="AR116" t="s">
        <v>310</v>
      </c>
      <c r="AS116" t="s">
        <v>311</v>
      </c>
      <c r="AT116" t="s">
        <v>312</v>
      </c>
      <c r="AU116" t="s">
        <v>313</v>
      </c>
      <c r="AV116" t="s">
        <v>314</v>
      </c>
      <c r="AW116" t="s">
        <v>315</v>
      </c>
      <c r="AX116" t="s">
        <v>315</v>
      </c>
      <c r="AY116" t="s">
        <v>3417</v>
      </c>
      <c r="AZ116" t="s">
        <v>3390</v>
      </c>
      <c r="BA116" t="s">
        <v>3418</v>
      </c>
      <c r="BB116" t="s">
        <v>3415</v>
      </c>
      <c r="BC116" t="s">
        <v>3419</v>
      </c>
      <c r="BD116" t="s">
        <v>3420</v>
      </c>
      <c r="BE116" t="s">
        <v>138</v>
      </c>
      <c r="BF116" t="s">
        <v>3421</v>
      </c>
      <c r="BG116" t="s">
        <v>3422</v>
      </c>
      <c r="BH116" t="s">
        <v>3423</v>
      </c>
      <c r="BI116">
        <v>254</v>
      </c>
      <c r="BJ116">
        <v>255</v>
      </c>
      <c r="BK116">
        <v>257</v>
      </c>
      <c r="BL116">
        <v>0.16</v>
      </c>
      <c r="BM116">
        <v>242</v>
      </c>
      <c r="BN116">
        <v>434</v>
      </c>
      <c r="BO116">
        <v>423</v>
      </c>
      <c r="BP116">
        <v>0.73299999999999998</v>
      </c>
      <c r="BQ116" t="s">
        <v>143</v>
      </c>
      <c r="BR116" t="s">
        <v>145</v>
      </c>
      <c r="BS116" t="s">
        <v>144</v>
      </c>
      <c r="BT116">
        <v>-42</v>
      </c>
      <c r="BU116">
        <v>15</v>
      </c>
      <c r="BV116">
        <v>23</v>
      </c>
      <c r="BW116">
        <v>0</v>
      </c>
    </row>
    <row r="117" spans="1:75" x14ac:dyDescent="0.25">
      <c r="A117" t="s">
        <v>3424</v>
      </c>
      <c r="B117" t="s">
        <v>3425</v>
      </c>
      <c r="C117" s="74">
        <v>43864.827478298612</v>
      </c>
      <c r="D117" t="s">
        <v>274</v>
      </c>
      <c r="E117" t="s">
        <v>275</v>
      </c>
      <c r="F117" t="s">
        <v>276</v>
      </c>
      <c r="G117" t="s">
        <v>277</v>
      </c>
      <c r="H117" t="s">
        <v>278</v>
      </c>
      <c r="I117" t="s">
        <v>3426</v>
      </c>
      <c r="J117" t="s">
        <v>3427</v>
      </c>
      <c r="K117" t="s">
        <v>3428</v>
      </c>
      <c r="L117" t="s">
        <v>3429</v>
      </c>
      <c r="M117" t="s">
        <v>3430</v>
      </c>
      <c r="N117" t="s">
        <v>3431</v>
      </c>
      <c r="O117" t="s">
        <v>3432</v>
      </c>
      <c r="P117" t="s">
        <v>3433</v>
      </c>
      <c r="Q117" t="s">
        <v>3434</v>
      </c>
      <c r="R117" t="s">
        <v>3435</v>
      </c>
      <c r="S117" t="s">
        <v>3436</v>
      </c>
      <c r="T117" t="s">
        <v>146</v>
      </c>
      <c r="U117" t="s">
        <v>426</v>
      </c>
      <c r="V117" t="s">
        <v>427</v>
      </c>
      <c r="W117" t="s">
        <v>428</v>
      </c>
      <c r="X117" t="s">
        <v>293</v>
      </c>
      <c r="Y117" t="s">
        <v>294</v>
      </c>
      <c r="Z117" t="s">
        <v>145</v>
      </c>
      <c r="AA117" t="s">
        <v>145</v>
      </c>
      <c r="AB117" t="s">
        <v>295</v>
      </c>
      <c r="AC117" t="s">
        <v>296</v>
      </c>
      <c r="AD117" t="s">
        <v>3437</v>
      </c>
      <c r="AE117" t="s">
        <v>3438</v>
      </c>
      <c r="AF117" t="s">
        <v>3439</v>
      </c>
      <c r="AG117" t="s">
        <v>3440</v>
      </c>
      <c r="AH117" t="s">
        <v>3441</v>
      </c>
      <c r="AI117" t="s">
        <v>3442</v>
      </c>
      <c r="AJ117" t="s">
        <v>3443</v>
      </c>
      <c r="AK117" t="s">
        <v>3444</v>
      </c>
      <c r="AL117" t="s">
        <v>305</v>
      </c>
      <c r="AM117" t="s">
        <v>306</v>
      </c>
      <c r="AN117" t="s">
        <v>307</v>
      </c>
      <c r="AO117" t="s">
        <v>308</v>
      </c>
      <c r="AP117" t="s">
        <v>309</v>
      </c>
      <c r="AQ117" t="s">
        <v>275</v>
      </c>
      <c r="AR117" t="s">
        <v>310</v>
      </c>
      <c r="AS117" t="s">
        <v>311</v>
      </c>
      <c r="AT117" t="s">
        <v>312</v>
      </c>
      <c r="AU117" t="s">
        <v>313</v>
      </c>
      <c r="AV117" t="s">
        <v>314</v>
      </c>
      <c r="AW117" t="s">
        <v>315</v>
      </c>
      <c r="AX117" t="s">
        <v>315</v>
      </c>
      <c r="AY117" t="s">
        <v>3445</v>
      </c>
      <c r="AZ117" t="s">
        <v>3446</v>
      </c>
      <c r="BA117" t="s">
        <v>3447</v>
      </c>
      <c r="BB117" t="s">
        <v>3443</v>
      </c>
      <c r="BC117" t="s">
        <v>3448</v>
      </c>
      <c r="BD117" t="s">
        <v>3449</v>
      </c>
      <c r="BE117" t="s">
        <v>138</v>
      </c>
      <c r="BF117" t="s">
        <v>3450</v>
      </c>
      <c r="BG117" t="s">
        <v>3451</v>
      </c>
      <c r="BH117" t="s">
        <v>3452</v>
      </c>
      <c r="BI117">
        <v>253</v>
      </c>
      <c r="BJ117">
        <v>254</v>
      </c>
      <c r="BK117">
        <v>257</v>
      </c>
      <c r="BL117">
        <v>0.76</v>
      </c>
      <c r="BM117">
        <v>241</v>
      </c>
      <c r="BN117">
        <v>433</v>
      </c>
      <c r="BO117">
        <v>421</v>
      </c>
      <c r="BP117">
        <v>0.73099999999999998</v>
      </c>
      <c r="BQ117" t="s">
        <v>143</v>
      </c>
      <c r="BR117" t="s">
        <v>145</v>
      </c>
      <c r="BS117" t="s">
        <v>144</v>
      </c>
      <c r="BT117">
        <v>-42</v>
      </c>
      <c r="BU117">
        <v>15</v>
      </c>
      <c r="BV117">
        <v>24</v>
      </c>
      <c r="BW117">
        <v>0</v>
      </c>
    </row>
    <row r="118" spans="1:75" x14ac:dyDescent="0.25">
      <c r="A118" t="s">
        <v>3453</v>
      </c>
      <c r="B118" t="s">
        <v>3454</v>
      </c>
      <c r="C118" s="74">
        <v>43864.827594768518</v>
      </c>
      <c r="D118" t="s">
        <v>274</v>
      </c>
      <c r="E118" t="s">
        <v>275</v>
      </c>
      <c r="F118" t="s">
        <v>276</v>
      </c>
      <c r="G118" t="s">
        <v>277</v>
      </c>
      <c r="H118" t="s">
        <v>278</v>
      </c>
      <c r="I118" t="s">
        <v>3455</v>
      </c>
      <c r="J118" t="s">
        <v>3456</v>
      </c>
      <c r="K118" t="s">
        <v>3457</v>
      </c>
      <c r="L118" t="s">
        <v>3458</v>
      </c>
      <c r="M118" t="s">
        <v>3459</v>
      </c>
      <c r="N118" t="s">
        <v>3460</v>
      </c>
      <c r="O118" t="s">
        <v>3461</v>
      </c>
      <c r="P118" t="s">
        <v>3462</v>
      </c>
      <c r="Q118" t="s">
        <v>3463</v>
      </c>
      <c r="R118" t="s">
        <v>3464</v>
      </c>
      <c r="S118" t="s">
        <v>3465</v>
      </c>
      <c r="T118" t="s">
        <v>146</v>
      </c>
      <c r="U118" t="s">
        <v>426</v>
      </c>
      <c r="V118" t="s">
        <v>427</v>
      </c>
      <c r="W118" t="s">
        <v>428</v>
      </c>
      <c r="X118" t="s">
        <v>293</v>
      </c>
      <c r="Y118" t="s">
        <v>294</v>
      </c>
      <c r="Z118" t="s">
        <v>145</v>
      </c>
      <c r="AA118" t="s">
        <v>145</v>
      </c>
      <c r="AB118" t="s">
        <v>295</v>
      </c>
      <c r="AC118" t="s">
        <v>296</v>
      </c>
      <c r="AD118" t="s">
        <v>3466</v>
      </c>
      <c r="AE118" t="s">
        <v>3467</v>
      </c>
      <c r="AF118" t="s">
        <v>3468</v>
      </c>
      <c r="AG118" t="s">
        <v>3469</v>
      </c>
      <c r="AH118" t="s">
        <v>3470</v>
      </c>
      <c r="AI118" t="s">
        <v>3471</v>
      </c>
      <c r="AJ118" t="s">
        <v>3472</v>
      </c>
      <c r="AK118" t="s">
        <v>2490</v>
      </c>
      <c r="AL118" t="s">
        <v>305</v>
      </c>
      <c r="AM118" t="s">
        <v>306</v>
      </c>
      <c r="AN118" t="s">
        <v>307</v>
      </c>
      <c r="AO118" t="s">
        <v>308</v>
      </c>
      <c r="AP118" t="s">
        <v>309</v>
      </c>
      <c r="AQ118" t="s">
        <v>275</v>
      </c>
      <c r="AR118" t="s">
        <v>310</v>
      </c>
      <c r="AS118" t="s">
        <v>311</v>
      </c>
      <c r="AT118" t="s">
        <v>312</v>
      </c>
      <c r="AU118" t="s">
        <v>313</v>
      </c>
      <c r="AV118" t="s">
        <v>314</v>
      </c>
      <c r="AW118" t="s">
        <v>315</v>
      </c>
      <c r="AX118" t="s">
        <v>315</v>
      </c>
      <c r="AY118" t="s">
        <v>3473</v>
      </c>
      <c r="AZ118" t="s">
        <v>3474</v>
      </c>
      <c r="BA118" t="s">
        <v>3475</v>
      </c>
      <c r="BB118" t="s">
        <v>3472</v>
      </c>
      <c r="BC118" t="s">
        <v>3476</v>
      </c>
      <c r="BD118" t="s">
        <v>3477</v>
      </c>
      <c r="BE118" t="s">
        <v>138</v>
      </c>
      <c r="BF118" t="s">
        <v>3478</v>
      </c>
      <c r="BG118" t="s">
        <v>3479</v>
      </c>
      <c r="BH118" t="s">
        <v>3480</v>
      </c>
      <c r="BI118">
        <v>253</v>
      </c>
      <c r="BJ118">
        <v>254</v>
      </c>
      <c r="BK118">
        <v>257</v>
      </c>
      <c r="BL118">
        <v>0.74</v>
      </c>
      <c r="BM118">
        <v>240</v>
      </c>
      <c r="BN118">
        <v>431</v>
      </c>
      <c r="BO118">
        <v>420</v>
      </c>
      <c r="BP118">
        <v>0.72799999999999998</v>
      </c>
      <c r="BQ118" t="s">
        <v>143</v>
      </c>
      <c r="BR118" t="s">
        <v>145</v>
      </c>
      <c r="BS118" t="s">
        <v>144</v>
      </c>
      <c r="BT118">
        <v>-42</v>
      </c>
      <c r="BU118">
        <v>13</v>
      </c>
      <c r="BV118">
        <v>24</v>
      </c>
      <c r="BW118">
        <v>0</v>
      </c>
    </row>
    <row r="119" spans="1:75" x14ac:dyDescent="0.25">
      <c r="A119" t="s">
        <v>3481</v>
      </c>
      <c r="B119" t="s">
        <v>3482</v>
      </c>
      <c r="C119" s="74">
        <v>43864.827710509257</v>
      </c>
      <c r="D119" t="s">
        <v>274</v>
      </c>
      <c r="E119" t="s">
        <v>275</v>
      </c>
      <c r="F119" t="s">
        <v>276</v>
      </c>
      <c r="G119" t="s">
        <v>277</v>
      </c>
      <c r="H119" t="s">
        <v>278</v>
      </c>
      <c r="I119" t="s">
        <v>3483</v>
      </c>
      <c r="J119" t="s">
        <v>3484</v>
      </c>
      <c r="K119" t="s">
        <v>3485</v>
      </c>
      <c r="L119" t="s">
        <v>3486</v>
      </c>
      <c r="M119" t="s">
        <v>3487</v>
      </c>
      <c r="N119" t="s">
        <v>3488</v>
      </c>
      <c r="O119" t="s">
        <v>3489</v>
      </c>
      <c r="P119" t="s">
        <v>3490</v>
      </c>
      <c r="Q119" t="s">
        <v>3491</v>
      </c>
      <c r="R119" t="s">
        <v>3492</v>
      </c>
      <c r="S119" t="s">
        <v>3493</v>
      </c>
      <c r="T119" t="s">
        <v>146</v>
      </c>
      <c r="U119" t="s">
        <v>426</v>
      </c>
      <c r="V119" t="s">
        <v>427</v>
      </c>
      <c r="W119" t="s">
        <v>428</v>
      </c>
      <c r="X119" t="s">
        <v>293</v>
      </c>
      <c r="Y119" t="s">
        <v>294</v>
      </c>
      <c r="Z119" t="s">
        <v>145</v>
      </c>
      <c r="AA119" t="s">
        <v>145</v>
      </c>
      <c r="AB119" t="s">
        <v>295</v>
      </c>
      <c r="AC119" t="s">
        <v>296</v>
      </c>
      <c r="AD119" t="s">
        <v>430</v>
      </c>
      <c r="AE119" t="s">
        <v>3494</v>
      </c>
      <c r="AF119" t="s">
        <v>3495</v>
      </c>
      <c r="AG119" t="s">
        <v>3496</v>
      </c>
      <c r="AH119" t="s">
        <v>3497</v>
      </c>
      <c r="AI119" t="s">
        <v>3498</v>
      </c>
      <c r="AJ119" t="s">
        <v>3499</v>
      </c>
      <c r="AK119" t="s">
        <v>3500</v>
      </c>
      <c r="AL119" t="s">
        <v>305</v>
      </c>
      <c r="AM119" t="s">
        <v>306</v>
      </c>
      <c r="AN119" t="s">
        <v>307</v>
      </c>
      <c r="AO119" t="s">
        <v>308</v>
      </c>
      <c r="AP119" t="s">
        <v>309</v>
      </c>
      <c r="AQ119" t="s">
        <v>275</v>
      </c>
      <c r="AR119" t="s">
        <v>310</v>
      </c>
      <c r="AS119" t="s">
        <v>311</v>
      </c>
      <c r="AT119" t="s">
        <v>312</v>
      </c>
      <c r="AU119" t="s">
        <v>313</v>
      </c>
      <c r="AV119" t="s">
        <v>314</v>
      </c>
      <c r="AW119" t="s">
        <v>315</v>
      </c>
      <c r="AX119" t="s">
        <v>315</v>
      </c>
      <c r="AY119" t="s">
        <v>439</v>
      </c>
      <c r="AZ119" t="s">
        <v>440</v>
      </c>
      <c r="BA119" t="s">
        <v>3501</v>
      </c>
      <c r="BB119" t="s">
        <v>3499</v>
      </c>
      <c r="BC119" t="s">
        <v>3502</v>
      </c>
      <c r="BD119" t="s">
        <v>3503</v>
      </c>
      <c r="BE119" t="s">
        <v>138</v>
      </c>
      <c r="BF119" t="s">
        <v>3504</v>
      </c>
      <c r="BG119" t="s">
        <v>3505</v>
      </c>
      <c r="BH119" t="s">
        <v>3506</v>
      </c>
      <c r="BI119">
        <v>254</v>
      </c>
      <c r="BJ119">
        <v>254</v>
      </c>
      <c r="BK119">
        <v>257</v>
      </c>
      <c r="BL119">
        <v>0.71</v>
      </c>
      <c r="BM119">
        <v>238</v>
      </c>
      <c r="BN119">
        <v>428</v>
      </c>
      <c r="BO119">
        <v>419</v>
      </c>
      <c r="BP119">
        <v>0.72199999999999998</v>
      </c>
      <c r="BQ119" t="s">
        <v>143</v>
      </c>
      <c r="BR119" t="s">
        <v>145</v>
      </c>
      <c r="BS119" t="s">
        <v>144</v>
      </c>
      <c r="BT119">
        <v>-41</v>
      </c>
      <c r="BU119">
        <v>11</v>
      </c>
      <c r="BV119">
        <v>21</v>
      </c>
      <c r="BW119">
        <v>0</v>
      </c>
    </row>
    <row r="120" spans="1:75" x14ac:dyDescent="0.25">
      <c r="A120" t="s">
        <v>3507</v>
      </c>
      <c r="B120" t="s">
        <v>3508</v>
      </c>
      <c r="C120" s="74">
        <v>43864.827826967579</v>
      </c>
      <c r="D120" t="s">
        <v>274</v>
      </c>
      <c r="E120" t="s">
        <v>275</v>
      </c>
      <c r="F120" t="s">
        <v>276</v>
      </c>
      <c r="G120" t="s">
        <v>277</v>
      </c>
      <c r="H120" t="s">
        <v>278</v>
      </c>
      <c r="I120" t="s">
        <v>3509</v>
      </c>
      <c r="J120" t="s">
        <v>3510</v>
      </c>
      <c r="K120" t="s">
        <v>3511</v>
      </c>
      <c r="L120" t="s">
        <v>3512</v>
      </c>
      <c r="M120" t="s">
        <v>3513</v>
      </c>
      <c r="N120" t="s">
        <v>3514</v>
      </c>
      <c r="O120" t="s">
        <v>3515</v>
      </c>
      <c r="P120" t="s">
        <v>3516</v>
      </c>
      <c r="Q120" t="s">
        <v>3517</v>
      </c>
      <c r="R120" t="s">
        <v>3518</v>
      </c>
      <c r="S120" t="s">
        <v>3519</v>
      </c>
      <c r="T120" t="s">
        <v>146</v>
      </c>
      <c r="U120" t="s">
        <v>426</v>
      </c>
      <c r="V120" t="s">
        <v>427</v>
      </c>
      <c r="W120" t="s">
        <v>428</v>
      </c>
      <c r="X120" t="s">
        <v>293</v>
      </c>
      <c r="Y120" t="s">
        <v>294</v>
      </c>
      <c r="Z120" t="s">
        <v>145</v>
      </c>
      <c r="AA120" t="s">
        <v>145</v>
      </c>
      <c r="AB120" t="s">
        <v>295</v>
      </c>
      <c r="AC120" t="s">
        <v>296</v>
      </c>
      <c r="AD120" t="s">
        <v>3520</v>
      </c>
      <c r="AE120" t="s">
        <v>3521</v>
      </c>
      <c r="AF120" t="s">
        <v>3522</v>
      </c>
      <c r="AG120" t="s">
        <v>3523</v>
      </c>
      <c r="AH120" t="s">
        <v>3524</v>
      </c>
      <c r="AI120" t="s">
        <v>3525</v>
      </c>
      <c r="AJ120" t="s">
        <v>3526</v>
      </c>
      <c r="AK120" t="s">
        <v>2281</v>
      </c>
      <c r="AL120" t="s">
        <v>305</v>
      </c>
      <c r="AM120" t="s">
        <v>306</v>
      </c>
      <c r="AN120" t="s">
        <v>307</v>
      </c>
      <c r="AO120" t="s">
        <v>308</v>
      </c>
      <c r="AP120" t="s">
        <v>309</v>
      </c>
      <c r="AQ120" t="s">
        <v>275</v>
      </c>
      <c r="AR120" t="s">
        <v>310</v>
      </c>
      <c r="AS120" t="s">
        <v>311</v>
      </c>
      <c r="AT120" t="s">
        <v>312</v>
      </c>
      <c r="AU120" t="s">
        <v>313</v>
      </c>
      <c r="AV120" t="s">
        <v>314</v>
      </c>
      <c r="AW120" t="s">
        <v>315</v>
      </c>
      <c r="AX120" t="s">
        <v>315</v>
      </c>
      <c r="AY120" t="s">
        <v>3527</v>
      </c>
      <c r="AZ120" t="s">
        <v>1174</v>
      </c>
      <c r="BA120" t="s">
        <v>3528</v>
      </c>
      <c r="BB120" t="s">
        <v>3526</v>
      </c>
      <c r="BC120" t="s">
        <v>3529</v>
      </c>
      <c r="BD120" t="s">
        <v>3530</v>
      </c>
      <c r="BE120" t="s">
        <v>138</v>
      </c>
      <c r="BF120" t="s">
        <v>3531</v>
      </c>
      <c r="BG120" t="s">
        <v>3532</v>
      </c>
      <c r="BH120" t="s">
        <v>3533</v>
      </c>
      <c r="BI120">
        <v>254</v>
      </c>
      <c r="BJ120">
        <v>254</v>
      </c>
      <c r="BK120">
        <v>257</v>
      </c>
      <c r="BL120">
        <v>0.72</v>
      </c>
      <c r="BM120">
        <v>237</v>
      </c>
      <c r="BN120">
        <v>427</v>
      </c>
      <c r="BO120">
        <v>418</v>
      </c>
      <c r="BP120">
        <v>0.71899999999999997</v>
      </c>
      <c r="BQ120" t="s">
        <v>143</v>
      </c>
      <c r="BR120" t="s">
        <v>145</v>
      </c>
      <c r="BS120" t="s">
        <v>144</v>
      </c>
      <c r="BT120">
        <v>-41</v>
      </c>
      <c r="BU120">
        <v>8</v>
      </c>
      <c r="BV120">
        <v>20</v>
      </c>
      <c r="BW120">
        <v>0</v>
      </c>
    </row>
    <row r="121" spans="1:75" x14ac:dyDescent="0.25">
      <c r="A121" t="s">
        <v>3534</v>
      </c>
      <c r="B121" t="s">
        <v>3535</v>
      </c>
      <c r="C121" s="74">
        <v>43864.827942708333</v>
      </c>
      <c r="D121" t="s">
        <v>274</v>
      </c>
      <c r="E121" t="s">
        <v>275</v>
      </c>
      <c r="F121" t="s">
        <v>276</v>
      </c>
      <c r="G121" t="s">
        <v>277</v>
      </c>
      <c r="H121" t="s">
        <v>278</v>
      </c>
      <c r="I121" t="s">
        <v>3536</v>
      </c>
      <c r="J121" t="s">
        <v>3537</v>
      </c>
      <c r="K121" t="s">
        <v>3538</v>
      </c>
      <c r="L121" t="s">
        <v>3539</v>
      </c>
      <c r="M121" t="s">
        <v>3540</v>
      </c>
      <c r="N121" t="s">
        <v>3541</v>
      </c>
      <c r="O121" t="s">
        <v>3542</v>
      </c>
      <c r="P121" t="s">
        <v>3543</v>
      </c>
      <c r="Q121" t="s">
        <v>3544</v>
      </c>
      <c r="R121" t="s">
        <v>3545</v>
      </c>
      <c r="S121" t="s">
        <v>3546</v>
      </c>
      <c r="T121" t="s">
        <v>146</v>
      </c>
      <c r="U121" t="s">
        <v>426</v>
      </c>
      <c r="V121" t="s">
        <v>427</v>
      </c>
      <c r="W121" t="s">
        <v>428</v>
      </c>
      <c r="X121" t="s">
        <v>293</v>
      </c>
      <c r="Y121" t="s">
        <v>294</v>
      </c>
      <c r="Z121" t="s">
        <v>145</v>
      </c>
      <c r="AA121" t="s">
        <v>145</v>
      </c>
      <c r="AB121" t="s">
        <v>295</v>
      </c>
      <c r="AC121" t="s">
        <v>296</v>
      </c>
      <c r="AD121" t="s">
        <v>3547</v>
      </c>
      <c r="AE121" t="s">
        <v>3548</v>
      </c>
      <c r="AF121" t="s">
        <v>3549</v>
      </c>
      <c r="AG121" t="s">
        <v>3550</v>
      </c>
      <c r="AH121" t="s">
        <v>3551</v>
      </c>
      <c r="AI121" t="s">
        <v>3552</v>
      </c>
      <c r="AJ121" t="s">
        <v>3553</v>
      </c>
      <c r="AK121" t="s">
        <v>3554</v>
      </c>
      <c r="AL121" t="s">
        <v>305</v>
      </c>
      <c r="AM121" t="s">
        <v>306</v>
      </c>
      <c r="AN121" t="s">
        <v>307</v>
      </c>
      <c r="AO121" t="s">
        <v>308</v>
      </c>
      <c r="AP121" t="s">
        <v>309</v>
      </c>
      <c r="AQ121" t="s">
        <v>275</v>
      </c>
      <c r="AR121" t="s">
        <v>310</v>
      </c>
      <c r="AS121" t="s">
        <v>311</v>
      </c>
      <c r="AT121" t="s">
        <v>312</v>
      </c>
      <c r="AU121" t="s">
        <v>313</v>
      </c>
      <c r="AV121" t="s">
        <v>314</v>
      </c>
      <c r="AW121" t="s">
        <v>315</v>
      </c>
      <c r="AX121" t="s">
        <v>315</v>
      </c>
      <c r="AY121" t="s">
        <v>3555</v>
      </c>
      <c r="AZ121" t="s">
        <v>3556</v>
      </c>
      <c r="BA121" t="s">
        <v>3557</v>
      </c>
      <c r="BB121" t="s">
        <v>3553</v>
      </c>
      <c r="BC121" t="s">
        <v>3558</v>
      </c>
      <c r="BD121" t="s">
        <v>3559</v>
      </c>
      <c r="BE121" t="s">
        <v>138</v>
      </c>
      <c r="BF121" t="s">
        <v>3560</v>
      </c>
      <c r="BG121" t="s">
        <v>3561</v>
      </c>
      <c r="BH121" t="s">
        <v>3562</v>
      </c>
      <c r="BI121">
        <v>254</v>
      </c>
      <c r="BJ121">
        <v>254</v>
      </c>
      <c r="BK121">
        <v>257</v>
      </c>
      <c r="BL121">
        <v>0.73</v>
      </c>
      <c r="BM121">
        <v>238</v>
      </c>
      <c r="BN121">
        <v>427</v>
      </c>
      <c r="BO121">
        <v>418</v>
      </c>
      <c r="BP121">
        <v>0.72099999999999997</v>
      </c>
      <c r="BQ121" t="s">
        <v>143</v>
      </c>
      <c r="BR121" t="s">
        <v>145</v>
      </c>
      <c r="BS121" t="s">
        <v>144</v>
      </c>
      <c r="BT121">
        <v>-42</v>
      </c>
      <c r="BU121">
        <v>11</v>
      </c>
      <c r="BV121">
        <v>21</v>
      </c>
      <c r="BW121">
        <v>0</v>
      </c>
    </row>
    <row r="122" spans="1:75" x14ac:dyDescent="0.25">
      <c r="A122" t="s">
        <v>3563</v>
      </c>
      <c r="B122" t="s">
        <v>3564</v>
      </c>
      <c r="C122" s="74">
        <v>43864.828058449071</v>
      </c>
      <c r="D122" t="s">
        <v>274</v>
      </c>
      <c r="E122" t="s">
        <v>275</v>
      </c>
      <c r="F122" t="s">
        <v>276</v>
      </c>
      <c r="G122" t="s">
        <v>277</v>
      </c>
      <c r="H122" t="s">
        <v>278</v>
      </c>
      <c r="I122" t="s">
        <v>3565</v>
      </c>
      <c r="J122" t="s">
        <v>3566</v>
      </c>
      <c r="K122" t="s">
        <v>3428</v>
      </c>
      <c r="L122" t="s">
        <v>3567</v>
      </c>
      <c r="M122" t="s">
        <v>3568</v>
      </c>
      <c r="N122" t="s">
        <v>3569</v>
      </c>
      <c r="O122" t="s">
        <v>3570</v>
      </c>
      <c r="P122" t="s">
        <v>3571</v>
      </c>
      <c r="Q122" t="s">
        <v>3572</v>
      </c>
      <c r="R122" t="s">
        <v>3573</v>
      </c>
      <c r="S122" t="s">
        <v>3574</v>
      </c>
      <c r="T122" t="s">
        <v>146</v>
      </c>
      <c r="U122" t="s">
        <v>426</v>
      </c>
      <c r="V122" t="s">
        <v>427</v>
      </c>
      <c r="W122" t="s">
        <v>428</v>
      </c>
      <c r="X122" t="s">
        <v>293</v>
      </c>
      <c r="Y122" t="s">
        <v>294</v>
      </c>
      <c r="Z122" t="s">
        <v>145</v>
      </c>
      <c r="AA122" t="s">
        <v>145</v>
      </c>
      <c r="AB122" t="s">
        <v>295</v>
      </c>
      <c r="AC122" t="s">
        <v>296</v>
      </c>
      <c r="AD122" t="s">
        <v>3575</v>
      </c>
      <c r="AE122" t="s">
        <v>3576</v>
      </c>
      <c r="AF122" t="s">
        <v>3577</v>
      </c>
      <c r="AG122" t="s">
        <v>3578</v>
      </c>
      <c r="AH122" t="s">
        <v>3524</v>
      </c>
      <c r="AI122" t="s">
        <v>3579</v>
      </c>
      <c r="AJ122" t="s">
        <v>3580</v>
      </c>
      <c r="AK122" t="s">
        <v>2178</v>
      </c>
      <c r="AL122" t="s">
        <v>305</v>
      </c>
      <c r="AM122" t="s">
        <v>306</v>
      </c>
      <c r="AN122" t="s">
        <v>307</v>
      </c>
      <c r="AO122" t="s">
        <v>308</v>
      </c>
      <c r="AP122" t="s">
        <v>309</v>
      </c>
      <c r="AQ122" t="s">
        <v>275</v>
      </c>
      <c r="AR122" t="s">
        <v>310</v>
      </c>
      <c r="AS122" t="s">
        <v>311</v>
      </c>
      <c r="AT122" t="s">
        <v>312</v>
      </c>
      <c r="AU122" t="s">
        <v>313</v>
      </c>
      <c r="AV122" t="s">
        <v>314</v>
      </c>
      <c r="AW122" t="s">
        <v>315</v>
      </c>
      <c r="AX122" t="s">
        <v>315</v>
      </c>
      <c r="AY122" t="s">
        <v>3581</v>
      </c>
      <c r="AZ122" t="s">
        <v>3582</v>
      </c>
      <c r="BA122" t="s">
        <v>3583</v>
      </c>
      <c r="BB122" t="s">
        <v>3580</v>
      </c>
      <c r="BC122" t="s">
        <v>3584</v>
      </c>
      <c r="BD122" t="s">
        <v>3585</v>
      </c>
      <c r="BE122" t="s">
        <v>138</v>
      </c>
      <c r="BF122" t="s">
        <v>3586</v>
      </c>
      <c r="BG122" t="s">
        <v>3587</v>
      </c>
      <c r="BH122" t="s">
        <v>3452</v>
      </c>
      <c r="BI122">
        <v>254</v>
      </c>
      <c r="BJ122">
        <v>254</v>
      </c>
      <c r="BK122">
        <v>256</v>
      </c>
      <c r="BL122">
        <v>0.82</v>
      </c>
      <c r="BM122">
        <v>237</v>
      </c>
      <c r="BN122">
        <v>426</v>
      </c>
      <c r="BO122">
        <v>419</v>
      </c>
      <c r="BP122">
        <v>0.71799999999999997</v>
      </c>
      <c r="BQ122" t="s">
        <v>143</v>
      </c>
      <c r="BR122" t="s">
        <v>145</v>
      </c>
      <c r="BS122" t="s">
        <v>144</v>
      </c>
      <c r="BT122">
        <v>-41</v>
      </c>
      <c r="BU122">
        <v>7</v>
      </c>
      <c r="BV122">
        <v>20</v>
      </c>
      <c r="BW122">
        <v>0</v>
      </c>
    </row>
    <row r="123" spans="1:75" x14ac:dyDescent="0.25">
      <c r="A123" t="s">
        <v>3588</v>
      </c>
      <c r="B123" t="s">
        <v>3589</v>
      </c>
      <c r="C123" s="74">
        <v>43864.828174189817</v>
      </c>
      <c r="D123" t="s">
        <v>274</v>
      </c>
      <c r="E123" t="s">
        <v>275</v>
      </c>
      <c r="F123" t="s">
        <v>276</v>
      </c>
      <c r="G123" t="s">
        <v>277</v>
      </c>
      <c r="H123" t="s">
        <v>278</v>
      </c>
      <c r="I123" t="s">
        <v>3590</v>
      </c>
      <c r="J123" t="s">
        <v>3591</v>
      </c>
      <c r="K123" t="s">
        <v>3538</v>
      </c>
      <c r="L123" t="s">
        <v>3592</v>
      </c>
      <c r="M123" t="s">
        <v>3593</v>
      </c>
      <c r="N123" t="s">
        <v>3594</v>
      </c>
      <c r="O123" t="s">
        <v>3595</v>
      </c>
      <c r="P123" t="s">
        <v>3596</v>
      </c>
      <c r="Q123" t="s">
        <v>3597</v>
      </c>
      <c r="R123" t="s">
        <v>3598</v>
      </c>
      <c r="S123" t="s">
        <v>3599</v>
      </c>
      <c r="T123" t="s">
        <v>146</v>
      </c>
      <c r="U123" t="s">
        <v>426</v>
      </c>
      <c r="V123" t="s">
        <v>427</v>
      </c>
      <c r="W123" t="s">
        <v>428</v>
      </c>
      <c r="X123" t="s">
        <v>293</v>
      </c>
      <c r="Y123" t="s">
        <v>294</v>
      </c>
      <c r="Z123" t="s">
        <v>145</v>
      </c>
      <c r="AA123" t="s">
        <v>145</v>
      </c>
      <c r="AB123" t="s">
        <v>295</v>
      </c>
      <c r="AC123" t="s">
        <v>429</v>
      </c>
      <c r="AD123" t="s">
        <v>3547</v>
      </c>
      <c r="AE123" t="s">
        <v>3600</v>
      </c>
      <c r="AF123" t="s">
        <v>3601</v>
      </c>
      <c r="AG123" t="s">
        <v>3602</v>
      </c>
      <c r="AH123" t="s">
        <v>3603</v>
      </c>
      <c r="AI123" t="s">
        <v>3604</v>
      </c>
      <c r="AJ123" t="s">
        <v>3605</v>
      </c>
      <c r="AK123" t="s">
        <v>2126</v>
      </c>
      <c r="AL123" t="s">
        <v>305</v>
      </c>
      <c r="AM123" t="s">
        <v>306</v>
      </c>
      <c r="AN123" t="s">
        <v>307</v>
      </c>
      <c r="AO123" t="s">
        <v>308</v>
      </c>
      <c r="AP123" t="s">
        <v>309</v>
      </c>
      <c r="AQ123" t="s">
        <v>275</v>
      </c>
      <c r="AR123" t="s">
        <v>310</v>
      </c>
      <c r="AS123" t="s">
        <v>311</v>
      </c>
      <c r="AT123" t="s">
        <v>312</v>
      </c>
      <c r="AU123" t="s">
        <v>313</v>
      </c>
      <c r="AV123" t="s">
        <v>314</v>
      </c>
      <c r="AW123" t="s">
        <v>315</v>
      </c>
      <c r="AX123" t="s">
        <v>315</v>
      </c>
      <c r="AY123" t="s">
        <v>3555</v>
      </c>
      <c r="AZ123" t="s">
        <v>3606</v>
      </c>
      <c r="BA123" t="s">
        <v>3607</v>
      </c>
      <c r="BB123" t="s">
        <v>3605</v>
      </c>
      <c r="BC123" t="s">
        <v>3608</v>
      </c>
      <c r="BD123" t="s">
        <v>3609</v>
      </c>
      <c r="BE123" t="s">
        <v>138</v>
      </c>
      <c r="BF123" t="s">
        <v>3610</v>
      </c>
      <c r="BG123" t="s">
        <v>3611</v>
      </c>
      <c r="BH123" t="s">
        <v>3562</v>
      </c>
      <c r="BI123">
        <v>254</v>
      </c>
      <c r="BJ123">
        <v>254</v>
      </c>
      <c r="BK123">
        <v>256</v>
      </c>
      <c r="BL123">
        <v>0.86</v>
      </c>
      <c r="BM123">
        <v>238</v>
      </c>
      <c r="BN123">
        <v>427</v>
      </c>
      <c r="BO123">
        <v>420</v>
      </c>
      <c r="BP123">
        <v>0.72</v>
      </c>
      <c r="BQ123" t="s">
        <v>143</v>
      </c>
      <c r="BR123" t="s">
        <v>145</v>
      </c>
      <c r="BS123" t="s">
        <v>144</v>
      </c>
      <c r="BT123">
        <v>-42</v>
      </c>
      <c r="BU123">
        <v>10</v>
      </c>
      <c r="BV123">
        <v>18</v>
      </c>
      <c r="BW123">
        <v>0</v>
      </c>
    </row>
    <row r="124" spans="1:75" x14ac:dyDescent="0.25">
      <c r="A124" t="s">
        <v>3612</v>
      </c>
      <c r="B124" t="s">
        <v>3613</v>
      </c>
      <c r="C124" s="74">
        <v>43864.828290659723</v>
      </c>
      <c r="D124" t="s">
        <v>274</v>
      </c>
      <c r="E124" t="s">
        <v>275</v>
      </c>
      <c r="F124" t="s">
        <v>276</v>
      </c>
      <c r="G124" t="s">
        <v>277</v>
      </c>
      <c r="H124" t="s">
        <v>278</v>
      </c>
      <c r="I124" t="s">
        <v>3614</v>
      </c>
      <c r="J124" t="s">
        <v>3615</v>
      </c>
      <c r="K124" t="s">
        <v>3616</v>
      </c>
      <c r="L124" t="s">
        <v>3617</v>
      </c>
      <c r="M124" t="s">
        <v>3618</v>
      </c>
      <c r="N124" t="s">
        <v>3619</v>
      </c>
      <c r="O124" t="s">
        <v>3620</v>
      </c>
      <c r="P124" t="s">
        <v>3621</v>
      </c>
      <c r="Q124" t="s">
        <v>3622</v>
      </c>
      <c r="R124" t="s">
        <v>3623</v>
      </c>
      <c r="S124" t="s">
        <v>3624</v>
      </c>
      <c r="T124" t="s">
        <v>146</v>
      </c>
      <c r="U124" t="s">
        <v>426</v>
      </c>
      <c r="V124" t="s">
        <v>427</v>
      </c>
      <c r="W124" t="s">
        <v>428</v>
      </c>
      <c r="X124" t="s">
        <v>293</v>
      </c>
      <c r="Y124" t="s">
        <v>294</v>
      </c>
      <c r="Z124" t="s">
        <v>145</v>
      </c>
      <c r="AA124" t="s">
        <v>145</v>
      </c>
      <c r="AB124" t="s">
        <v>295</v>
      </c>
      <c r="AC124" t="s">
        <v>429</v>
      </c>
      <c r="AD124" t="s">
        <v>3625</v>
      </c>
      <c r="AE124" t="s">
        <v>3626</v>
      </c>
      <c r="AF124" t="s">
        <v>3627</v>
      </c>
      <c r="AG124" t="s">
        <v>3628</v>
      </c>
      <c r="AH124" t="s">
        <v>3629</v>
      </c>
      <c r="AI124" t="s">
        <v>3630</v>
      </c>
      <c r="AJ124" t="s">
        <v>3631</v>
      </c>
      <c r="AK124" t="s">
        <v>3632</v>
      </c>
      <c r="AL124" t="s">
        <v>305</v>
      </c>
      <c r="AM124" t="s">
        <v>306</v>
      </c>
      <c r="AN124" t="s">
        <v>307</v>
      </c>
      <c r="AO124" t="s">
        <v>308</v>
      </c>
      <c r="AP124" t="s">
        <v>309</v>
      </c>
      <c r="AQ124" t="s">
        <v>275</v>
      </c>
      <c r="AR124" t="s">
        <v>310</v>
      </c>
      <c r="AS124" t="s">
        <v>311</v>
      </c>
      <c r="AT124" t="s">
        <v>312</v>
      </c>
      <c r="AU124" t="s">
        <v>313</v>
      </c>
      <c r="AV124" t="s">
        <v>314</v>
      </c>
      <c r="AW124" t="s">
        <v>315</v>
      </c>
      <c r="AX124" t="s">
        <v>315</v>
      </c>
      <c r="AY124" t="s">
        <v>3633</v>
      </c>
      <c r="AZ124" t="s">
        <v>3606</v>
      </c>
      <c r="BA124" t="s">
        <v>3634</v>
      </c>
      <c r="BB124" t="s">
        <v>3631</v>
      </c>
      <c r="BC124" t="s">
        <v>3635</v>
      </c>
      <c r="BD124" t="s">
        <v>3636</v>
      </c>
      <c r="BE124" t="s">
        <v>138</v>
      </c>
      <c r="BF124" t="s">
        <v>3637</v>
      </c>
      <c r="BG124" t="s">
        <v>3638</v>
      </c>
      <c r="BH124" t="s">
        <v>3639</v>
      </c>
      <c r="BI124">
        <v>254</v>
      </c>
      <c r="BJ124">
        <v>254</v>
      </c>
      <c r="BK124">
        <v>256</v>
      </c>
      <c r="BL124">
        <v>0.82</v>
      </c>
      <c r="BM124">
        <v>238</v>
      </c>
      <c r="BN124">
        <v>427</v>
      </c>
      <c r="BO124">
        <v>420</v>
      </c>
      <c r="BP124">
        <v>0.72</v>
      </c>
      <c r="BQ124" t="s">
        <v>143</v>
      </c>
      <c r="BR124" t="s">
        <v>145</v>
      </c>
      <c r="BS124" t="s">
        <v>144</v>
      </c>
      <c r="BT124">
        <v>-42</v>
      </c>
      <c r="BU124">
        <v>8</v>
      </c>
      <c r="BV124">
        <v>17</v>
      </c>
      <c r="BW124">
        <v>0</v>
      </c>
    </row>
    <row r="125" spans="1:75" x14ac:dyDescent="0.25">
      <c r="A125" t="s">
        <v>3640</v>
      </c>
      <c r="B125" t="s">
        <v>3641</v>
      </c>
      <c r="C125" s="74">
        <v>43864.828406400462</v>
      </c>
      <c r="D125" t="s">
        <v>274</v>
      </c>
      <c r="E125" t="s">
        <v>275</v>
      </c>
      <c r="F125" t="s">
        <v>276</v>
      </c>
      <c r="G125" t="s">
        <v>277</v>
      </c>
      <c r="H125" t="s">
        <v>278</v>
      </c>
      <c r="I125" t="s">
        <v>3642</v>
      </c>
      <c r="J125" t="s">
        <v>3643</v>
      </c>
      <c r="K125" t="s">
        <v>3428</v>
      </c>
      <c r="L125" t="s">
        <v>3644</v>
      </c>
      <c r="M125" t="s">
        <v>3645</v>
      </c>
      <c r="N125" t="s">
        <v>3646</v>
      </c>
      <c r="O125" t="s">
        <v>3647</v>
      </c>
      <c r="P125" t="s">
        <v>3648</v>
      </c>
      <c r="Q125" t="s">
        <v>3649</v>
      </c>
      <c r="R125" t="s">
        <v>3650</v>
      </c>
      <c r="S125" t="s">
        <v>3651</v>
      </c>
      <c r="T125" t="s">
        <v>146</v>
      </c>
      <c r="U125" t="s">
        <v>426</v>
      </c>
      <c r="V125" t="s">
        <v>427</v>
      </c>
      <c r="W125" t="s">
        <v>428</v>
      </c>
      <c r="X125" t="s">
        <v>293</v>
      </c>
      <c r="Y125" t="s">
        <v>294</v>
      </c>
      <c r="Z125" t="s">
        <v>145</v>
      </c>
      <c r="AA125" t="s">
        <v>145</v>
      </c>
      <c r="AB125" t="s">
        <v>295</v>
      </c>
      <c r="AC125" t="s">
        <v>296</v>
      </c>
      <c r="AD125" t="s">
        <v>3652</v>
      </c>
      <c r="AE125" t="s">
        <v>3653</v>
      </c>
      <c r="AF125" t="s">
        <v>3654</v>
      </c>
      <c r="AG125" t="s">
        <v>3655</v>
      </c>
      <c r="AH125" t="s">
        <v>3656</v>
      </c>
      <c r="AI125" t="s">
        <v>3657</v>
      </c>
      <c r="AJ125" t="s">
        <v>3658</v>
      </c>
      <c r="AK125" t="s">
        <v>1311</v>
      </c>
      <c r="AL125" t="s">
        <v>305</v>
      </c>
      <c r="AM125" t="s">
        <v>306</v>
      </c>
      <c r="AN125" t="s">
        <v>307</v>
      </c>
      <c r="AO125" t="s">
        <v>308</v>
      </c>
      <c r="AP125" t="s">
        <v>309</v>
      </c>
      <c r="AQ125" t="s">
        <v>275</v>
      </c>
      <c r="AR125" t="s">
        <v>310</v>
      </c>
      <c r="AS125" t="s">
        <v>311</v>
      </c>
      <c r="AT125" t="s">
        <v>312</v>
      </c>
      <c r="AU125" t="s">
        <v>313</v>
      </c>
      <c r="AV125" t="s">
        <v>314</v>
      </c>
      <c r="AW125" t="s">
        <v>315</v>
      </c>
      <c r="AX125" t="s">
        <v>315</v>
      </c>
      <c r="AY125" t="s">
        <v>3659</v>
      </c>
      <c r="AZ125" t="s">
        <v>1200</v>
      </c>
      <c r="BA125" t="s">
        <v>3660</v>
      </c>
      <c r="BB125" t="s">
        <v>3658</v>
      </c>
      <c r="BC125" t="s">
        <v>3661</v>
      </c>
      <c r="BD125" t="s">
        <v>3662</v>
      </c>
      <c r="BE125" t="s">
        <v>138</v>
      </c>
      <c r="BF125" t="s">
        <v>3663</v>
      </c>
      <c r="BG125" t="s">
        <v>3664</v>
      </c>
      <c r="BH125" t="s">
        <v>3452</v>
      </c>
      <c r="BI125">
        <v>254</v>
      </c>
      <c r="BJ125">
        <v>254</v>
      </c>
      <c r="BK125">
        <v>256</v>
      </c>
      <c r="BL125">
        <v>0.82</v>
      </c>
      <c r="BM125">
        <v>239</v>
      </c>
      <c r="BN125">
        <v>429</v>
      </c>
      <c r="BO125">
        <v>420</v>
      </c>
      <c r="BP125">
        <v>0.72399999999999998</v>
      </c>
      <c r="BQ125" t="s">
        <v>143</v>
      </c>
      <c r="BR125" t="s">
        <v>145</v>
      </c>
      <c r="BS125" t="s">
        <v>144</v>
      </c>
      <c r="BT125">
        <v>-42</v>
      </c>
      <c r="BU125">
        <v>14</v>
      </c>
      <c r="BV125">
        <v>16</v>
      </c>
      <c r="BW125">
        <v>0</v>
      </c>
    </row>
    <row r="126" spans="1:75" x14ac:dyDescent="0.25">
      <c r="A126" t="s">
        <v>3665</v>
      </c>
      <c r="B126" t="s">
        <v>3666</v>
      </c>
      <c r="C126" s="74">
        <v>43864.828522858799</v>
      </c>
      <c r="D126" t="s">
        <v>274</v>
      </c>
      <c r="E126" t="s">
        <v>275</v>
      </c>
      <c r="F126" t="s">
        <v>276</v>
      </c>
      <c r="G126" t="s">
        <v>277</v>
      </c>
      <c r="H126" t="s">
        <v>278</v>
      </c>
      <c r="I126" t="s">
        <v>3667</v>
      </c>
      <c r="J126" t="s">
        <v>3668</v>
      </c>
      <c r="K126" t="s">
        <v>2585</v>
      </c>
      <c r="L126" t="s">
        <v>3669</v>
      </c>
      <c r="M126" t="s">
        <v>3670</v>
      </c>
      <c r="N126" t="s">
        <v>3671</v>
      </c>
      <c r="O126" t="s">
        <v>3672</v>
      </c>
      <c r="P126" t="s">
        <v>3673</v>
      </c>
      <c r="Q126" t="s">
        <v>3674</v>
      </c>
      <c r="R126" t="s">
        <v>3675</v>
      </c>
      <c r="S126" t="s">
        <v>3676</v>
      </c>
      <c r="T126" t="s">
        <v>146</v>
      </c>
      <c r="U126" t="s">
        <v>426</v>
      </c>
      <c r="V126" t="s">
        <v>427</v>
      </c>
      <c r="W126" t="s">
        <v>428</v>
      </c>
      <c r="X126" t="s">
        <v>293</v>
      </c>
      <c r="Y126" t="s">
        <v>294</v>
      </c>
      <c r="Z126" t="s">
        <v>145</v>
      </c>
      <c r="AA126" t="s">
        <v>145</v>
      </c>
      <c r="AB126" t="s">
        <v>295</v>
      </c>
      <c r="AC126" t="s">
        <v>396</v>
      </c>
      <c r="AD126" t="s">
        <v>3677</v>
      </c>
      <c r="AE126" t="s">
        <v>3678</v>
      </c>
      <c r="AF126" t="s">
        <v>3679</v>
      </c>
      <c r="AG126" t="s">
        <v>3680</v>
      </c>
      <c r="AH126" t="s">
        <v>3681</v>
      </c>
      <c r="AI126" t="s">
        <v>3682</v>
      </c>
      <c r="AJ126" t="s">
        <v>3683</v>
      </c>
      <c r="AK126" t="s">
        <v>3684</v>
      </c>
      <c r="AL126" t="s">
        <v>305</v>
      </c>
      <c r="AM126" t="s">
        <v>306</v>
      </c>
      <c r="AN126" t="s">
        <v>307</v>
      </c>
      <c r="AO126" t="s">
        <v>308</v>
      </c>
      <c r="AP126" t="s">
        <v>309</v>
      </c>
      <c r="AQ126" t="s">
        <v>275</v>
      </c>
      <c r="AR126" t="s">
        <v>310</v>
      </c>
      <c r="AS126" t="s">
        <v>311</v>
      </c>
      <c r="AT126" t="s">
        <v>312</v>
      </c>
      <c r="AU126" t="s">
        <v>313</v>
      </c>
      <c r="AV126" t="s">
        <v>314</v>
      </c>
      <c r="AW126" t="s">
        <v>315</v>
      </c>
      <c r="AX126" t="s">
        <v>315</v>
      </c>
      <c r="AY126" t="s">
        <v>3685</v>
      </c>
      <c r="AZ126" t="s">
        <v>3686</v>
      </c>
      <c r="BA126" t="s">
        <v>3687</v>
      </c>
      <c r="BB126" t="s">
        <v>3683</v>
      </c>
      <c r="BC126" t="s">
        <v>3688</v>
      </c>
      <c r="BD126" t="s">
        <v>3689</v>
      </c>
      <c r="BE126" t="s">
        <v>138</v>
      </c>
      <c r="BF126" t="s">
        <v>3690</v>
      </c>
      <c r="BG126" t="s">
        <v>3691</v>
      </c>
      <c r="BH126" t="s">
        <v>2609</v>
      </c>
      <c r="BI126">
        <v>254</v>
      </c>
      <c r="BJ126">
        <v>254</v>
      </c>
      <c r="BK126">
        <v>256</v>
      </c>
      <c r="BL126">
        <v>0.65</v>
      </c>
      <c r="BM126">
        <v>240</v>
      </c>
      <c r="BN126">
        <v>430</v>
      </c>
      <c r="BO126">
        <v>421</v>
      </c>
      <c r="BP126">
        <v>0.72599999999999998</v>
      </c>
      <c r="BQ126" t="s">
        <v>143</v>
      </c>
      <c r="BR126" t="s">
        <v>145</v>
      </c>
      <c r="BS126" t="s">
        <v>144</v>
      </c>
      <c r="BT126">
        <v>-42</v>
      </c>
      <c r="BU126">
        <v>16</v>
      </c>
      <c r="BV126">
        <v>17</v>
      </c>
      <c r="BW126">
        <v>0</v>
      </c>
    </row>
    <row r="127" spans="1:75" x14ac:dyDescent="0.25">
      <c r="A127" t="s">
        <v>3692</v>
      </c>
      <c r="B127" t="s">
        <v>3693</v>
      </c>
      <c r="C127" s="74">
        <v>43864.828638599538</v>
      </c>
      <c r="D127" t="s">
        <v>274</v>
      </c>
      <c r="E127" t="s">
        <v>275</v>
      </c>
      <c r="F127" t="s">
        <v>276</v>
      </c>
      <c r="G127" t="s">
        <v>277</v>
      </c>
      <c r="H127" t="s">
        <v>278</v>
      </c>
      <c r="I127" t="s">
        <v>3694</v>
      </c>
      <c r="J127" t="s">
        <v>3695</v>
      </c>
      <c r="K127" t="s">
        <v>3318</v>
      </c>
      <c r="L127" t="s">
        <v>3696</v>
      </c>
      <c r="M127" t="s">
        <v>3697</v>
      </c>
      <c r="N127" t="s">
        <v>3698</v>
      </c>
      <c r="O127" t="s">
        <v>3699</v>
      </c>
      <c r="P127" t="s">
        <v>3700</v>
      </c>
      <c r="Q127" t="s">
        <v>3701</v>
      </c>
      <c r="R127" t="s">
        <v>3702</v>
      </c>
      <c r="S127" t="s">
        <v>3703</v>
      </c>
      <c r="T127" t="s">
        <v>146</v>
      </c>
      <c r="U127" t="s">
        <v>426</v>
      </c>
      <c r="V127" t="s">
        <v>427</v>
      </c>
      <c r="W127" t="s">
        <v>428</v>
      </c>
      <c r="X127" t="s">
        <v>293</v>
      </c>
      <c r="Y127" t="s">
        <v>294</v>
      </c>
      <c r="Z127" t="s">
        <v>145</v>
      </c>
      <c r="AA127" t="s">
        <v>145</v>
      </c>
      <c r="AB127" t="s">
        <v>295</v>
      </c>
      <c r="AC127" t="s">
        <v>396</v>
      </c>
      <c r="AD127" t="s">
        <v>397</v>
      </c>
      <c r="AE127" t="s">
        <v>3704</v>
      </c>
      <c r="AF127" t="s">
        <v>3705</v>
      </c>
      <c r="AG127" t="s">
        <v>3706</v>
      </c>
      <c r="AH127" t="s">
        <v>3707</v>
      </c>
      <c r="AI127" t="s">
        <v>3708</v>
      </c>
      <c r="AJ127" t="s">
        <v>3709</v>
      </c>
      <c r="AK127" t="s">
        <v>3710</v>
      </c>
      <c r="AL127" t="s">
        <v>305</v>
      </c>
      <c r="AM127" t="s">
        <v>306</v>
      </c>
      <c r="AN127" t="s">
        <v>307</v>
      </c>
      <c r="AO127" t="s">
        <v>308</v>
      </c>
      <c r="AP127" t="s">
        <v>309</v>
      </c>
      <c r="AQ127" t="s">
        <v>275</v>
      </c>
      <c r="AR127" t="s">
        <v>310</v>
      </c>
      <c r="AS127" t="s">
        <v>311</v>
      </c>
      <c r="AT127" t="s">
        <v>312</v>
      </c>
      <c r="AU127" t="s">
        <v>313</v>
      </c>
      <c r="AV127" t="s">
        <v>314</v>
      </c>
      <c r="AW127" t="s">
        <v>315</v>
      </c>
      <c r="AX127" t="s">
        <v>315</v>
      </c>
      <c r="AY127" t="s">
        <v>405</v>
      </c>
      <c r="AZ127" t="s">
        <v>406</v>
      </c>
      <c r="BA127" t="s">
        <v>3711</v>
      </c>
      <c r="BB127" t="s">
        <v>3709</v>
      </c>
      <c r="BC127" t="s">
        <v>3712</v>
      </c>
      <c r="BD127" t="s">
        <v>3713</v>
      </c>
      <c r="BE127" t="s">
        <v>138</v>
      </c>
      <c r="BF127" t="s">
        <v>3714</v>
      </c>
      <c r="BG127" t="s">
        <v>3715</v>
      </c>
      <c r="BH127" t="s">
        <v>3341</v>
      </c>
      <c r="BI127">
        <v>254</v>
      </c>
      <c r="BJ127">
        <v>254</v>
      </c>
      <c r="BK127">
        <v>256</v>
      </c>
      <c r="BL127">
        <v>0.74</v>
      </c>
      <c r="BM127">
        <v>240</v>
      </c>
      <c r="BN127">
        <v>430</v>
      </c>
      <c r="BO127">
        <v>422</v>
      </c>
      <c r="BP127">
        <v>0.72699999999999998</v>
      </c>
      <c r="BQ127" t="s">
        <v>143</v>
      </c>
      <c r="BR127" t="s">
        <v>145</v>
      </c>
      <c r="BS127" t="s">
        <v>144</v>
      </c>
      <c r="BT127">
        <v>-42</v>
      </c>
      <c r="BU127">
        <v>14</v>
      </c>
      <c r="BV127">
        <v>17</v>
      </c>
      <c r="BW127">
        <v>0</v>
      </c>
    </row>
    <row r="128" spans="1:75" x14ac:dyDescent="0.25">
      <c r="A128" t="s">
        <v>3716</v>
      </c>
      <c r="B128" t="s">
        <v>3717</v>
      </c>
      <c r="C128" s="74">
        <v>43864.828755069429</v>
      </c>
      <c r="D128" t="s">
        <v>274</v>
      </c>
      <c r="E128" t="s">
        <v>275</v>
      </c>
      <c r="F128" t="s">
        <v>276</v>
      </c>
      <c r="G128" t="s">
        <v>277</v>
      </c>
      <c r="H128" t="s">
        <v>278</v>
      </c>
      <c r="I128" t="s">
        <v>3718</v>
      </c>
      <c r="J128" t="s">
        <v>3719</v>
      </c>
      <c r="K128" t="s">
        <v>3720</v>
      </c>
      <c r="L128" t="s">
        <v>3721</v>
      </c>
      <c r="M128" t="s">
        <v>3722</v>
      </c>
      <c r="N128" t="s">
        <v>3723</v>
      </c>
      <c r="O128" t="s">
        <v>3724</v>
      </c>
      <c r="P128" t="s">
        <v>3725</v>
      </c>
      <c r="Q128" t="s">
        <v>3726</v>
      </c>
      <c r="R128" t="s">
        <v>3727</v>
      </c>
      <c r="S128" t="s">
        <v>3728</v>
      </c>
      <c r="T128" t="s">
        <v>146</v>
      </c>
      <c r="U128" t="s">
        <v>426</v>
      </c>
      <c r="V128" t="s">
        <v>427</v>
      </c>
      <c r="W128" t="s">
        <v>428</v>
      </c>
      <c r="X128" t="s">
        <v>293</v>
      </c>
      <c r="Y128" t="s">
        <v>294</v>
      </c>
      <c r="Z128" t="s">
        <v>145</v>
      </c>
      <c r="AA128" t="s">
        <v>145</v>
      </c>
      <c r="AB128" t="s">
        <v>295</v>
      </c>
      <c r="AC128" t="s">
        <v>296</v>
      </c>
      <c r="AD128" t="s">
        <v>3729</v>
      </c>
      <c r="AE128" t="s">
        <v>3730</v>
      </c>
      <c r="AF128" t="s">
        <v>3731</v>
      </c>
      <c r="AG128" t="s">
        <v>3732</v>
      </c>
      <c r="AH128" t="s">
        <v>2941</v>
      </c>
      <c r="AI128" t="s">
        <v>3733</v>
      </c>
      <c r="AJ128" t="s">
        <v>3734</v>
      </c>
      <c r="AK128" t="s">
        <v>3735</v>
      </c>
      <c r="AL128" t="s">
        <v>305</v>
      </c>
      <c r="AM128" t="s">
        <v>306</v>
      </c>
      <c r="AN128" t="s">
        <v>307</v>
      </c>
      <c r="AO128" t="s">
        <v>308</v>
      </c>
      <c r="AP128" t="s">
        <v>309</v>
      </c>
      <c r="AQ128" t="s">
        <v>275</v>
      </c>
      <c r="AR128" t="s">
        <v>310</v>
      </c>
      <c r="AS128" t="s">
        <v>311</v>
      </c>
      <c r="AT128" t="s">
        <v>312</v>
      </c>
      <c r="AU128" t="s">
        <v>313</v>
      </c>
      <c r="AV128" t="s">
        <v>314</v>
      </c>
      <c r="AW128" t="s">
        <v>315</v>
      </c>
      <c r="AX128" t="s">
        <v>315</v>
      </c>
      <c r="AY128" t="s">
        <v>3736</v>
      </c>
      <c r="AZ128" t="s">
        <v>1228</v>
      </c>
      <c r="BA128" t="s">
        <v>3737</v>
      </c>
      <c r="BB128" t="s">
        <v>3734</v>
      </c>
      <c r="BC128" t="s">
        <v>3738</v>
      </c>
      <c r="BD128" t="s">
        <v>3739</v>
      </c>
      <c r="BE128" t="s">
        <v>138</v>
      </c>
      <c r="BF128" t="s">
        <v>3740</v>
      </c>
      <c r="BG128" t="s">
        <v>3741</v>
      </c>
      <c r="BH128" t="s">
        <v>3742</v>
      </c>
      <c r="BI128">
        <v>254</v>
      </c>
      <c r="BJ128">
        <v>254</v>
      </c>
      <c r="BK128">
        <v>256</v>
      </c>
      <c r="BL128">
        <v>0.68</v>
      </c>
      <c r="BM128">
        <v>241</v>
      </c>
      <c r="BN128">
        <v>431</v>
      </c>
      <c r="BO128">
        <v>424</v>
      </c>
      <c r="BP128">
        <v>0.72899999999999998</v>
      </c>
      <c r="BQ128" t="s">
        <v>143</v>
      </c>
      <c r="BR128" t="s">
        <v>145</v>
      </c>
      <c r="BS128" t="s">
        <v>144</v>
      </c>
      <c r="BT128">
        <v>-42</v>
      </c>
      <c r="BU128">
        <v>11</v>
      </c>
      <c r="BV128">
        <v>18</v>
      </c>
      <c r="BW128">
        <v>0</v>
      </c>
    </row>
    <row r="129" spans="1:75" x14ac:dyDescent="0.25">
      <c r="A129" t="s">
        <v>3743</v>
      </c>
      <c r="B129" t="s">
        <v>3744</v>
      </c>
      <c r="C129" s="74">
        <v>43864.828871527781</v>
      </c>
      <c r="D129" t="s">
        <v>274</v>
      </c>
      <c r="E129" t="s">
        <v>275</v>
      </c>
      <c r="F129" t="s">
        <v>276</v>
      </c>
      <c r="G129" t="s">
        <v>277</v>
      </c>
      <c r="H129" t="s">
        <v>278</v>
      </c>
      <c r="I129" t="s">
        <v>3745</v>
      </c>
      <c r="J129" t="s">
        <v>3746</v>
      </c>
      <c r="K129" t="s">
        <v>3485</v>
      </c>
      <c r="L129" t="s">
        <v>3747</v>
      </c>
      <c r="M129" t="s">
        <v>3748</v>
      </c>
      <c r="N129" t="s">
        <v>3749</v>
      </c>
      <c r="O129" t="s">
        <v>3750</v>
      </c>
      <c r="P129" t="s">
        <v>3751</v>
      </c>
      <c r="Q129" t="s">
        <v>3752</v>
      </c>
      <c r="R129" t="s">
        <v>3753</v>
      </c>
      <c r="S129" t="s">
        <v>3754</v>
      </c>
      <c r="T129" t="s">
        <v>146</v>
      </c>
      <c r="U129" t="s">
        <v>426</v>
      </c>
      <c r="V129" t="s">
        <v>427</v>
      </c>
      <c r="W129" t="s">
        <v>428</v>
      </c>
      <c r="X129" t="s">
        <v>293</v>
      </c>
      <c r="Y129" t="s">
        <v>294</v>
      </c>
      <c r="Z129" t="s">
        <v>145</v>
      </c>
      <c r="AA129" t="s">
        <v>145</v>
      </c>
      <c r="AB129" t="s">
        <v>295</v>
      </c>
      <c r="AC129" t="s">
        <v>296</v>
      </c>
      <c r="AD129" t="s">
        <v>3755</v>
      </c>
      <c r="AE129" t="s">
        <v>3756</v>
      </c>
      <c r="AF129" t="s">
        <v>3757</v>
      </c>
      <c r="AG129" t="s">
        <v>3758</v>
      </c>
      <c r="AH129" t="s">
        <v>3759</v>
      </c>
      <c r="AI129" t="s">
        <v>3760</v>
      </c>
      <c r="AJ129" t="s">
        <v>3761</v>
      </c>
      <c r="AK129" t="s">
        <v>1830</v>
      </c>
      <c r="AL129" t="s">
        <v>305</v>
      </c>
      <c r="AM129" t="s">
        <v>306</v>
      </c>
      <c r="AN129" t="s">
        <v>307</v>
      </c>
      <c r="AO129" t="s">
        <v>308</v>
      </c>
      <c r="AP129" t="s">
        <v>309</v>
      </c>
      <c r="AQ129" t="s">
        <v>275</v>
      </c>
      <c r="AR129" t="s">
        <v>310</v>
      </c>
      <c r="AS129" t="s">
        <v>311</v>
      </c>
      <c r="AT129" t="s">
        <v>312</v>
      </c>
      <c r="AU129" t="s">
        <v>313</v>
      </c>
      <c r="AV129" t="s">
        <v>314</v>
      </c>
      <c r="AW129" t="s">
        <v>315</v>
      </c>
      <c r="AX129" t="s">
        <v>315</v>
      </c>
      <c r="AY129" t="s">
        <v>3762</v>
      </c>
      <c r="AZ129" t="s">
        <v>3446</v>
      </c>
      <c r="BA129" t="s">
        <v>3763</v>
      </c>
      <c r="BB129" t="s">
        <v>3761</v>
      </c>
      <c r="BC129" t="s">
        <v>3764</v>
      </c>
      <c r="BD129" t="s">
        <v>3765</v>
      </c>
      <c r="BE129" t="s">
        <v>138</v>
      </c>
      <c r="BF129" t="s">
        <v>3766</v>
      </c>
      <c r="BG129" t="s">
        <v>3767</v>
      </c>
      <c r="BH129" t="s">
        <v>3506</v>
      </c>
      <c r="BI129">
        <v>254</v>
      </c>
      <c r="BJ129">
        <v>254</v>
      </c>
      <c r="BK129">
        <v>256</v>
      </c>
      <c r="BL129">
        <v>0.74</v>
      </c>
      <c r="BM129">
        <v>242</v>
      </c>
      <c r="BN129">
        <v>433</v>
      </c>
      <c r="BO129">
        <v>424</v>
      </c>
      <c r="BP129">
        <v>0.73099999999999998</v>
      </c>
      <c r="BQ129" t="s">
        <v>143</v>
      </c>
      <c r="BR129" t="s">
        <v>145</v>
      </c>
      <c r="BS129" t="s">
        <v>144</v>
      </c>
      <c r="BT129">
        <v>-42</v>
      </c>
      <c r="BU129">
        <v>13</v>
      </c>
      <c r="BV129">
        <v>17</v>
      </c>
      <c r="BW129">
        <v>0</v>
      </c>
    </row>
    <row r="130" spans="1:75" x14ac:dyDescent="0.25">
      <c r="A130" t="s">
        <v>3768</v>
      </c>
      <c r="B130" t="s">
        <v>3769</v>
      </c>
      <c r="C130" s="74">
        <v>43864.828967013891</v>
      </c>
      <c r="D130" t="s">
        <v>274</v>
      </c>
      <c r="E130" t="s">
        <v>275</v>
      </c>
      <c r="F130" t="s">
        <v>276</v>
      </c>
      <c r="G130" t="s">
        <v>277</v>
      </c>
      <c r="H130" t="s">
        <v>278</v>
      </c>
      <c r="I130" t="s">
        <v>3770</v>
      </c>
      <c r="J130" t="s">
        <v>3771</v>
      </c>
      <c r="K130" t="s">
        <v>3318</v>
      </c>
      <c r="L130" t="s">
        <v>3772</v>
      </c>
      <c r="M130" t="s">
        <v>3773</v>
      </c>
      <c r="N130" t="s">
        <v>3774</v>
      </c>
      <c r="O130" t="s">
        <v>3775</v>
      </c>
      <c r="P130" t="s">
        <v>3776</v>
      </c>
      <c r="Q130" t="s">
        <v>3777</v>
      </c>
      <c r="R130" t="s">
        <v>3778</v>
      </c>
      <c r="S130" t="s">
        <v>3779</v>
      </c>
      <c r="T130" t="s">
        <v>146</v>
      </c>
      <c r="U130" t="s">
        <v>426</v>
      </c>
      <c r="V130" t="s">
        <v>427</v>
      </c>
      <c r="W130" t="s">
        <v>428</v>
      </c>
      <c r="X130" t="s">
        <v>293</v>
      </c>
      <c r="Y130" t="s">
        <v>294</v>
      </c>
      <c r="Z130" t="s">
        <v>145</v>
      </c>
      <c r="AA130" t="s">
        <v>145</v>
      </c>
      <c r="AB130" t="s">
        <v>295</v>
      </c>
      <c r="AC130" t="s">
        <v>1164</v>
      </c>
      <c r="AD130" t="s">
        <v>3780</v>
      </c>
      <c r="AE130" t="s">
        <v>3781</v>
      </c>
      <c r="AF130" t="s">
        <v>3782</v>
      </c>
      <c r="AG130" t="s">
        <v>3783</v>
      </c>
      <c r="AH130" t="s">
        <v>3784</v>
      </c>
      <c r="AI130" t="s">
        <v>839</v>
      </c>
      <c r="AJ130" t="s">
        <v>3785</v>
      </c>
      <c r="AK130" t="s">
        <v>3786</v>
      </c>
      <c r="AL130" t="s">
        <v>305</v>
      </c>
      <c r="AM130" t="s">
        <v>306</v>
      </c>
      <c r="AN130" t="s">
        <v>307</v>
      </c>
      <c r="AO130" t="s">
        <v>585</v>
      </c>
      <c r="AP130" t="s">
        <v>309</v>
      </c>
      <c r="AQ130" t="s">
        <v>275</v>
      </c>
      <c r="AR130" t="s">
        <v>310</v>
      </c>
      <c r="AS130" t="s">
        <v>311</v>
      </c>
      <c r="AT130" t="s">
        <v>312</v>
      </c>
      <c r="AU130" t="s">
        <v>313</v>
      </c>
      <c r="AV130" t="s">
        <v>314</v>
      </c>
      <c r="AW130" t="s">
        <v>315</v>
      </c>
      <c r="AX130" t="s">
        <v>315</v>
      </c>
      <c r="AY130" t="s">
        <v>3787</v>
      </c>
      <c r="AZ130" t="s">
        <v>3446</v>
      </c>
      <c r="BA130" t="s">
        <v>3788</v>
      </c>
      <c r="BB130" t="s">
        <v>3785</v>
      </c>
      <c r="BC130" t="s">
        <v>3789</v>
      </c>
      <c r="BD130" t="s">
        <v>3790</v>
      </c>
      <c r="BE130" t="s">
        <v>138</v>
      </c>
      <c r="BF130" t="s">
        <v>3791</v>
      </c>
      <c r="BG130" t="s">
        <v>3792</v>
      </c>
      <c r="BH130" t="s">
        <v>3341</v>
      </c>
      <c r="BI130">
        <v>254</v>
      </c>
      <c r="BJ130">
        <v>254</v>
      </c>
      <c r="BK130">
        <v>256</v>
      </c>
      <c r="BL130">
        <v>0.81</v>
      </c>
      <c r="BM130">
        <v>241</v>
      </c>
      <c r="BN130">
        <v>433</v>
      </c>
      <c r="BO130">
        <v>425</v>
      </c>
      <c r="BP130">
        <v>0.73099999999999998</v>
      </c>
      <c r="BQ130" t="s">
        <v>143</v>
      </c>
      <c r="BR130" t="s">
        <v>145</v>
      </c>
      <c r="BS130" t="s">
        <v>144</v>
      </c>
      <c r="BT130">
        <v>-42</v>
      </c>
      <c r="BU130">
        <v>11</v>
      </c>
      <c r="BV130">
        <v>15</v>
      </c>
      <c r="BW130">
        <v>0</v>
      </c>
    </row>
    <row r="131" spans="1:75" x14ac:dyDescent="0.25">
      <c r="A131" t="s">
        <v>3793</v>
      </c>
      <c r="B131" t="s">
        <v>3794</v>
      </c>
      <c r="C131" s="74">
        <v>43864.828987997687</v>
      </c>
      <c r="D131" t="s">
        <v>274</v>
      </c>
      <c r="E131" t="s">
        <v>275</v>
      </c>
      <c r="F131" t="s">
        <v>276</v>
      </c>
      <c r="G131" t="s">
        <v>277</v>
      </c>
      <c r="H131" t="s">
        <v>278</v>
      </c>
      <c r="I131" t="s">
        <v>3795</v>
      </c>
      <c r="J131" t="s">
        <v>3796</v>
      </c>
      <c r="K131" t="s">
        <v>2585</v>
      </c>
      <c r="L131" t="s">
        <v>3797</v>
      </c>
      <c r="M131" t="s">
        <v>3798</v>
      </c>
      <c r="N131" t="s">
        <v>3799</v>
      </c>
      <c r="O131" t="s">
        <v>3800</v>
      </c>
      <c r="P131" t="s">
        <v>3801</v>
      </c>
      <c r="Q131" t="s">
        <v>3802</v>
      </c>
      <c r="R131" t="s">
        <v>3803</v>
      </c>
      <c r="S131" t="s">
        <v>3804</v>
      </c>
      <c r="T131" t="s">
        <v>146</v>
      </c>
      <c r="U131" t="s">
        <v>426</v>
      </c>
      <c r="V131" t="s">
        <v>427</v>
      </c>
      <c r="W131" t="s">
        <v>428</v>
      </c>
      <c r="X131" t="s">
        <v>293</v>
      </c>
      <c r="Y131" t="s">
        <v>294</v>
      </c>
      <c r="Z131" t="s">
        <v>145</v>
      </c>
      <c r="AA131" t="s">
        <v>145</v>
      </c>
      <c r="AB131" t="s">
        <v>295</v>
      </c>
      <c r="AC131" t="s">
        <v>337</v>
      </c>
      <c r="AD131" t="s">
        <v>3755</v>
      </c>
      <c r="AE131" t="s">
        <v>3805</v>
      </c>
      <c r="AF131" t="s">
        <v>3806</v>
      </c>
      <c r="AG131" t="s">
        <v>3807</v>
      </c>
      <c r="AH131" t="s">
        <v>3808</v>
      </c>
      <c r="AI131" t="s">
        <v>3809</v>
      </c>
      <c r="AJ131" t="s">
        <v>3810</v>
      </c>
      <c r="AK131" t="s">
        <v>3811</v>
      </c>
      <c r="AL131" t="s">
        <v>305</v>
      </c>
      <c r="AM131" t="s">
        <v>306</v>
      </c>
      <c r="AN131" t="s">
        <v>307</v>
      </c>
      <c r="AO131" t="s">
        <v>308</v>
      </c>
      <c r="AP131" t="s">
        <v>309</v>
      </c>
      <c r="AQ131" t="s">
        <v>275</v>
      </c>
      <c r="AR131" t="s">
        <v>310</v>
      </c>
      <c r="AS131" t="s">
        <v>311</v>
      </c>
      <c r="AT131" t="s">
        <v>312</v>
      </c>
      <c r="AU131" t="s">
        <v>313</v>
      </c>
      <c r="AV131" t="s">
        <v>314</v>
      </c>
      <c r="AW131" t="s">
        <v>315</v>
      </c>
      <c r="AX131" t="s">
        <v>315</v>
      </c>
      <c r="AY131" t="s">
        <v>3762</v>
      </c>
      <c r="AZ131" t="s">
        <v>3446</v>
      </c>
      <c r="BA131" t="s">
        <v>3812</v>
      </c>
      <c r="BB131" t="s">
        <v>3810</v>
      </c>
      <c r="BC131" t="s">
        <v>3813</v>
      </c>
      <c r="BD131" t="s">
        <v>3814</v>
      </c>
      <c r="BE131" t="s">
        <v>138</v>
      </c>
      <c r="BF131" t="s">
        <v>3815</v>
      </c>
      <c r="BG131" t="s">
        <v>3816</v>
      </c>
      <c r="BH131" t="s">
        <v>2609</v>
      </c>
      <c r="BI131">
        <v>254</v>
      </c>
      <c r="BJ131">
        <v>254</v>
      </c>
      <c r="BK131">
        <v>256</v>
      </c>
      <c r="BL131">
        <v>0.74</v>
      </c>
      <c r="BM131">
        <v>242</v>
      </c>
      <c r="BN131">
        <v>433</v>
      </c>
      <c r="BO131">
        <v>426</v>
      </c>
      <c r="BP131">
        <v>0.73099999999999998</v>
      </c>
      <c r="BQ131" t="s">
        <v>143</v>
      </c>
      <c r="BR131" t="s">
        <v>145</v>
      </c>
      <c r="BS131" t="s">
        <v>144</v>
      </c>
      <c r="BT131">
        <v>-42</v>
      </c>
      <c r="BU131">
        <v>10</v>
      </c>
      <c r="BV131">
        <v>16</v>
      </c>
      <c r="BW131">
        <v>0</v>
      </c>
    </row>
    <row r="132" spans="1:75" x14ac:dyDescent="0.25">
      <c r="A132" t="s">
        <v>3817</v>
      </c>
      <c r="B132" t="s">
        <v>3818</v>
      </c>
      <c r="C132" s="74">
        <v>43864.829104456017</v>
      </c>
      <c r="D132" t="s">
        <v>274</v>
      </c>
      <c r="E132" t="s">
        <v>275</v>
      </c>
      <c r="F132" t="s">
        <v>276</v>
      </c>
      <c r="G132" t="s">
        <v>277</v>
      </c>
      <c r="H132" t="s">
        <v>278</v>
      </c>
      <c r="I132" t="s">
        <v>3819</v>
      </c>
      <c r="J132" t="s">
        <v>3820</v>
      </c>
      <c r="K132" t="s">
        <v>3821</v>
      </c>
      <c r="L132" t="s">
        <v>3822</v>
      </c>
      <c r="M132" t="s">
        <v>3823</v>
      </c>
      <c r="N132" t="s">
        <v>3824</v>
      </c>
      <c r="O132" t="s">
        <v>3825</v>
      </c>
      <c r="P132" t="s">
        <v>3826</v>
      </c>
      <c r="Q132" t="s">
        <v>3827</v>
      </c>
      <c r="R132" t="s">
        <v>3828</v>
      </c>
      <c r="S132" t="s">
        <v>3829</v>
      </c>
      <c r="T132" t="s">
        <v>146</v>
      </c>
      <c r="U132" t="s">
        <v>426</v>
      </c>
      <c r="V132" t="s">
        <v>427</v>
      </c>
      <c r="W132" t="s">
        <v>428</v>
      </c>
      <c r="X132" t="s">
        <v>293</v>
      </c>
      <c r="Y132" t="s">
        <v>294</v>
      </c>
      <c r="Z132" t="s">
        <v>145</v>
      </c>
      <c r="AA132" t="s">
        <v>145</v>
      </c>
      <c r="AB132" t="s">
        <v>295</v>
      </c>
      <c r="AC132" t="s">
        <v>337</v>
      </c>
      <c r="AD132" t="s">
        <v>3830</v>
      </c>
      <c r="AE132" t="s">
        <v>3831</v>
      </c>
      <c r="AF132" t="s">
        <v>3832</v>
      </c>
      <c r="AG132" t="s">
        <v>3833</v>
      </c>
      <c r="AH132" t="s">
        <v>3303</v>
      </c>
      <c r="AI132" t="s">
        <v>523</v>
      </c>
      <c r="AJ132" t="s">
        <v>3834</v>
      </c>
      <c r="AK132" t="s">
        <v>3811</v>
      </c>
      <c r="AL132" t="s">
        <v>305</v>
      </c>
      <c r="AM132" t="s">
        <v>306</v>
      </c>
      <c r="AN132" t="s">
        <v>307</v>
      </c>
      <c r="AO132" t="s">
        <v>308</v>
      </c>
      <c r="AP132" t="s">
        <v>309</v>
      </c>
      <c r="AQ132" t="s">
        <v>275</v>
      </c>
      <c r="AR132" t="s">
        <v>310</v>
      </c>
      <c r="AS132" t="s">
        <v>311</v>
      </c>
      <c r="AT132" t="s">
        <v>312</v>
      </c>
      <c r="AU132" t="s">
        <v>313</v>
      </c>
      <c r="AV132" t="s">
        <v>314</v>
      </c>
      <c r="AW132" t="s">
        <v>315</v>
      </c>
      <c r="AX132" t="s">
        <v>315</v>
      </c>
      <c r="AY132" t="s">
        <v>3835</v>
      </c>
      <c r="AZ132" t="s">
        <v>3390</v>
      </c>
      <c r="BA132" t="s">
        <v>3836</v>
      </c>
      <c r="BB132" t="s">
        <v>3834</v>
      </c>
      <c r="BC132" t="s">
        <v>3837</v>
      </c>
      <c r="BD132" t="s">
        <v>3838</v>
      </c>
      <c r="BE132" t="s">
        <v>138</v>
      </c>
      <c r="BF132" t="s">
        <v>3839</v>
      </c>
      <c r="BG132" t="s">
        <v>3840</v>
      </c>
      <c r="BH132" t="s">
        <v>3841</v>
      </c>
      <c r="BI132">
        <v>254</v>
      </c>
      <c r="BJ132">
        <v>254</v>
      </c>
      <c r="BK132">
        <v>256</v>
      </c>
      <c r="BL132">
        <v>0.74</v>
      </c>
      <c r="BM132">
        <v>242</v>
      </c>
      <c r="BN132">
        <v>434</v>
      </c>
      <c r="BO132">
        <v>427</v>
      </c>
      <c r="BP132">
        <v>0.73299999999999998</v>
      </c>
      <c r="BQ132" t="s">
        <v>143</v>
      </c>
      <c r="BR132" t="s">
        <v>145</v>
      </c>
      <c r="BS132" t="s">
        <v>144</v>
      </c>
      <c r="BT132">
        <v>-43</v>
      </c>
      <c r="BU132">
        <v>7</v>
      </c>
      <c r="BV132">
        <v>16</v>
      </c>
      <c r="BW132">
        <v>0</v>
      </c>
    </row>
    <row r="133" spans="1:75" x14ac:dyDescent="0.25">
      <c r="A133" t="s">
        <v>3842</v>
      </c>
      <c r="B133" t="s">
        <v>3843</v>
      </c>
      <c r="C133" s="74">
        <v>43864.829220196763</v>
      </c>
      <c r="D133" t="s">
        <v>274</v>
      </c>
      <c r="E133" t="s">
        <v>275</v>
      </c>
      <c r="F133" t="s">
        <v>276</v>
      </c>
      <c r="G133" t="s">
        <v>277</v>
      </c>
      <c r="H133" t="s">
        <v>278</v>
      </c>
      <c r="I133" t="s">
        <v>3844</v>
      </c>
      <c r="J133" t="s">
        <v>3845</v>
      </c>
      <c r="K133" t="s">
        <v>3485</v>
      </c>
      <c r="L133" t="s">
        <v>3846</v>
      </c>
      <c r="M133" t="s">
        <v>3847</v>
      </c>
      <c r="N133" t="s">
        <v>3848</v>
      </c>
      <c r="O133" t="s">
        <v>3849</v>
      </c>
      <c r="P133" t="s">
        <v>3850</v>
      </c>
      <c r="Q133" t="s">
        <v>3851</v>
      </c>
      <c r="R133" t="s">
        <v>3852</v>
      </c>
      <c r="S133" t="s">
        <v>3853</v>
      </c>
      <c r="T133" t="s">
        <v>146</v>
      </c>
      <c r="U133" t="s">
        <v>426</v>
      </c>
      <c r="V133" t="s">
        <v>427</v>
      </c>
      <c r="W133" t="s">
        <v>428</v>
      </c>
      <c r="X133" t="s">
        <v>293</v>
      </c>
      <c r="Y133" t="s">
        <v>294</v>
      </c>
      <c r="Z133" t="s">
        <v>145</v>
      </c>
      <c r="AA133" t="s">
        <v>145</v>
      </c>
      <c r="AB133" t="s">
        <v>295</v>
      </c>
      <c r="AC133" t="s">
        <v>396</v>
      </c>
      <c r="AD133" t="s">
        <v>3854</v>
      </c>
      <c r="AE133" t="s">
        <v>3855</v>
      </c>
      <c r="AF133" t="s">
        <v>3856</v>
      </c>
      <c r="AG133" t="s">
        <v>3857</v>
      </c>
      <c r="AH133" t="s">
        <v>3858</v>
      </c>
      <c r="AI133" t="s">
        <v>3859</v>
      </c>
      <c r="AJ133" t="s">
        <v>3860</v>
      </c>
      <c r="AK133" t="s">
        <v>3861</v>
      </c>
      <c r="AL133" t="s">
        <v>305</v>
      </c>
      <c r="AM133" t="s">
        <v>306</v>
      </c>
      <c r="AN133" t="s">
        <v>307</v>
      </c>
      <c r="AO133" t="s">
        <v>308</v>
      </c>
      <c r="AP133" t="s">
        <v>309</v>
      </c>
      <c r="AQ133" t="s">
        <v>275</v>
      </c>
      <c r="AR133" t="s">
        <v>310</v>
      </c>
      <c r="AS133" t="s">
        <v>311</v>
      </c>
      <c r="AT133" t="s">
        <v>312</v>
      </c>
      <c r="AU133" t="s">
        <v>313</v>
      </c>
      <c r="AV133" t="s">
        <v>314</v>
      </c>
      <c r="AW133" t="s">
        <v>315</v>
      </c>
      <c r="AX133" t="s">
        <v>315</v>
      </c>
      <c r="AY133" t="s">
        <v>3862</v>
      </c>
      <c r="AZ133" t="s">
        <v>3863</v>
      </c>
      <c r="BA133" t="s">
        <v>3864</v>
      </c>
      <c r="BB133" t="s">
        <v>3860</v>
      </c>
      <c r="BC133" t="s">
        <v>3865</v>
      </c>
      <c r="BD133" t="s">
        <v>3866</v>
      </c>
      <c r="BE133" t="s">
        <v>138</v>
      </c>
      <c r="BF133" t="s">
        <v>3867</v>
      </c>
      <c r="BG133" t="s">
        <v>3868</v>
      </c>
      <c r="BH133" t="s">
        <v>3506</v>
      </c>
      <c r="BI133">
        <v>254</v>
      </c>
      <c r="BJ133">
        <v>254</v>
      </c>
      <c r="BK133">
        <v>257</v>
      </c>
      <c r="BL133">
        <v>0.22</v>
      </c>
      <c r="BM133">
        <v>243</v>
      </c>
      <c r="BN133">
        <v>435</v>
      </c>
      <c r="BO133">
        <v>428</v>
      </c>
      <c r="BP133">
        <v>0.73599999999999999</v>
      </c>
      <c r="BQ133" t="s">
        <v>143</v>
      </c>
      <c r="BR133" t="s">
        <v>145</v>
      </c>
      <c r="BS133" t="s">
        <v>144</v>
      </c>
      <c r="BT133">
        <v>-43</v>
      </c>
      <c r="BU133">
        <v>8</v>
      </c>
      <c r="BV133">
        <v>20</v>
      </c>
      <c r="BW133">
        <v>0</v>
      </c>
    </row>
    <row r="134" spans="1:75" x14ac:dyDescent="0.25">
      <c r="A134" t="s">
        <v>3869</v>
      </c>
      <c r="B134" t="s">
        <v>3870</v>
      </c>
      <c r="C134" s="74">
        <v>43864.829337384261</v>
      </c>
      <c r="D134" t="s">
        <v>274</v>
      </c>
      <c r="E134" t="s">
        <v>275</v>
      </c>
      <c r="F134" t="s">
        <v>276</v>
      </c>
      <c r="G134" t="s">
        <v>277</v>
      </c>
      <c r="H134" t="s">
        <v>278</v>
      </c>
      <c r="I134" t="s">
        <v>3871</v>
      </c>
      <c r="J134" t="s">
        <v>3872</v>
      </c>
      <c r="K134" t="s">
        <v>3318</v>
      </c>
      <c r="L134" t="s">
        <v>3873</v>
      </c>
      <c r="M134" t="s">
        <v>3874</v>
      </c>
      <c r="N134" t="s">
        <v>3875</v>
      </c>
      <c r="O134" t="s">
        <v>3876</v>
      </c>
      <c r="P134" t="s">
        <v>3877</v>
      </c>
      <c r="Q134" t="s">
        <v>3878</v>
      </c>
      <c r="R134" t="s">
        <v>3879</v>
      </c>
      <c r="S134" t="s">
        <v>3880</v>
      </c>
      <c r="T134" t="s">
        <v>146</v>
      </c>
      <c r="U134" t="s">
        <v>426</v>
      </c>
      <c r="V134" t="s">
        <v>427</v>
      </c>
      <c r="W134" t="s">
        <v>428</v>
      </c>
      <c r="X134" t="s">
        <v>293</v>
      </c>
      <c r="Y134" t="s">
        <v>294</v>
      </c>
      <c r="Z134" t="s">
        <v>145</v>
      </c>
      <c r="AA134" t="s">
        <v>145</v>
      </c>
      <c r="AB134" t="s">
        <v>295</v>
      </c>
      <c r="AC134" t="s">
        <v>337</v>
      </c>
      <c r="AD134" t="s">
        <v>3299</v>
      </c>
      <c r="AE134" t="s">
        <v>3881</v>
      </c>
      <c r="AF134" t="s">
        <v>3882</v>
      </c>
      <c r="AG134" t="s">
        <v>3883</v>
      </c>
      <c r="AH134" t="s">
        <v>3884</v>
      </c>
      <c r="AI134" t="s">
        <v>3885</v>
      </c>
      <c r="AJ134" t="s">
        <v>3886</v>
      </c>
      <c r="AK134" t="s">
        <v>3887</v>
      </c>
      <c r="AL134" t="s">
        <v>305</v>
      </c>
      <c r="AM134" t="s">
        <v>306</v>
      </c>
      <c r="AN134" t="s">
        <v>307</v>
      </c>
      <c r="AO134" t="s">
        <v>308</v>
      </c>
      <c r="AP134" t="s">
        <v>309</v>
      </c>
      <c r="AQ134" t="s">
        <v>275</v>
      </c>
      <c r="AR134" t="s">
        <v>310</v>
      </c>
      <c r="AS134" t="s">
        <v>311</v>
      </c>
      <c r="AT134" t="s">
        <v>312</v>
      </c>
      <c r="AU134" t="s">
        <v>313</v>
      </c>
      <c r="AV134" t="s">
        <v>314</v>
      </c>
      <c r="AW134" t="s">
        <v>315</v>
      </c>
      <c r="AX134" t="s">
        <v>315</v>
      </c>
      <c r="AY134" t="s">
        <v>3307</v>
      </c>
      <c r="AZ134" t="s">
        <v>1284</v>
      </c>
      <c r="BA134" t="s">
        <v>3888</v>
      </c>
      <c r="BB134" t="s">
        <v>3886</v>
      </c>
      <c r="BC134" t="s">
        <v>3889</v>
      </c>
      <c r="BD134" t="s">
        <v>3890</v>
      </c>
      <c r="BE134" t="s">
        <v>138</v>
      </c>
      <c r="BF134" t="s">
        <v>3891</v>
      </c>
      <c r="BG134" t="s">
        <v>3892</v>
      </c>
      <c r="BH134" t="s">
        <v>3341</v>
      </c>
      <c r="BI134">
        <v>255</v>
      </c>
      <c r="BJ134">
        <v>255</v>
      </c>
      <c r="BK134">
        <v>257</v>
      </c>
      <c r="BL134">
        <v>-0.1</v>
      </c>
      <c r="BM134">
        <v>244</v>
      </c>
      <c r="BN134">
        <v>437</v>
      </c>
      <c r="BO134">
        <v>429</v>
      </c>
      <c r="BP134">
        <v>0.73899999999999999</v>
      </c>
      <c r="BQ134" t="s">
        <v>143</v>
      </c>
      <c r="BR134" t="s">
        <v>145</v>
      </c>
      <c r="BS134" t="s">
        <v>144</v>
      </c>
      <c r="BT134">
        <v>-43</v>
      </c>
      <c r="BU134">
        <v>11</v>
      </c>
      <c r="BV134">
        <v>18</v>
      </c>
      <c r="BW134">
        <v>0</v>
      </c>
    </row>
    <row r="135" spans="1:75" x14ac:dyDescent="0.25">
      <c r="A135" t="s">
        <v>3893</v>
      </c>
      <c r="B135" t="s">
        <v>3894</v>
      </c>
      <c r="C135" s="74">
        <v>43864.829453854167</v>
      </c>
      <c r="D135" t="s">
        <v>274</v>
      </c>
      <c r="E135" t="s">
        <v>275</v>
      </c>
      <c r="F135" t="s">
        <v>276</v>
      </c>
      <c r="G135" t="s">
        <v>277</v>
      </c>
      <c r="H135" t="s">
        <v>278</v>
      </c>
      <c r="I135" t="s">
        <v>3895</v>
      </c>
      <c r="J135" t="s">
        <v>3896</v>
      </c>
      <c r="K135" t="s">
        <v>2640</v>
      </c>
      <c r="L135" t="s">
        <v>3897</v>
      </c>
      <c r="M135" t="s">
        <v>3898</v>
      </c>
      <c r="N135" t="s">
        <v>3899</v>
      </c>
      <c r="O135" t="s">
        <v>3900</v>
      </c>
      <c r="P135" t="s">
        <v>3901</v>
      </c>
      <c r="Q135" t="s">
        <v>3902</v>
      </c>
      <c r="R135" t="s">
        <v>3903</v>
      </c>
      <c r="S135" t="s">
        <v>3904</v>
      </c>
      <c r="T135" t="s">
        <v>146</v>
      </c>
      <c r="U135" t="s">
        <v>426</v>
      </c>
      <c r="V135" t="s">
        <v>427</v>
      </c>
      <c r="W135" t="s">
        <v>428</v>
      </c>
      <c r="X135" t="s">
        <v>293</v>
      </c>
      <c r="Y135" t="s">
        <v>294</v>
      </c>
      <c r="Z135" t="s">
        <v>145</v>
      </c>
      <c r="AA135" t="s">
        <v>145</v>
      </c>
      <c r="AB135" t="s">
        <v>295</v>
      </c>
      <c r="AC135" t="s">
        <v>396</v>
      </c>
      <c r="AD135" t="s">
        <v>1275</v>
      </c>
      <c r="AE135" t="s">
        <v>3905</v>
      </c>
      <c r="AF135" t="s">
        <v>3906</v>
      </c>
      <c r="AG135" t="s">
        <v>3907</v>
      </c>
      <c r="AH135" t="s">
        <v>3908</v>
      </c>
      <c r="AI135" t="s">
        <v>3909</v>
      </c>
      <c r="AJ135" t="s">
        <v>3910</v>
      </c>
      <c r="AK135" t="s">
        <v>3911</v>
      </c>
      <c r="AL135" t="s">
        <v>305</v>
      </c>
      <c r="AM135" t="s">
        <v>306</v>
      </c>
      <c r="AN135" t="s">
        <v>307</v>
      </c>
      <c r="AO135" t="s">
        <v>308</v>
      </c>
      <c r="AP135" t="s">
        <v>309</v>
      </c>
      <c r="AQ135" t="s">
        <v>275</v>
      </c>
      <c r="AR135" t="s">
        <v>310</v>
      </c>
      <c r="AS135" t="s">
        <v>311</v>
      </c>
      <c r="AT135" t="s">
        <v>312</v>
      </c>
      <c r="AU135" t="s">
        <v>313</v>
      </c>
      <c r="AV135" t="s">
        <v>314</v>
      </c>
      <c r="AW135" t="s">
        <v>315</v>
      </c>
      <c r="AX135" t="s">
        <v>315</v>
      </c>
      <c r="AY135" t="s">
        <v>1283</v>
      </c>
      <c r="AZ135" t="s">
        <v>1284</v>
      </c>
      <c r="BA135" t="s">
        <v>3912</v>
      </c>
      <c r="BB135" t="s">
        <v>3910</v>
      </c>
      <c r="BC135" t="s">
        <v>3913</v>
      </c>
      <c r="BD135" t="s">
        <v>3914</v>
      </c>
      <c r="BE135" t="s">
        <v>138</v>
      </c>
      <c r="BF135" t="s">
        <v>3915</v>
      </c>
      <c r="BG135" t="s">
        <v>3916</v>
      </c>
      <c r="BH135" t="s">
        <v>2662</v>
      </c>
      <c r="BI135">
        <v>255</v>
      </c>
      <c r="BJ135">
        <v>255</v>
      </c>
      <c r="BK135">
        <v>257</v>
      </c>
      <c r="BL135">
        <v>-0.11</v>
      </c>
      <c r="BM135">
        <v>244</v>
      </c>
      <c r="BN135">
        <v>437</v>
      </c>
      <c r="BO135">
        <v>430</v>
      </c>
      <c r="BP135">
        <v>0.73899999999999999</v>
      </c>
      <c r="BQ135" t="s">
        <v>143</v>
      </c>
      <c r="BR135" t="s">
        <v>145</v>
      </c>
      <c r="BS135" t="s">
        <v>144</v>
      </c>
      <c r="BT135">
        <v>-43</v>
      </c>
      <c r="BU135">
        <v>10</v>
      </c>
      <c r="BV135">
        <v>17</v>
      </c>
      <c r="BW135">
        <v>0</v>
      </c>
    </row>
    <row r="136" spans="1:75" x14ac:dyDescent="0.25">
      <c r="A136" t="s">
        <v>3917</v>
      </c>
      <c r="B136" t="s">
        <v>3918</v>
      </c>
      <c r="C136" s="74">
        <v>43864.829569594913</v>
      </c>
      <c r="D136" t="s">
        <v>274</v>
      </c>
      <c r="E136" t="s">
        <v>275</v>
      </c>
      <c r="F136" t="s">
        <v>276</v>
      </c>
      <c r="G136" t="s">
        <v>277</v>
      </c>
      <c r="H136" t="s">
        <v>278</v>
      </c>
      <c r="I136" t="s">
        <v>3919</v>
      </c>
      <c r="J136" t="s">
        <v>3920</v>
      </c>
      <c r="K136" t="s">
        <v>3538</v>
      </c>
      <c r="L136" t="s">
        <v>3921</v>
      </c>
      <c r="M136" t="s">
        <v>3922</v>
      </c>
      <c r="N136" t="s">
        <v>3923</v>
      </c>
      <c r="O136" t="s">
        <v>3924</v>
      </c>
      <c r="P136" t="s">
        <v>3925</v>
      </c>
      <c r="Q136" t="s">
        <v>3926</v>
      </c>
      <c r="R136" t="s">
        <v>3927</v>
      </c>
      <c r="S136" t="s">
        <v>3928</v>
      </c>
      <c r="T136" t="s">
        <v>146</v>
      </c>
      <c r="U136" t="s">
        <v>426</v>
      </c>
      <c r="V136" t="s">
        <v>427</v>
      </c>
      <c r="W136" t="s">
        <v>428</v>
      </c>
      <c r="X136" t="s">
        <v>293</v>
      </c>
      <c r="Y136" t="s">
        <v>294</v>
      </c>
      <c r="Z136" t="s">
        <v>145</v>
      </c>
      <c r="AA136" t="s">
        <v>145</v>
      </c>
      <c r="AB136" t="s">
        <v>295</v>
      </c>
      <c r="AC136" t="s">
        <v>296</v>
      </c>
      <c r="AD136" t="s">
        <v>367</v>
      </c>
      <c r="AE136" t="s">
        <v>3929</v>
      </c>
      <c r="AF136" t="s">
        <v>3930</v>
      </c>
      <c r="AG136" t="s">
        <v>3931</v>
      </c>
      <c r="AH136" t="s">
        <v>3932</v>
      </c>
      <c r="AI136" t="s">
        <v>3933</v>
      </c>
      <c r="AJ136" t="s">
        <v>3934</v>
      </c>
      <c r="AK136" t="s">
        <v>3935</v>
      </c>
      <c r="AL136" t="s">
        <v>305</v>
      </c>
      <c r="AM136" t="s">
        <v>306</v>
      </c>
      <c r="AN136" t="s">
        <v>307</v>
      </c>
      <c r="AO136" t="s">
        <v>308</v>
      </c>
      <c r="AP136" t="s">
        <v>309</v>
      </c>
      <c r="AQ136" t="s">
        <v>275</v>
      </c>
      <c r="AR136" t="s">
        <v>310</v>
      </c>
      <c r="AS136" t="s">
        <v>311</v>
      </c>
      <c r="AT136" t="s">
        <v>312</v>
      </c>
      <c r="AU136" t="s">
        <v>313</v>
      </c>
      <c r="AV136" t="s">
        <v>314</v>
      </c>
      <c r="AW136" t="s">
        <v>315</v>
      </c>
      <c r="AX136" t="s">
        <v>315</v>
      </c>
      <c r="AY136" t="s">
        <v>375</v>
      </c>
      <c r="AZ136" t="s">
        <v>376</v>
      </c>
      <c r="BA136" t="s">
        <v>3936</v>
      </c>
      <c r="BB136" t="s">
        <v>3934</v>
      </c>
      <c r="BC136" t="s">
        <v>3937</v>
      </c>
      <c r="BD136" t="s">
        <v>3938</v>
      </c>
      <c r="BE136" t="s">
        <v>138</v>
      </c>
      <c r="BF136" t="s">
        <v>3939</v>
      </c>
      <c r="BG136" t="s">
        <v>3940</v>
      </c>
      <c r="BH136" t="s">
        <v>3562</v>
      </c>
      <c r="BI136">
        <v>255</v>
      </c>
      <c r="BJ136">
        <v>255</v>
      </c>
      <c r="BK136">
        <v>257</v>
      </c>
      <c r="BL136">
        <v>-0.15</v>
      </c>
      <c r="BM136">
        <v>245</v>
      </c>
      <c r="BN136">
        <v>437</v>
      </c>
      <c r="BO136">
        <v>432</v>
      </c>
      <c r="BP136">
        <v>0.74</v>
      </c>
      <c r="BQ136" t="s">
        <v>143</v>
      </c>
      <c r="BR136" t="s">
        <v>145</v>
      </c>
      <c r="BS136" t="s">
        <v>144</v>
      </c>
      <c r="BT136">
        <v>-43</v>
      </c>
      <c r="BU136">
        <v>6</v>
      </c>
      <c r="BV136">
        <v>15</v>
      </c>
      <c r="BW136">
        <v>0</v>
      </c>
    </row>
    <row r="137" spans="1:75" x14ac:dyDescent="0.25">
      <c r="A137" t="s">
        <v>3941</v>
      </c>
      <c r="B137" t="s">
        <v>3942</v>
      </c>
      <c r="C137" s="74">
        <v>43864.829685335651</v>
      </c>
      <c r="D137" t="s">
        <v>274</v>
      </c>
      <c r="E137" t="s">
        <v>275</v>
      </c>
      <c r="F137" t="s">
        <v>276</v>
      </c>
      <c r="G137" t="s">
        <v>277</v>
      </c>
      <c r="H137" t="s">
        <v>278</v>
      </c>
      <c r="I137" t="s">
        <v>3943</v>
      </c>
      <c r="J137" t="s">
        <v>3944</v>
      </c>
      <c r="K137" t="s">
        <v>3400</v>
      </c>
      <c r="L137" t="s">
        <v>3945</v>
      </c>
      <c r="M137" t="s">
        <v>3946</v>
      </c>
      <c r="N137" t="s">
        <v>3947</v>
      </c>
      <c r="O137" t="s">
        <v>3948</v>
      </c>
      <c r="P137" t="s">
        <v>3949</v>
      </c>
      <c r="Q137" t="s">
        <v>3950</v>
      </c>
      <c r="R137" t="s">
        <v>3951</v>
      </c>
      <c r="S137" t="s">
        <v>3952</v>
      </c>
      <c r="T137" t="s">
        <v>146</v>
      </c>
      <c r="U137" t="s">
        <v>426</v>
      </c>
      <c r="V137" t="s">
        <v>427</v>
      </c>
      <c r="W137" t="s">
        <v>428</v>
      </c>
      <c r="X137" t="s">
        <v>293</v>
      </c>
      <c r="Y137" t="s">
        <v>294</v>
      </c>
      <c r="Z137" t="s">
        <v>145</v>
      </c>
      <c r="AA137" t="s">
        <v>145</v>
      </c>
      <c r="AB137" t="s">
        <v>295</v>
      </c>
      <c r="AC137" t="s">
        <v>296</v>
      </c>
      <c r="AD137" t="s">
        <v>3953</v>
      </c>
      <c r="AE137" t="s">
        <v>3954</v>
      </c>
      <c r="AF137" t="s">
        <v>3955</v>
      </c>
      <c r="AG137" t="s">
        <v>3956</v>
      </c>
      <c r="AH137" t="s">
        <v>2541</v>
      </c>
      <c r="AI137" t="s">
        <v>3957</v>
      </c>
      <c r="AJ137" t="s">
        <v>3958</v>
      </c>
      <c r="AK137" t="s">
        <v>3959</v>
      </c>
      <c r="AL137" t="s">
        <v>305</v>
      </c>
      <c r="AM137" t="s">
        <v>306</v>
      </c>
      <c r="AN137" t="s">
        <v>307</v>
      </c>
      <c r="AO137" t="s">
        <v>308</v>
      </c>
      <c r="AP137" t="s">
        <v>309</v>
      </c>
      <c r="AQ137" t="s">
        <v>275</v>
      </c>
      <c r="AR137" t="s">
        <v>310</v>
      </c>
      <c r="AS137" t="s">
        <v>311</v>
      </c>
      <c r="AT137" t="s">
        <v>312</v>
      </c>
      <c r="AU137" t="s">
        <v>313</v>
      </c>
      <c r="AV137" t="s">
        <v>314</v>
      </c>
      <c r="AW137" t="s">
        <v>315</v>
      </c>
      <c r="AX137" t="s">
        <v>315</v>
      </c>
      <c r="AY137" t="s">
        <v>3960</v>
      </c>
      <c r="AZ137" t="s">
        <v>1341</v>
      </c>
      <c r="BA137" t="s">
        <v>3961</v>
      </c>
      <c r="BB137" t="s">
        <v>3958</v>
      </c>
      <c r="BC137" t="s">
        <v>3962</v>
      </c>
      <c r="BD137" t="s">
        <v>3963</v>
      </c>
      <c r="BE137" t="s">
        <v>138</v>
      </c>
      <c r="BF137" t="s">
        <v>3964</v>
      </c>
      <c r="BG137" t="s">
        <v>3965</v>
      </c>
      <c r="BH137" t="s">
        <v>3423</v>
      </c>
      <c r="BI137">
        <v>255</v>
      </c>
      <c r="BJ137">
        <v>255</v>
      </c>
      <c r="BK137">
        <v>257</v>
      </c>
      <c r="BL137">
        <v>-0.12</v>
      </c>
      <c r="BM137">
        <v>246</v>
      </c>
      <c r="BN137">
        <v>439</v>
      </c>
      <c r="BO137">
        <v>432</v>
      </c>
      <c r="BP137">
        <v>0.74399999999999999</v>
      </c>
      <c r="BQ137" t="s">
        <v>143</v>
      </c>
      <c r="BR137" t="s">
        <v>145</v>
      </c>
      <c r="BS137" t="s">
        <v>144</v>
      </c>
      <c r="BT137">
        <v>-43</v>
      </c>
      <c r="BU137">
        <v>10</v>
      </c>
      <c r="BV137">
        <v>19</v>
      </c>
      <c r="BW137">
        <v>0</v>
      </c>
    </row>
    <row r="138" spans="1:75" x14ac:dyDescent="0.25">
      <c r="A138" t="s">
        <v>3966</v>
      </c>
      <c r="B138" t="s">
        <v>3967</v>
      </c>
      <c r="C138" s="74">
        <v>43864.829801793981</v>
      </c>
      <c r="D138" t="s">
        <v>274</v>
      </c>
      <c r="E138" t="s">
        <v>275</v>
      </c>
      <c r="F138" t="s">
        <v>276</v>
      </c>
      <c r="G138" t="s">
        <v>277</v>
      </c>
      <c r="H138" t="s">
        <v>278</v>
      </c>
      <c r="I138" t="s">
        <v>3968</v>
      </c>
      <c r="J138" t="s">
        <v>3969</v>
      </c>
      <c r="K138" t="s">
        <v>3457</v>
      </c>
      <c r="L138" t="s">
        <v>3970</v>
      </c>
      <c r="M138" t="s">
        <v>3971</v>
      </c>
      <c r="N138" t="s">
        <v>3972</v>
      </c>
      <c r="O138" t="s">
        <v>3973</v>
      </c>
      <c r="P138" t="s">
        <v>3974</v>
      </c>
      <c r="Q138" t="s">
        <v>3975</v>
      </c>
      <c r="R138" t="s">
        <v>3976</v>
      </c>
      <c r="S138" t="s">
        <v>3977</v>
      </c>
      <c r="T138" t="s">
        <v>146</v>
      </c>
      <c r="U138" t="s">
        <v>426</v>
      </c>
      <c r="V138" t="s">
        <v>427</v>
      </c>
      <c r="W138" t="s">
        <v>428</v>
      </c>
      <c r="X138" t="s">
        <v>293</v>
      </c>
      <c r="Y138" t="s">
        <v>294</v>
      </c>
      <c r="Z138" t="s">
        <v>145</v>
      </c>
      <c r="AA138" t="s">
        <v>145</v>
      </c>
      <c r="AB138" t="s">
        <v>295</v>
      </c>
      <c r="AC138" t="s">
        <v>2348</v>
      </c>
      <c r="AD138" t="s">
        <v>3218</v>
      </c>
      <c r="AE138" t="s">
        <v>3978</v>
      </c>
      <c r="AF138" t="s">
        <v>3979</v>
      </c>
      <c r="AG138" t="s">
        <v>3980</v>
      </c>
      <c r="AH138" t="s">
        <v>3981</v>
      </c>
      <c r="AI138" t="s">
        <v>3982</v>
      </c>
      <c r="AJ138" t="s">
        <v>3983</v>
      </c>
      <c r="AK138" t="s">
        <v>3984</v>
      </c>
      <c r="AL138" t="s">
        <v>305</v>
      </c>
      <c r="AM138" t="s">
        <v>306</v>
      </c>
      <c r="AN138" t="s">
        <v>307</v>
      </c>
      <c r="AO138" t="s">
        <v>308</v>
      </c>
      <c r="AP138" t="s">
        <v>309</v>
      </c>
      <c r="AQ138" t="s">
        <v>275</v>
      </c>
      <c r="AR138" t="s">
        <v>310</v>
      </c>
      <c r="AS138" t="s">
        <v>311</v>
      </c>
      <c r="AT138" t="s">
        <v>312</v>
      </c>
      <c r="AU138" t="s">
        <v>313</v>
      </c>
      <c r="AV138" t="s">
        <v>314</v>
      </c>
      <c r="AW138" t="s">
        <v>315</v>
      </c>
      <c r="AX138" t="s">
        <v>315</v>
      </c>
      <c r="AY138" t="s">
        <v>3226</v>
      </c>
      <c r="AZ138" t="s">
        <v>1313</v>
      </c>
      <c r="BA138" t="s">
        <v>3985</v>
      </c>
      <c r="BB138" t="s">
        <v>3983</v>
      </c>
      <c r="BC138" t="s">
        <v>3986</v>
      </c>
      <c r="BD138" t="s">
        <v>3987</v>
      </c>
      <c r="BE138" t="s">
        <v>138</v>
      </c>
      <c r="BF138" t="s">
        <v>3988</v>
      </c>
      <c r="BG138" t="s">
        <v>3989</v>
      </c>
      <c r="BH138" t="s">
        <v>3480</v>
      </c>
      <c r="BI138">
        <v>255</v>
      </c>
      <c r="BJ138">
        <v>255</v>
      </c>
      <c r="BK138">
        <v>257</v>
      </c>
      <c r="BL138">
        <v>-0.22</v>
      </c>
      <c r="BM138">
        <v>246</v>
      </c>
      <c r="BN138">
        <v>439</v>
      </c>
      <c r="BO138">
        <v>433</v>
      </c>
      <c r="BP138">
        <v>0.74199999999999999</v>
      </c>
      <c r="BQ138" t="s">
        <v>143</v>
      </c>
      <c r="BR138" t="s">
        <v>145</v>
      </c>
      <c r="BS138" t="s">
        <v>144</v>
      </c>
      <c r="BT138">
        <v>-43</v>
      </c>
      <c r="BU138">
        <v>5</v>
      </c>
      <c r="BV138">
        <v>16</v>
      </c>
      <c r="BW138">
        <v>0</v>
      </c>
    </row>
    <row r="139" spans="1:75" x14ac:dyDescent="0.25">
      <c r="A139" t="s">
        <v>3990</v>
      </c>
      <c r="B139" t="s">
        <v>3991</v>
      </c>
      <c r="C139" s="74">
        <v>43864.829918263888</v>
      </c>
      <c r="D139" t="s">
        <v>274</v>
      </c>
      <c r="E139" t="s">
        <v>275</v>
      </c>
      <c r="F139" t="s">
        <v>276</v>
      </c>
      <c r="G139" t="s">
        <v>277</v>
      </c>
      <c r="H139" t="s">
        <v>278</v>
      </c>
      <c r="I139" t="s">
        <v>3992</v>
      </c>
      <c r="J139" t="s">
        <v>3993</v>
      </c>
      <c r="K139" t="s">
        <v>3994</v>
      </c>
      <c r="L139" t="s">
        <v>3995</v>
      </c>
      <c r="M139" t="s">
        <v>3996</v>
      </c>
      <c r="N139" t="s">
        <v>3997</v>
      </c>
      <c r="O139" t="s">
        <v>3998</v>
      </c>
      <c r="P139" t="s">
        <v>3999</v>
      </c>
      <c r="Q139" t="s">
        <v>4000</v>
      </c>
      <c r="R139" t="s">
        <v>4001</v>
      </c>
      <c r="S139" t="s">
        <v>4002</v>
      </c>
      <c r="T139" t="s">
        <v>146</v>
      </c>
      <c r="U139" t="s">
        <v>426</v>
      </c>
      <c r="V139" t="s">
        <v>427</v>
      </c>
      <c r="W139" t="s">
        <v>428</v>
      </c>
      <c r="X139" t="s">
        <v>293</v>
      </c>
      <c r="Y139" t="s">
        <v>294</v>
      </c>
      <c r="Z139" t="s">
        <v>145</v>
      </c>
      <c r="AA139" t="s">
        <v>145</v>
      </c>
      <c r="AB139" t="s">
        <v>295</v>
      </c>
      <c r="AC139" t="s">
        <v>296</v>
      </c>
      <c r="AD139" t="s">
        <v>1304</v>
      </c>
      <c r="AE139" t="s">
        <v>4003</v>
      </c>
      <c r="AF139" t="s">
        <v>4004</v>
      </c>
      <c r="AG139" t="s">
        <v>4005</v>
      </c>
      <c r="AH139" t="s">
        <v>4006</v>
      </c>
      <c r="AI139" t="s">
        <v>4007</v>
      </c>
      <c r="AJ139" t="s">
        <v>4008</v>
      </c>
      <c r="AK139" t="s">
        <v>4009</v>
      </c>
      <c r="AL139" t="s">
        <v>305</v>
      </c>
      <c r="AM139" t="s">
        <v>306</v>
      </c>
      <c r="AN139" t="s">
        <v>307</v>
      </c>
      <c r="AO139" t="s">
        <v>308</v>
      </c>
      <c r="AP139" t="s">
        <v>309</v>
      </c>
      <c r="AQ139" t="s">
        <v>275</v>
      </c>
      <c r="AR139" t="s">
        <v>310</v>
      </c>
      <c r="AS139" t="s">
        <v>311</v>
      </c>
      <c r="AT139" t="s">
        <v>312</v>
      </c>
      <c r="AU139" t="s">
        <v>313</v>
      </c>
      <c r="AV139" t="s">
        <v>314</v>
      </c>
      <c r="AW139" t="s">
        <v>315</v>
      </c>
      <c r="AX139" t="s">
        <v>315</v>
      </c>
      <c r="AY139" t="s">
        <v>1312</v>
      </c>
      <c r="AZ139" t="s">
        <v>3253</v>
      </c>
      <c r="BA139" t="s">
        <v>4010</v>
      </c>
      <c r="BB139" t="s">
        <v>4008</v>
      </c>
      <c r="BC139" t="s">
        <v>4011</v>
      </c>
      <c r="BD139" t="s">
        <v>4012</v>
      </c>
      <c r="BE139" t="s">
        <v>138</v>
      </c>
      <c r="BF139" t="s">
        <v>4013</v>
      </c>
      <c r="BG139" t="s">
        <v>4014</v>
      </c>
      <c r="BH139" t="s">
        <v>4015</v>
      </c>
      <c r="BI139">
        <v>255</v>
      </c>
      <c r="BJ139">
        <v>255</v>
      </c>
      <c r="BK139">
        <v>257</v>
      </c>
      <c r="BL139">
        <v>-0.11</v>
      </c>
      <c r="BM139">
        <v>245</v>
      </c>
      <c r="BN139">
        <v>438</v>
      </c>
      <c r="BO139">
        <v>434</v>
      </c>
      <c r="BP139">
        <v>0.74099999999999999</v>
      </c>
      <c r="BQ139" t="s">
        <v>143</v>
      </c>
      <c r="BR139" t="s">
        <v>145</v>
      </c>
      <c r="BS139" t="s">
        <v>144</v>
      </c>
      <c r="BT139">
        <v>-43</v>
      </c>
      <c r="BU139">
        <v>1</v>
      </c>
      <c r="BV139">
        <v>15</v>
      </c>
      <c r="BW139">
        <v>0</v>
      </c>
    </row>
    <row r="140" spans="1:75" x14ac:dyDescent="0.25">
      <c r="A140" t="s">
        <v>4016</v>
      </c>
      <c r="B140" t="s">
        <v>4017</v>
      </c>
      <c r="C140" s="74">
        <v>43864.830034722218</v>
      </c>
      <c r="D140" t="s">
        <v>274</v>
      </c>
      <c r="E140" t="s">
        <v>275</v>
      </c>
      <c r="F140" t="s">
        <v>276</v>
      </c>
      <c r="G140" t="s">
        <v>277</v>
      </c>
      <c r="H140" t="s">
        <v>278</v>
      </c>
      <c r="I140" t="s">
        <v>4018</v>
      </c>
      <c r="J140" t="s">
        <v>4019</v>
      </c>
      <c r="K140" t="s">
        <v>3428</v>
      </c>
      <c r="L140" t="s">
        <v>4020</v>
      </c>
      <c r="M140" t="s">
        <v>4021</v>
      </c>
      <c r="N140" t="s">
        <v>4022</v>
      </c>
      <c r="O140" t="s">
        <v>4023</v>
      </c>
      <c r="P140" t="s">
        <v>4024</v>
      </c>
      <c r="Q140" t="s">
        <v>4025</v>
      </c>
      <c r="R140" t="s">
        <v>4026</v>
      </c>
      <c r="S140" t="s">
        <v>4027</v>
      </c>
      <c r="T140" t="s">
        <v>146</v>
      </c>
      <c r="U140" t="s">
        <v>426</v>
      </c>
      <c r="V140" t="s">
        <v>427</v>
      </c>
      <c r="W140" t="s">
        <v>428</v>
      </c>
      <c r="X140" t="s">
        <v>293</v>
      </c>
      <c r="Y140" t="s">
        <v>294</v>
      </c>
      <c r="Z140" t="s">
        <v>145</v>
      </c>
      <c r="AA140" t="s">
        <v>145</v>
      </c>
      <c r="AB140" t="s">
        <v>295</v>
      </c>
      <c r="AC140" t="s">
        <v>337</v>
      </c>
      <c r="AD140" t="s">
        <v>3168</v>
      </c>
      <c r="AE140" t="s">
        <v>4028</v>
      </c>
      <c r="AF140" t="s">
        <v>4029</v>
      </c>
      <c r="AG140" t="s">
        <v>4030</v>
      </c>
      <c r="AH140" t="s">
        <v>3858</v>
      </c>
      <c r="AI140" t="s">
        <v>4031</v>
      </c>
      <c r="AJ140" t="s">
        <v>4032</v>
      </c>
      <c r="AK140" t="s">
        <v>4033</v>
      </c>
      <c r="AL140" t="s">
        <v>305</v>
      </c>
      <c r="AM140" t="s">
        <v>306</v>
      </c>
      <c r="AN140" t="s">
        <v>307</v>
      </c>
      <c r="AO140" t="s">
        <v>308</v>
      </c>
      <c r="AP140" t="s">
        <v>309</v>
      </c>
      <c r="AQ140" t="s">
        <v>275</v>
      </c>
      <c r="AR140" t="s">
        <v>310</v>
      </c>
      <c r="AS140" t="s">
        <v>311</v>
      </c>
      <c r="AT140" t="s">
        <v>312</v>
      </c>
      <c r="AU140" t="s">
        <v>313</v>
      </c>
      <c r="AV140" t="s">
        <v>314</v>
      </c>
      <c r="AW140" t="s">
        <v>315</v>
      </c>
      <c r="AX140" t="s">
        <v>315</v>
      </c>
      <c r="AY140" t="s">
        <v>3176</v>
      </c>
      <c r="AZ140" t="s">
        <v>2574</v>
      </c>
      <c r="BA140" t="s">
        <v>4034</v>
      </c>
      <c r="BB140" t="s">
        <v>4032</v>
      </c>
      <c r="BC140" t="s">
        <v>4035</v>
      </c>
      <c r="BD140" t="s">
        <v>4036</v>
      </c>
      <c r="BE140" t="s">
        <v>138</v>
      </c>
      <c r="BF140" t="s">
        <v>4037</v>
      </c>
      <c r="BG140" t="s">
        <v>4038</v>
      </c>
      <c r="BH140" t="s">
        <v>3452</v>
      </c>
      <c r="BI140">
        <v>255</v>
      </c>
      <c r="BJ140">
        <v>255</v>
      </c>
      <c r="BK140">
        <v>257</v>
      </c>
      <c r="BL140">
        <v>-0.17</v>
      </c>
      <c r="BM140">
        <v>247</v>
      </c>
      <c r="BN140">
        <v>441</v>
      </c>
      <c r="BO140">
        <v>434</v>
      </c>
      <c r="BP140">
        <v>0.746</v>
      </c>
      <c r="BQ140" t="s">
        <v>143</v>
      </c>
      <c r="BR140" t="s">
        <v>145</v>
      </c>
      <c r="BS140" t="s">
        <v>144</v>
      </c>
      <c r="BT140">
        <v>-43</v>
      </c>
      <c r="BU140">
        <v>8</v>
      </c>
      <c r="BV140">
        <v>17</v>
      </c>
      <c r="BW140">
        <v>0</v>
      </c>
    </row>
    <row r="141" spans="1:75" x14ac:dyDescent="0.25">
      <c r="A141" t="s">
        <v>4039</v>
      </c>
      <c r="B141" t="s">
        <v>4040</v>
      </c>
      <c r="C141" s="74">
        <v>43864.830150462964</v>
      </c>
      <c r="D141" t="s">
        <v>274</v>
      </c>
      <c r="E141" t="s">
        <v>275</v>
      </c>
      <c r="F141" t="s">
        <v>276</v>
      </c>
      <c r="G141" t="s">
        <v>277</v>
      </c>
      <c r="H141" t="s">
        <v>278</v>
      </c>
      <c r="I141" t="s">
        <v>4041</v>
      </c>
      <c r="J141" t="s">
        <v>4042</v>
      </c>
      <c r="K141" t="s">
        <v>4043</v>
      </c>
      <c r="L141" t="s">
        <v>4044</v>
      </c>
      <c r="M141" t="s">
        <v>4045</v>
      </c>
      <c r="N141" t="s">
        <v>4046</v>
      </c>
      <c r="O141" t="s">
        <v>4047</v>
      </c>
      <c r="P141" t="s">
        <v>4048</v>
      </c>
      <c r="Q141" t="s">
        <v>4049</v>
      </c>
      <c r="R141" t="s">
        <v>4050</v>
      </c>
      <c r="S141" t="s">
        <v>4051</v>
      </c>
      <c r="T141" t="s">
        <v>146</v>
      </c>
      <c r="U141" t="s">
        <v>426</v>
      </c>
      <c r="V141" t="s">
        <v>427</v>
      </c>
      <c r="W141" t="s">
        <v>428</v>
      </c>
      <c r="X141" t="s">
        <v>293</v>
      </c>
      <c r="Y141" t="s">
        <v>294</v>
      </c>
      <c r="Z141" t="s">
        <v>145</v>
      </c>
      <c r="AA141" t="s">
        <v>145</v>
      </c>
      <c r="AB141" t="s">
        <v>295</v>
      </c>
      <c r="AC141" t="s">
        <v>337</v>
      </c>
      <c r="AD141" t="s">
        <v>2565</v>
      </c>
      <c r="AE141" t="s">
        <v>4052</v>
      </c>
      <c r="AF141" t="s">
        <v>4053</v>
      </c>
      <c r="AG141" t="s">
        <v>4054</v>
      </c>
      <c r="AH141" t="s">
        <v>4055</v>
      </c>
      <c r="AI141" t="s">
        <v>1030</v>
      </c>
      <c r="AJ141" t="s">
        <v>4056</v>
      </c>
      <c r="AK141" t="s">
        <v>4057</v>
      </c>
      <c r="AL141" t="s">
        <v>305</v>
      </c>
      <c r="AM141" t="s">
        <v>306</v>
      </c>
      <c r="AN141" t="s">
        <v>307</v>
      </c>
      <c r="AO141" t="s">
        <v>308</v>
      </c>
      <c r="AP141" t="s">
        <v>309</v>
      </c>
      <c r="AQ141" t="s">
        <v>275</v>
      </c>
      <c r="AR141" t="s">
        <v>310</v>
      </c>
      <c r="AS141" t="s">
        <v>311</v>
      </c>
      <c r="AT141" t="s">
        <v>312</v>
      </c>
      <c r="AU141" t="s">
        <v>313</v>
      </c>
      <c r="AV141" t="s">
        <v>314</v>
      </c>
      <c r="AW141" t="s">
        <v>315</v>
      </c>
      <c r="AX141" t="s">
        <v>315</v>
      </c>
      <c r="AY141" t="s">
        <v>2573</v>
      </c>
      <c r="AZ141" t="s">
        <v>2519</v>
      </c>
      <c r="BA141" t="s">
        <v>4058</v>
      </c>
      <c r="BB141" t="s">
        <v>4056</v>
      </c>
      <c r="BC141" t="s">
        <v>4059</v>
      </c>
      <c r="BD141" t="s">
        <v>4060</v>
      </c>
      <c r="BE141" t="s">
        <v>138</v>
      </c>
      <c r="BF141" t="s">
        <v>4061</v>
      </c>
      <c r="BG141" t="s">
        <v>4062</v>
      </c>
      <c r="BH141" t="s">
        <v>4063</v>
      </c>
      <c r="BI141">
        <v>255</v>
      </c>
      <c r="BJ141">
        <v>255</v>
      </c>
      <c r="BK141">
        <v>257</v>
      </c>
      <c r="BL141">
        <v>-0.11</v>
      </c>
      <c r="BM141">
        <v>247</v>
      </c>
      <c r="BN141">
        <v>441</v>
      </c>
      <c r="BO141">
        <v>434</v>
      </c>
      <c r="BP141">
        <v>0.747</v>
      </c>
      <c r="BQ141" t="s">
        <v>143</v>
      </c>
      <c r="BR141" t="s">
        <v>145</v>
      </c>
      <c r="BS141" t="s">
        <v>144</v>
      </c>
      <c r="BT141">
        <v>-43</v>
      </c>
      <c r="BU141">
        <v>10</v>
      </c>
      <c r="BV141">
        <v>17</v>
      </c>
      <c r="BW141">
        <v>0</v>
      </c>
    </row>
    <row r="142" spans="1:75" x14ac:dyDescent="0.25">
      <c r="A142" t="s">
        <v>4064</v>
      </c>
      <c r="B142" t="s">
        <v>4065</v>
      </c>
      <c r="C142" s="74">
        <v>43864.83026693287</v>
      </c>
      <c r="D142" t="s">
        <v>274</v>
      </c>
      <c r="E142" t="s">
        <v>275</v>
      </c>
      <c r="F142" t="s">
        <v>276</v>
      </c>
      <c r="G142" t="s">
        <v>277</v>
      </c>
      <c r="H142" t="s">
        <v>278</v>
      </c>
      <c r="I142" t="s">
        <v>4066</v>
      </c>
      <c r="J142" t="s">
        <v>4067</v>
      </c>
      <c r="K142" t="s">
        <v>2555</v>
      </c>
      <c r="L142" t="s">
        <v>4068</v>
      </c>
      <c r="M142" t="s">
        <v>4069</v>
      </c>
      <c r="N142" t="s">
        <v>4070</v>
      </c>
      <c r="O142" t="s">
        <v>4071</v>
      </c>
      <c r="P142" t="s">
        <v>4072</v>
      </c>
      <c r="Q142" t="s">
        <v>4073</v>
      </c>
      <c r="R142" t="s">
        <v>4074</v>
      </c>
      <c r="S142" t="s">
        <v>4075</v>
      </c>
      <c r="T142" t="s">
        <v>146</v>
      </c>
      <c r="U142" t="s">
        <v>426</v>
      </c>
      <c r="V142" t="s">
        <v>427</v>
      </c>
      <c r="W142" t="s">
        <v>428</v>
      </c>
      <c r="X142" t="s">
        <v>293</v>
      </c>
      <c r="Y142" t="s">
        <v>294</v>
      </c>
      <c r="Z142" t="s">
        <v>145</v>
      </c>
      <c r="AA142" t="s">
        <v>145</v>
      </c>
      <c r="AB142" t="s">
        <v>295</v>
      </c>
      <c r="AC142" t="s">
        <v>1164</v>
      </c>
      <c r="AD142" t="s">
        <v>4076</v>
      </c>
      <c r="AE142" t="s">
        <v>4077</v>
      </c>
      <c r="AF142" t="s">
        <v>4078</v>
      </c>
      <c r="AG142" t="s">
        <v>4079</v>
      </c>
      <c r="AH142" t="s">
        <v>4080</v>
      </c>
      <c r="AI142" t="s">
        <v>4081</v>
      </c>
      <c r="AJ142" t="s">
        <v>4082</v>
      </c>
      <c r="AK142" t="s">
        <v>4083</v>
      </c>
      <c r="AL142" t="s">
        <v>305</v>
      </c>
      <c r="AM142" t="s">
        <v>306</v>
      </c>
      <c r="AN142" t="s">
        <v>307</v>
      </c>
      <c r="AO142" t="s">
        <v>308</v>
      </c>
      <c r="AP142" t="s">
        <v>309</v>
      </c>
      <c r="AQ142" t="s">
        <v>275</v>
      </c>
      <c r="AR142" t="s">
        <v>310</v>
      </c>
      <c r="AS142" t="s">
        <v>311</v>
      </c>
      <c r="AT142" t="s">
        <v>312</v>
      </c>
      <c r="AU142" t="s">
        <v>313</v>
      </c>
      <c r="AV142" t="s">
        <v>314</v>
      </c>
      <c r="AW142" t="s">
        <v>315</v>
      </c>
      <c r="AX142" t="s">
        <v>315</v>
      </c>
      <c r="AY142" t="s">
        <v>4084</v>
      </c>
      <c r="AZ142" t="s">
        <v>3150</v>
      </c>
      <c r="BA142" t="s">
        <v>4085</v>
      </c>
      <c r="BB142" t="s">
        <v>4082</v>
      </c>
      <c r="BC142" t="s">
        <v>4086</v>
      </c>
      <c r="BD142" t="s">
        <v>4087</v>
      </c>
      <c r="BE142" t="s">
        <v>138</v>
      </c>
      <c r="BF142" t="s">
        <v>4088</v>
      </c>
      <c r="BG142" t="s">
        <v>4089</v>
      </c>
      <c r="BH142" t="s">
        <v>2580</v>
      </c>
      <c r="BI142">
        <v>255</v>
      </c>
      <c r="BJ142">
        <v>255</v>
      </c>
      <c r="BK142">
        <v>257</v>
      </c>
      <c r="BL142">
        <v>-0.08</v>
      </c>
      <c r="BM142">
        <v>248</v>
      </c>
      <c r="BN142">
        <v>442</v>
      </c>
      <c r="BO142">
        <v>434</v>
      </c>
      <c r="BP142">
        <v>0.748</v>
      </c>
      <c r="BQ142" t="s">
        <v>143</v>
      </c>
      <c r="BR142" t="s">
        <v>145</v>
      </c>
      <c r="BS142" t="s">
        <v>144</v>
      </c>
      <c r="BT142">
        <v>-43</v>
      </c>
      <c r="BU142">
        <v>11</v>
      </c>
      <c r="BV142">
        <v>17</v>
      </c>
      <c r="BW142">
        <v>0</v>
      </c>
    </row>
    <row r="143" spans="1:75" x14ac:dyDescent="0.25">
      <c r="A143" t="s">
        <v>4090</v>
      </c>
      <c r="B143" t="s">
        <v>4091</v>
      </c>
      <c r="C143" s="74">
        <v>43864.830383391207</v>
      </c>
      <c r="D143" t="s">
        <v>274</v>
      </c>
      <c r="E143" t="s">
        <v>275</v>
      </c>
      <c r="F143" t="s">
        <v>276</v>
      </c>
      <c r="G143" t="s">
        <v>277</v>
      </c>
      <c r="H143" t="s">
        <v>278</v>
      </c>
      <c r="I143" t="s">
        <v>4092</v>
      </c>
      <c r="J143" t="s">
        <v>4093</v>
      </c>
      <c r="K143" t="s">
        <v>3400</v>
      </c>
      <c r="L143" t="s">
        <v>4094</v>
      </c>
      <c r="M143" t="s">
        <v>4095</v>
      </c>
      <c r="N143" t="s">
        <v>4096</v>
      </c>
      <c r="O143" t="s">
        <v>4097</v>
      </c>
      <c r="P143" t="s">
        <v>4098</v>
      </c>
      <c r="Q143" t="s">
        <v>4099</v>
      </c>
      <c r="R143" t="s">
        <v>4100</v>
      </c>
      <c r="S143" t="s">
        <v>4101</v>
      </c>
      <c r="T143" t="s">
        <v>146</v>
      </c>
      <c r="U143" t="s">
        <v>426</v>
      </c>
      <c r="V143" t="s">
        <v>427</v>
      </c>
      <c r="W143" t="s">
        <v>428</v>
      </c>
      <c r="X143" t="s">
        <v>293</v>
      </c>
      <c r="Y143" t="s">
        <v>294</v>
      </c>
      <c r="Z143" t="s">
        <v>145</v>
      </c>
      <c r="AA143" t="s">
        <v>145</v>
      </c>
      <c r="AB143" t="s">
        <v>295</v>
      </c>
      <c r="AC143" t="s">
        <v>337</v>
      </c>
      <c r="AD143" t="s">
        <v>2728</v>
      </c>
      <c r="AE143" t="s">
        <v>4102</v>
      </c>
      <c r="AF143" t="s">
        <v>4103</v>
      </c>
      <c r="AG143" t="s">
        <v>4104</v>
      </c>
      <c r="AH143" t="s">
        <v>4105</v>
      </c>
      <c r="AI143" t="s">
        <v>4106</v>
      </c>
      <c r="AJ143" t="s">
        <v>4107</v>
      </c>
      <c r="AK143" t="s">
        <v>4108</v>
      </c>
      <c r="AL143" t="s">
        <v>305</v>
      </c>
      <c r="AM143" t="s">
        <v>306</v>
      </c>
      <c r="AN143" t="s">
        <v>307</v>
      </c>
      <c r="AO143" t="s">
        <v>308</v>
      </c>
      <c r="AP143" t="s">
        <v>309</v>
      </c>
      <c r="AQ143" t="s">
        <v>275</v>
      </c>
      <c r="AR143" t="s">
        <v>310</v>
      </c>
      <c r="AS143" t="s">
        <v>311</v>
      </c>
      <c r="AT143" t="s">
        <v>312</v>
      </c>
      <c r="AU143" t="s">
        <v>313</v>
      </c>
      <c r="AV143" t="s">
        <v>314</v>
      </c>
      <c r="AW143" t="s">
        <v>315</v>
      </c>
      <c r="AX143" t="s">
        <v>315</v>
      </c>
      <c r="AY143" t="s">
        <v>2736</v>
      </c>
      <c r="AZ143" t="s">
        <v>347</v>
      </c>
      <c r="BA143" t="s">
        <v>4109</v>
      </c>
      <c r="BB143" t="s">
        <v>4107</v>
      </c>
      <c r="BC143" t="s">
        <v>4110</v>
      </c>
      <c r="BD143" t="s">
        <v>4111</v>
      </c>
      <c r="BE143" t="s">
        <v>138</v>
      </c>
      <c r="BF143" t="s">
        <v>4112</v>
      </c>
      <c r="BG143" t="s">
        <v>4113</v>
      </c>
      <c r="BH143" t="s">
        <v>3423</v>
      </c>
      <c r="BI143">
        <v>255</v>
      </c>
      <c r="BJ143">
        <v>255</v>
      </c>
      <c r="BK143">
        <v>257</v>
      </c>
      <c r="BL143">
        <v>-0.05</v>
      </c>
      <c r="BM143">
        <v>248</v>
      </c>
      <c r="BN143">
        <v>443</v>
      </c>
      <c r="BO143">
        <v>435</v>
      </c>
      <c r="BP143">
        <v>0.75</v>
      </c>
      <c r="BQ143" t="s">
        <v>143</v>
      </c>
      <c r="BR143" t="s">
        <v>145</v>
      </c>
      <c r="BS143" t="s">
        <v>144</v>
      </c>
      <c r="BT143">
        <v>-43</v>
      </c>
      <c r="BU143">
        <v>11</v>
      </c>
      <c r="BV143">
        <v>17</v>
      </c>
      <c r="BW143">
        <v>0</v>
      </c>
    </row>
    <row r="144" spans="1:75" x14ac:dyDescent="0.25">
      <c r="A144" t="s">
        <v>4114</v>
      </c>
      <c r="B144" t="s">
        <v>4115</v>
      </c>
      <c r="C144" s="74">
        <v>43864.830499861113</v>
      </c>
      <c r="D144" t="s">
        <v>274</v>
      </c>
      <c r="E144" t="s">
        <v>275</v>
      </c>
      <c r="F144" t="s">
        <v>276</v>
      </c>
      <c r="G144" t="s">
        <v>277</v>
      </c>
      <c r="H144" t="s">
        <v>278</v>
      </c>
      <c r="I144" t="s">
        <v>4116</v>
      </c>
      <c r="J144" t="s">
        <v>4117</v>
      </c>
      <c r="K144" t="s">
        <v>3538</v>
      </c>
      <c r="L144" t="s">
        <v>4118</v>
      </c>
      <c r="M144" t="s">
        <v>4119</v>
      </c>
      <c r="N144" t="s">
        <v>4120</v>
      </c>
      <c r="O144" t="s">
        <v>4121</v>
      </c>
      <c r="P144" t="s">
        <v>4122</v>
      </c>
      <c r="Q144" t="s">
        <v>4123</v>
      </c>
      <c r="R144" t="s">
        <v>4124</v>
      </c>
      <c r="S144" t="s">
        <v>4125</v>
      </c>
      <c r="T144" t="s">
        <v>146</v>
      </c>
      <c r="U144" t="s">
        <v>426</v>
      </c>
      <c r="V144" t="s">
        <v>427</v>
      </c>
      <c r="W144" t="s">
        <v>428</v>
      </c>
      <c r="X144" t="s">
        <v>293</v>
      </c>
      <c r="Y144" t="s">
        <v>294</v>
      </c>
      <c r="Z144" t="s">
        <v>145</v>
      </c>
      <c r="AA144" t="s">
        <v>145</v>
      </c>
      <c r="AB144" t="s">
        <v>295</v>
      </c>
      <c r="AC144" t="s">
        <v>296</v>
      </c>
      <c r="AD144" t="s">
        <v>2676</v>
      </c>
      <c r="AE144" t="s">
        <v>4126</v>
      </c>
      <c r="AF144" t="s">
        <v>4127</v>
      </c>
      <c r="AG144" t="s">
        <v>4128</v>
      </c>
      <c r="AH144" t="s">
        <v>4129</v>
      </c>
      <c r="AI144" t="s">
        <v>4130</v>
      </c>
      <c r="AJ144" t="s">
        <v>4131</v>
      </c>
      <c r="AK144" t="s">
        <v>4132</v>
      </c>
      <c r="AL144" t="s">
        <v>305</v>
      </c>
      <c r="AM144" t="s">
        <v>306</v>
      </c>
      <c r="AN144" t="s">
        <v>307</v>
      </c>
      <c r="AO144" t="s">
        <v>308</v>
      </c>
      <c r="AP144" t="s">
        <v>309</v>
      </c>
      <c r="AQ144" t="s">
        <v>275</v>
      </c>
      <c r="AR144" t="s">
        <v>310</v>
      </c>
      <c r="AS144" t="s">
        <v>311</v>
      </c>
      <c r="AT144" t="s">
        <v>312</v>
      </c>
      <c r="AU144" t="s">
        <v>313</v>
      </c>
      <c r="AV144" t="s">
        <v>314</v>
      </c>
      <c r="AW144" t="s">
        <v>315</v>
      </c>
      <c r="AX144" t="s">
        <v>315</v>
      </c>
      <c r="AY144" t="s">
        <v>2684</v>
      </c>
      <c r="AZ144" t="s">
        <v>2519</v>
      </c>
      <c r="BA144" t="s">
        <v>4133</v>
      </c>
      <c r="BB144" t="s">
        <v>4131</v>
      </c>
      <c r="BC144" t="s">
        <v>4134</v>
      </c>
      <c r="BD144" t="s">
        <v>4135</v>
      </c>
      <c r="BE144" t="s">
        <v>138</v>
      </c>
      <c r="BF144" t="s">
        <v>4136</v>
      </c>
      <c r="BG144" t="s">
        <v>4137</v>
      </c>
      <c r="BH144" t="s">
        <v>3562</v>
      </c>
      <c r="BI144">
        <v>255</v>
      </c>
      <c r="BJ144">
        <v>255</v>
      </c>
      <c r="BK144">
        <v>257</v>
      </c>
      <c r="BL144">
        <v>-0.05</v>
      </c>
      <c r="BM144">
        <v>247</v>
      </c>
      <c r="BN144">
        <v>441</v>
      </c>
      <c r="BO144">
        <v>435</v>
      </c>
      <c r="BP144">
        <v>0.747</v>
      </c>
      <c r="BQ144" t="s">
        <v>143</v>
      </c>
      <c r="BR144" t="s">
        <v>145</v>
      </c>
      <c r="BS144" t="s">
        <v>144</v>
      </c>
      <c r="BT144">
        <v>-43</v>
      </c>
      <c r="BU144">
        <v>5</v>
      </c>
      <c r="BV144">
        <v>16</v>
      </c>
      <c r="BW144">
        <v>0</v>
      </c>
    </row>
    <row r="145" spans="1:75" x14ac:dyDescent="0.25">
      <c r="A145" t="s">
        <v>4138</v>
      </c>
      <c r="B145" t="s">
        <v>4139</v>
      </c>
      <c r="C145" s="74">
        <v>43864.830616319443</v>
      </c>
      <c r="D145" t="s">
        <v>274</v>
      </c>
      <c r="E145" t="s">
        <v>275</v>
      </c>
      <c r="F145" t="s">
        <v>276</v>
      </c>
      <c r="G145" t="s">
        <v>277</v>
      </c>
      <c r="H145" t="s">
        <v>278</v>
      </c>
      <c r="I145" t="s">
        <v>4140</v>
      </c>
      <c r="J145" t="s">
        <v>4141</v>
      </c>
      <c r="K145" t="s">
        <v>3616</v>
      </c>
      <c r="L145" t="s">
        <v>4142</v>
      </c>
      <c r="M145" t="s">
        <v>4143</v>
      </c>
      <c r="N145" t="s">
        <v>4144</v>
      </c>
      <c r="O145" t="s">
        <v>4145</v>
      </c>
      <c r="P145" t="s">
        <v>4146</v>
      </c>
      <c r="Q145" t="s">
        <v>4147</v>
      </c>
      <c r="R145" t="s">
        <v>4148</v>
      </c>
      <c r="S145" t="s">
        <v>4149</v>
      </c>
      <c r="T145" t="s">
        <v>146</v>
      </c>
      <c r="U145" t="s">
        <v>426</v>
      </c>
      <c r="V145" t="s">
        <v>427</v>
      </c>
      <c r="W145" t="s">
        <v>428</v>
      </c>
      <c r="X145" t="s">
        <v>293</v>
      </c>
      <c r="Y145" t="s">
        <v>294</v>
      </c>
      <c r="Z145" t="s">
        <v>145</v>
      </c>
      <c r="AA145" t="s">
        <v>145</v>
      </c>
      <c r="AB145" t="s">
        <v>295</v>
      </c>
      <c r="AC145" t="s">
        <v>429</v>
      </c>
      <c r="AD145" t="s">
        <v>2484</v>
      </c>
      <c r="AE145" t="s">
        <v>4150</v>
      </c>
      <c r="AF145" t="s">
        <v>4151</v>
      </c>
      <c r="AG145" t="s">
        <v>4152</v>
      </c>
      <c r="AH145" t="s">
        <v>4153</v>
      </c>
      <c r="AI145" t="s">
        <v>4154</v>
      </c>
      <c r="AJ145" t="s">
        <v>4155</v>
      </c>
      <c r="AK145" t="s">
        <v>4132</v>
      </c>
      <c r="AL145" t="s">
        <v>305</v>
      </c>
      <c r="AM145" t="s">
        <v>306</v>
      </c>
      <c r="AN145" t="s">
        <v>307</v>
      </c>
      <c r="AO145" t="s">
        <v>308</v>
      </c>
      <c r="AP145" t="s">
        <v>309</v>
      </c>
      <c r="AQ145" t="s">
        <v>275</v>
      </c>
      <c r="AR145" t="s">
        <v>310</v>
      </c>
      <c r="AS145" t="s">
        <v>311</v>
      </c>
      <c r="AT145" t="s">
        <v>312</v>
      </c>
      <c r="AU145" t="s">
        <v>313</v>
      </c>
      <c r="AV145" t="s">
        <v>314</v>
      </c>
      <c r="AW145" t="s">
        <v>315</v>
      </c>
      <c r="AX145" t="s">
        <v>315</v>
      </c>
      <c r="AY145" t="s">
        <v>2491</v>
      </c>
      <c r="AZ145" t="s">
        <v>1369</v>
      </c>
      <c r="BA145" t="s">
        <v>4156</v>
      </c>
      <c r="BB145" t="s">
        <v>4155</v>
      </c>
      <c r="BC145" t="s">
        <v>4157</v>
      </c>
      <c r="BD145" t="s">
        <v>4158</v>
      </c>
      <c r="BE145" t="s">
        <v>138</v>
      </c>
      <c r="BF145" t="s">
        <v>4159</v>
      </c>
      <c r="BG145" t="s">
        <v>4160</v>
      </c>
      <c r="BH145" t="s">
        <v>3639</v>
      </c>
      <c r="BI145">
        <v>255</v>
      </c>
      <c r="BJ145">
        <v>255</v>
      </c>
      <c r="BK145">
        <v>257</v>
      </c>
      <c r="BL145">
        <v>-0.02</v>
      </c>
      <c r="BM145">
        <v>248</v>
      </c>
      <c r="BN145">
        <v>442</v>
      </c>
      <c r="BO145">
        <v>436</v>
      </c>
      <c r="BP145">
        <v>0.749</v>
      </c>
      <c r="BQ145" t="s">
        <v>143</v>
      </c>
      <c r="BR145" t="s">
        <v>145</v>
      </c>
      <c r="BS145" t="s">
        <v>144</v>
      </c>
      <c r="BT145">
        <v>-43</v>
      </c>
      <c r="BU145">
        <v>6</v>
      </c>
      <c r="BV145">
        <v>17</v>
      </c>
      <c r="BW145">
        <v>0</v>
      </c>
    </row>
    <row r="146" spans="1:75" x14ac:dyDescent="0.25">
      <c r="A146" t="s">
        <v>4161</v>
      </c>
      <c r="B146" t="s">
        <v>4162</v>
      </c>
      <c r="C146" s="74">
        <v>43864.830732060182</v>
      </c>
      <c r="D146" t="s">
        <v>274</v>
      </c>
      <c r="E146" t="s">
        <v>275</v>
      </c>
      <c r="F146" t="s">
        <v>276</v>
      </c>
      <c r="G146" t="s">
        <v>277</v>
      </c>
      <c r="H146" t="s">
        <v>278</v>
      </c>
      <c r="I146" t="s">
        <v>4163</v>
      </c>
      <c r="J146" t="s">
        <v>4164</v>
      </c>
      <c r="K146" t="s">
        <v>3400</v>
      </c>
      <c r="L146" t="s">
        <v>4165</v>
      </c>
      <c r="M146" t="s">
        <v>4166</v>
      </c>
      <c r="N146" t="s">
        <v>4167</v>
      </c>
      <c r="O146" t="s">
        <v>4168</v>
      </c>
      <c r="P146" t="s">
        <v>4169</v>
      </c>
      <c r="Q146" t="s">
        <v>4170</v>
      </c>
      <c r="R146" t="s">
        <v>4171</v>
      </c>
      <c r="S146" t="s">
        <v>4172</v>
      </c>
      <c r="T146" t="s">
        <v>146</v>
      </c>
      <c r="U146" t="s">
        <v>426</v>
      </c>
      <c r="V146" t="s">
        <v>427</v>
      </c>
      <c r="W146" t="s">
        <v>428</v>
      </c>
      <c r="X146" t="s">
        <v>293</v>
      </c>
      <c r="Y146" t="s">
        <v>294</v>
      </c>
      <c r="Z146" t="s">
        <v>145</v>
      </c>
      <c r="AA146" t="s">
        <v>145</v>
      </c>
      <c r="AB146" t="s">
        <v>295</v>
      </c>
      <c r="AC146" t="s">
        <v>296</v>
      </c>
      <c r="AD146" t="s">
        <v>2510</v>
      </c>
      <c r="AE146" t="s">
        <v>4173</v>
      </c>
      <c r="AF146" t="s">
        <v>4174</v>
      </c>
      <c r="AG146" t="s">
        <v>4175</v>
      </c>
      <c r="AH146" t="s">
        <v>4176</v>
      </c>
      <c r="AI146" t="s">
        <v>4177</v>
      </c>
      <c r="AJ146" t="s">
        <v>4178</v>
      </c>
      <c r="AK146" t="s">
        <v>4179</v>
      </c>
      <c r="AL146" t="s">
        <v>305</v>
      </c>
      <c r="AM146" t="s">
        <v>306</v>
      </c>
      <c r="AN146" t="s">
        <v>307</v>
      </c>
      <c r="AO146" t="s">
        <v>308</v>
      </c>
      <c r="AP146" t="s">
        <v>309</v>
      </c>
      <c r="AQ146" t="s">
        <v>275</v>
      </c>
      <c r="AR146" t="s">
        <v>310</v>
      </c>
      <c r="AS146" t="s">
        <v>311</v>
      </c>
      <c r="AT146" t="s">
        <v>312</v>
      </c>
      <c r="AU146" t="s">
        <v>313</v>
      </c>
      <c r="AV146" t="s">
        <v>314</v>
      </c>
      <c r="AW146" t="s">
        <v>315</v>
      </c>
      <c r="AX146" t="s">
        <v>315</v>
      </c>
      <c r="AY146" t="s">
        <v>2518</v>
      </c>
      <c r="AZ146" t="s">
        <v>2519</v>
      </c>
      <c r="BA146" t="s">
        <v>4180</v>
      </c>
      <c r="BB146" t="s">
        <v>4178</v>
      </c>
      <c r="BC146" t="s">
        <v>4181</v>
      </c>
      <c r="BD146" t="s">
        <v>4182</v>
      </c>
      <c r="BE146" t="s">
        <v>138</v>
      </c>
      <c r="BF146" t="s">
        <v>4183</v>
      </c>
      <c r="BG146" t="s">
        <v>4184</v>
      </c>
      <c r="BH146" t="s">
        <v>3423</v>
      </c>
      <c r="BI146">
        <v>255</v>
      </c>
      <c r="BJ146">
        <v>255</v>
      </c>
      <c r="BK146">
        <v>257</v>
      </c>
      <c r="BL146">
        <v>-0.04</v>
      </c>
      <c r="BM146">
        <v>248</v>
      </c>
      <c r="BN146">
        <v>441</v>
      </c>
      <c r="BO146">
        <v>436</v>
      </c>
      <c r="BP146">
        <v>0.747</v>
      </c>
      <c r="BQ146" t="s">
        <v>143</v>
      </c>
      <c r="BR146" t="s">
        <v>145</v>
      </c>
      <c r="BS146" t="s">
        <v>144</v>
      </c>
      <c r="BT146">
        <v>-43</v>
      </c>
      <c r="BU146">
        <v>7</v>
      </c>
      <c r="BV146">
        <v>14</v>
      </c>
      <c r="BW146">
        <v>0</v>
      </c>
    </row>
    <row r="147" spans="1:75" x14ac:dyDescent="0.25">
      <c r="A147" t="s">
        <v>4185</v>
      </c>
      <c r="B147" t="s">
        <v>4186</v>
      </c>
      <c r="C147" s="74">
        <v>43864.830848530088</v>
      </c>
      <c r="D147" t="s">
        <v>274</v>
      </c>
      <c r="E147" t="s">
        <v>275</v>
      </c>
      <c r="F147" t="s">
        <v>276</v>
      </c>
      <c r="G147" t="s">
        <v>277</v>
      </c>
      <c r="H147" t="s">
        <v>278</v>
      </c>
      <c r="I147" t="s">
        <v>4187</v>
      </c>
      <c r="J147" t="s">
        <v>4188</v>
      </c>
      <c r="K147" t="s">
        <v>4189</v>
      </c>
      <c r="L147" t="s">
        <v>4190</v>
      </c>
      <c r="M147" t="s">
        <v>4191</v>
      </c>
      <c r="N147" t="s">
        <v>4192</v>
      </c>
      <c r="O147" t="s">
        <v>4193</v>
      </c>
      <c r="P147" t="s">
        <v>4194</v>
      </c>
      <c r="Q147" t="s">
        <v>4195</v>
      </c>
      <c r="R147" t="s">
        <v>4196</v>
      </c>
      <c r="S147" t="s">
        <v>4197</v>
      </c>
      <c r="T147" t="s">
        <v>146</v>
      </c>
      <c r="U147" t="s">
        <v>426</v>
      </c>
      <c r="V147" t="s">
        <v>427</v>
      </c>
      <c r="W147" t="s">
        <v>428</v>
      </c>
      <c r="X147" t="s">
        <v>293</v>
      </c>
      <c r="Y147" t="s">
        <v>294</v>
      </c>
      <c r="Z147" t="s">
        <v>145</v>
      </c>
      <c r="AA147" t="s">
        <v>145</v>
      </c>
      <c r="AB147" t="s">
        <v>295</v>
      </c>
      <c r="AC147" t="s">
        <v>4198</v>
      </c>
      <c r="AD147" t="s">
        <v>2622</v>
      </c>
      <c r="AE147" t="s">
        <v>4199</v>
      </c>
      <c r="AF147" t="s">
        <v>4200</v>
      </c>
      <c r="AG147" t="s">
        <v>4201</v>
      </c>
      <c r="AH147" t="s">
        <v>4202</v>
      </c>
      <c r="AI147" t="s">
        <v>4203</v>
      </c>
      <c r="AJ147" t="s">
        <v>4204</v>
      </c>
      <c r="AK147" t="s">
        <v>4205</v>
      </c>
      <c r="AL147" t="s">
        <v>305</v>
      </c>
      <c r="AM147" t="s">
        <v>306</v>
      </c>
      <c r="AN147" t="s">
        <v>307</v>
      </c>
      <c r="AO147" t="s">
        <v>308</v>
      </c>
      <c r="AP147" t="s">
        <v>309</v>
      </c>
      <c r="AQ147" t="s">
        <v>275</v>
      </c>
      <c r="AR147" t="s">
        <v>310</v>
      </c>
      <c r="AS147" t="s">
        <v>311</v>
      </c>
      <c r="AT147" t="s">
        <v>312</v>
      </c>
      <c r="AU147" t="s">
        <v>313</v>
      </c>
      <c r="AV147" t="s">
        <v>314</v>
      </c>
      <c r="AW147" t="s">
        <v>315</v>
      </c>
      <c r="AX147" t="s">
        <v>315</v>
      </c>
      <c r="AY147" t="s">
        <v>2630</v>
      </c>
      <c r="AZ147" t="s">
        <v>2519</v>
      </c>
      <c r="BA147" t="s">
        <v>4206</v>
      </c>
      <c r="BB147" t="s">
        <v>4204</v>
      </c>
      <c r="BC147" t="s">
        <v>4207</v>
      </c>
      <c r="BD147" t="s">
        <v>4208</v>
      </c>
      <c r="BE147" t="s">
        <v>138</v>
      </c>
      <c r="BF147" t="s">
        <v>4209</v>
      </c>
      <c r="BG147" t="s">
        <v>4210</v>
      </c>
      <c r="BH147" t="s">
        <v>4211</v>
      </c>
      <c r="BI147">
        <v>255</v>
      </c>
      <c r="BJ147">
        <v>255</v>
      </c>
      <c r="BK147">
        <v>257</v>
      </c>
      <c r="BL147">
        <v>-0.2</v>
      </c>
      <c r="BM147">
        <v>247</v>
      </c>
      <c r="BN147">
        <v>441</v>
      </c>
      <c r="BO147">
        <v>437</v>
      </c>
      <c r="BP147">
        <v>0.747</v>
      </c>
      <c r="BQ147" t="s">
        <v>143</v>
      </c>
      <c r="BR147" t="s">
        <v>145</v>
      </c>
      <c r="BS147" t="s">
        <v>144</v>
      </c>
      <c r="BT147">
        <v>-43</v>
      </c>
      <c r="BU147">
        <v>0</v>
      </c>
      <c r="BV147">
        <v>15</v>
      </c>
      <c r="BW147">
        <v>0</v>
      </c>
    </row>
    <row r="148" spans="1:75" x14ac:dyDescent="0.25">
      <c r="A148" t="s">
        <v>4212</v>
      </c>
      <c r="B148" t="s">
        <v>4213</v>
      </c>
      <c r="C148" s="74">
        <v>43864.830964988418</v>
      </c>
      <c r="D148" t="s">
        <v>274</v>
      </c>
      <c r="E148" t="s">
        <v>275</v>
      </c>
      <c r="F148" t="s">
        <v>276</v>
      </c>
      <c r="G148" t="s">
        <v>277</v>
      </c>
      <c r="H148" t="s">
        <v>278</v>
      </c>
      <c r="I148" t="s">
        <v>4214</v>
      </c>
      <c r="J148" t="s">
        <v>4215</v>
      </c>
      <c r="K148" t="s">
        <v>3616</v>
      </c>
      <c r="L148" t="s">
        <v>4216</v>
      </c>
      <c r="M148" t="s">
        <v>4217</v>
      </c>
      <c r="N148" t="s">
        <v>4218</v>
      </c>
      <c r="O148" t="s">
        <v>4219</v>
      </c>
      <c r="P148" t="s">
        <v>4220</v>
      </c>
      <c r="Q148" t="s">
        <v>4221</v>
      </c>
      <c r="R148" t="s">
        <v>4222</v>
      </c>
      <c r="S148" t="s">
        <v>4223</v>
      </c>
      <c r="T148" t="s">
        <v>146</v>
      </c>
      <c r="U148" t="s">
        <v>426</v>
      </c>
      <c r="V148" t="s">
        <v>427</v>
      </c>
      <c r="W148" t="s">
        <v>428</v>
      </c>
      <c r="X148" t="s">
        <v>293</v>
      </c>
      <c r="Y148" t="s">
        <v>294</v>
      </c>
      <c r="Z148" t="s">
        <v>145</v>
      </c>
      <c r="AA148" t="s">
        <v>145</v>
      </c>
      <c r="AB148" t="s">
        <v>295</v>
      </c>
      <c r="AC148" t="s">
        <v>296</v>
      </c>
      <c r="AD148" t="s">
        <v>2649</v>
      </c>
      <c r="AE148" t="s">
        <v>4224</v>
      </c>
      <c r="AF148" t="s">
        <v>4225</v>
      </c>
      <c r="AG148" t="s">
        <v>4226</v>
      </c>
      <c r="AH148" t="s">
        <v>2813</v>
      </c>
      <c r="AI148" t="s">
        <v>4227</v>
      </c>
      <c r="AJ148" t="s">
        <v>4228</v>
      </c>
      <c r="AK148" t="s">
        <v>4229</v>
      </c>
      <c r="AL148" t="s">
        <v>305</v>
      </c>
      <c r="AM148" t="s">
        <v>306</v>
      </c>
      <c r="AN148" t="s">
        <v>307</v>
      </c>
      <c r="AO148" t="s">
        <v>308</v>
      </c>
      <c r="AP148" t="s">
        <v>309</v>
      </c>
      <c r="AQ148" t="s">
        <v>275</v>
      </c>
      <c r="AR148" t="s">
        <v>310</v>
      </c>
      <c r="AS148" t="s">
        <v>311</v>
      </c>
      <c r="AT148" t="s">
        <v>312</v>
      </c>
      <c r="AU148" t="s">
        <v>313</v>
      </c>
      <c r="AV148" t="s">
        <v>314</v>
      </c>
      <c r="AW148" t="s">
        <v>315</v>
      </c>
      <c r="AX148" t="s">
        <v>315</v>
      </c>
      <c r="AY148" t="s">
        <v>2656</v>
      </c>
      <c r="AZ148" t="s">
        <v>2574</v>
      </c>
      <c r="BA148" t="s">
        <v>4230</v>
      </c>
      <c r="BB148" t="s">
        <v>4228</v>
      </c>
      <c r="BC148" t="s">
        <v>4231</v>
      </c>
      <c r="BD148" t="s">
        <v>4232</v>
      </c>
      <c r="BE148" t="s">
        <v>138</v>
      </c>
      <c r="BF148" t="s">
        <v>4233</v>
      </c>
      <c r="BG148" t="s">
        <v>4234</v>
      </c>
      <c r="BH148" t="s">
        <v>3639</v>
      </c>
      <c r="BI148">
        <v>255</v>
      </c>
      <c r="BJ148">
        <v>255</v>
      </c>
      <c r="BK148">
        <v>257</v>
      </c>
      <c r="BL148">
        <v>-0.22</v>
      </c>
      <c r="BM148">
        <v>247</v>
      </c>
      <c r="BN148">
        <v>441</v>
      </c>
      <c r="BO148">
        <v>438</v>
      </c>
      <c r="BP148">
        <v>0.746</v>
      </c>
      <c r="BQ148" t="s">
        <v>143</v>
      </c>
      <c r="BR148" t="s">
        <v>145</v>
      </c>
      <c r="BS148" t="s">
        <v>144</v>
      </c>
      <c r="BT148">
        <v>-43</v>
      </c>
      <c r="BU148">
        <v>4</v>
      </c>
      <c r="BV148">
        <v>16</v>
      </c>
      <c r="BW148">
        <v>0</v>
      </c>
    </row>
    <row r="149" spans="1:75" x14ac:dyDescent="0.25">
      <c r="A149" t="s">
        <v>4235</v>
      </c>
      <c r="B149" t="s">
        <v>4236</v>
      </c>
      <c r="C149" s="74">
        <v>43864.831081458331</v>
      </c>
      <c r="D149" t="s">
        <v>274</v>
      </c>
      <c r="E149" t="s">
        <v>275</v>
      </c>
      <c r="F149" t="s">
        <v>276</v>
      </c>
      <c r="G149" t="s">
        <v>277</v>
      </c>
      <c r="H149" t="s">
        <v>278</v>
      </c>
      <c r="I149" t="s">
        <v>4237</v>
      </c>
      <c r="J149" t="s">
        <v>4238</v>
      </c>
      <c r="K149" t="s">
        <v>3616</v>
      </c>
      <c r="L149" t="s">
        <v>4239</v>
      </c>
      <c r="M149" t="s">
        <v>4240</v>
      </c>
      <c r="N149" t="s">
        <v>4241</v>
      </c>
      <c r="O149" t="s">
        <v>4242</v>
      </c>
      <c r="P149" t="s">
        <v>4243</v>
      </c>
      <c r="Q149" t="s">
        <v>4244</v>
      </c>
      <c r="R149" t="s">
        <v>4245</v>
      </c>
      <c r="S149" t="s">
        <v>4246</v>
      </c>
      <c r="T149" t="s">
        <v>146</v>
      </c>
      <c r="U149" t="s">
        <v>426</v>
      </c>
      <c r="V149" t="s">
        <v>427</v>
      </c>
      <c r="W149" t="s">
        <v>428</v>
      </c>
      <c r="X149" t="s">
        <v>293</v>
      </c>
      <c r="Y149" t="s">
        <v>294</v>
      </c>
      <c r="Z149" t="s">
        <v>145</v>
      </c>
      <c r="AA149" t="s">
        <v>145</v>
      </c>
      <c r="AB149" t="s">
        <v>295</v>
      </c>
      <c r="AC149" t="s">
        <v>296</v>
      </c>
      <c r="AD149" t="s">
        <v>4076</v>
      </c>
      <c r="AE149" t="s">
        <v>4247</v>
      </c>
      <c r="AF149" t="s">
        <v>4248</v>
      </c>
      <c r="AG149" t="s">
        <v>4249</v>
      </c>
      <c r="AH149" t="s">
        <v>4250</v>
      </c>
      <c r="AI149" t="s">
        <v>4251</v>
      </c>
      <c r="AJ149" t="s">
        <v>4252</v>
      </c>
      <c r="AK149" t="s">
        <v>4253</v>
      </c>
      <c r="AL149" t="s">
        <v>305</v>
      </c>
      <c r="AM149" t="s">
        <v>306</v>
      </c>
      <c r="AN149" t="s">
        <v>307</v>
      </c>
      <c r="AO149" t="s">
        <v>308</v>
      </c>
      <c r="AP149" t="s">
        <v>309</v>
      </c>
      <c r="AQ149" t="s">
        <v>275</v>
      </c>
      <c r="AR149" t="s">
        <v>310</v>
      </c>
      <c r="AS149" t="s">
        <v>311</v>
      </c>
      <c r="AT149" t="s">
        <v>312</v>
      </c>
      <c r="AU149" t="s">
        <v>313</v>
      </c>
      <c r="AV149" t="s">
        <v>314</v>
      </c>
      <c r="AW149" t="s">
        <v>315</v>
      </c>
      <c r="AX149" t="s">
        <v>315</v>
      </c>
      <c r="AY149" t="s">
        <v>4084</v>
      </c>
      <c r="AZ149" t="s">
        <v>3150</v>
      </c>
      <c r="BA149" t="s">
        <v>4254</v>
      </c>
      <c r="BB149" t="s">
        <v>4252</v>
      </c>
      <c r="BC149" t="s">
        <v>4255</v>
      </c>
      <c r="BD149" t="s">
        <v>4256</v>
      </c>
      <c r="BE149" t="s">
        <v>138</v>
      </c>
      <c r="BF149" t="s">
        <v>4257</v>
      </c>
      <c r="BG149" t="s">
        <v>4258</v>
      </c>
      <c r="BH149" t="s">
        <v>3639</v>
      </c>
      <c r="BI149">
        <v>255</v>
      </c>
      <c r="BJ149">
        <v>255</v>
      </c>
      <c r="BK149">
        <v>257</v>
      </c>
      <c r="BL149">
        <v>-0.19</v>
      </c>
      <c r="BM149">
        <v>248</v>
      </c>
      <c r="BN149">
        <v>442</v>
      </c>
      <c r="BO149">
        <v>439</v>
      </c>
      <c r="BP149">
        <v>0.748</v>
      </c>
      <c r="BQ149" t="s">
        <v>143</v>
      </c>
      <c r="BR149" t="s">
        <v>145</v>
      </c>
      <c r="BS149" t="s">
        <v>144</v>
      </c>
      <c r="BT149">
        <v>-43</v>
      </c>
      <c r="BU149">
        <v>5</v>
      </c>
      <c r="BV149">
        <v>17</v>
      </c>
      <c r="BW149">
        <v>0</v>
      </c>
    </row>
    <row r="150" spans="1:75" x14ac:dyDescent="0.25">
      <c r="A150" t="s">
        <v>4259</v>
      </c>
      <c r="B150" t="s">
        <v>4260</v>
      </c>
      <c r="C150" s="74">
        <v>43864.831197199077</v>
      </c>
      <c r="D150" t="s">
        <v>274</v>
      </c>
      <c r="E150" t="s">
        <v>275</v>
      </c>
      <c r="F150" t="s">
        <v>276</v>
      </c>
      <c r="G150" t="s">
        <v>277</v>
      </c>
      <c r="H150" t="s">
        <v>278</v>
      </c>
      <c r="I150" t="s">
        <v>4261</v>
      </c>
      <c r="J150" t="s">
        <v>4262</v>
      </c>
      <c r="K150" t="s">
        <v>4263</v>
      </c>
      <c r="L150" t="s">
        <v>4264</v>
      </c>
      <c r="M150" t="s">
        <v>4265</v>
      </c>
      <c r="N150" t="s">
        <v>4266</v>
      </c>
      <c r="O150" t="s">
        <v>4267</v>
      </c>
      <c r="P150" t="s">
        <v>4268</v>
      </c>
      <c r="Q150" t="s">
        <v>4269</v>
      </c>
      <c r="R150" t="s">
        <v>4270</v>
      </c>
      <c r="S150" t="s">
        <v>4271</v>
      </c>
      <c r="T150" t="s">
        <v>146</v>
      </c>
      <c r="U150" t="s">
        <v>426</v>
      </c>
      <c r="V150" t="s">
        <v>427</v>
      </c>
      <c r="W150" t="s">
        <v>428</v>
      </c>
      <c r="X150" t="s">
        <v>293</v>
      </c>
      <c r="Y150" t="s">
        <v>294</v>
      </c>
      <c r="Z150" t="s">
        <v>145</v>
      </c>
      <c r="AA150" t="s">
        <v>145</v>
      </c>
      <c r="AB150" t="s">
        <v>295</v>
      </c>
      <c r="AC150" t="s">
        <v>296</v>
      </c>
      <c r="AD150" t="s">
        <v>2594</v>
      </c>
      <c r="AE150" t="s">
        <v>4272</v>
      </c>
      <c r="AF150" t="s">
        <v>4273</v>
      </c>
      <c r="AG150" t="s">
        <v>4274</v>
      </c>
      <c r="AH150" t="s">
        <v>4275</v>
      </c>
      <c r="AI150" t="s">
        <v>4276</v>
      </c>
      <c r="AJ150" t="s">
        <v>4277</v>
      </c>
      <c r="AK150" t="s">
        <v>4278</v>
      </c>
      <c r="AL150" t="s">
        <v>305</v>
      </c>
      <c r="AM150" t="s">
        <v>306</v>
      </c>
      <c r="AN150" t="s">
        <v>307</v>
      </c>
      <c r="AO150" t="s">
        <v>308</v>
      </c>
      <c r="AP150" t="s">
        <v>309</v>
      </c>
      <c r="AQ150" t="s">
        <v>275</v>
      </c>
      <c r="AR150" t="s">
        <v>310</v>
      </c>
      <c r="AS150" t="s">
        <v>311</v>
      </c>
      <c r="AT150" t="s">
        <v>312</v>
      </c>
      <c r="AU150" t="s">
        <v>313</v>
      </c>
      <c r="AV150" t="s">
        <v>314</v>
      </c>
      <c r="AW150" t="s">
        <v>315</v>
      </c>
      <c r="AX150" t="s">
        <v>315</v>
      </c>
      <c r="AY150" t="s">
        <v>2602</v>
      </c>
      <c r="AZ150" t="s">
        <v>2603</v>
      </c>
      <c r="BA150" t="s">
        <v>4279</v>
      </c>
      <c r="BB150" t="s">
        <v>4277</v>
      </c>
      <c r="BC150" t="s">
        <v>4280</v>
      </c>
      <c r="BD150" t="s">
        <v>4281</v>
      </c>
      <c r="BE150" t="s">
        <v>138</v>
      </c>
      <c r="BF150" t="s">
        <v>4282</v>
      </c>
      <c r="BG150" t="s">
        <v>4283</v>
      </c>
      <c r="BH150" t="s">
        <v>4284</v>
      </c>
      <c r="BI150">
        <v>254</v>
      </c>
      <c r="BJ150">
        <v>254</v>
      </c>
      <c r="BK150">
        <v>257</v>
      </c>
      <c r="BL150">
        <v>-0.15</v>
      </c>
      <c r="BM150">
        <v>247</v>
      </c>
      <c r="BN150">
        <v>440</v>
      </c>
      <c r="BO150">
        <v>439</v>
      </c>
      <c r="BP150">
        <v>0.745</v>
      </c>
      <c r="BQ150" t="s">
        <v>143</v>
      </c>
      <c r="BR150" t="s">
        <v>145</v>
      </c>
      <c r="BS150" t="s">
        <v>144</v>
      </c>
      <c r="BT150">
        <v>-43</v>
      </c>
      <c r="BU150">
        <v>11</v>
      </c>
      <c r="BV150">
        <v>20</v>
      </c>
      <c r="BW150">
        <v>0</v>
      </c>
    </row>
    <row r="151" spans="1:75" x14ac:dyDescent="0.25">
      <c r="A151" t="s">
        <v>4285</v>
      </c>
      <c r="B151" t="s">
        <v>4286</v>
      </c>
      <c r="C151" s="74">
        <v>43864.831312939823</v>
      </c>
      <c r="D151" t="s">
        <v>274</v>
      </c>
      <c r="E151" t="s">
        <v>275</v>
      </c>
      <c r="F151" t="s">
        <v>276</v>
      </c>
      <c r="G151" t="s">
        <v>277</v>
      </c>
      <c r="H151" t="s">
        <v>278</v>
      </c>
      <c r="I151" t="s">
        <v>4287</v>
      </c>
      <c r="J151" t="s">
        <v>4288</v>
      </c>
      <c r="K151" t="s">
        <v>4263</v>
      </c>
      <c r="L151" t="s">
        <v>4289</v>
      </c>
      <c r="M151" t="s">
        <v>4290</v>
      </c>
      <c r="N151" t="s">
        <v>4291</v>
      </c>
      <c r="O151" t="s">
        <v>4292</v>
      </c>
      <c r="P151" t="s">
        <v>4293</v>
      </c>
      <c r="Q151" t="s">
        <v>4294</v>
      </c>
      <c r="R151" t="s">
        <v>4295</v>
      </c>
      <c r="S151" t="s">
        <v>4296</v>
      </c>
      <c r="T151" t="s">
        <v>146</v>
      </c>
      <c r="U151" t="s">
        <v>426</v>
      </c>
      <c r="V151" t="s">
        <v>427</v>
      </c>
      <c r="W151" t="s">
        <v>428</v>
      </c>
      <c r="X151" t="s">
        <v>293</v>
      </c>
      <c r="Y151" t="s">
        <v>294</v>
      </c>
      <c r="Z151" t="s">
        <v>145</v>
      </c>
      <c r="AA151" t="s">
        <v>145</v>
      </c>
      <c r="AB151" t="s">
        <v>295</v>
      </c>
      <c r="AC151" t="s">
        <v>429</v>
      </c>
      <c r="AD151" t="s">
        <v>4297</v>
      </c>
      <c r="AE151" t="s">
        <v>4298</v>
      </c>
      <c r="AF151" t="s">
        <v>4299</v>
      </c>
      <c r="AG151" t="s">
        <v>4300</v>
      </c>
      <c r="AH151" t="s">
        <v>3932</v>
      </c>
      <c r="AI151" t="s">
        <v>4301</v>
      </c>
      <c r="AJ151" t="s">
        <v>4302</v>
      </c>
      <c r="AK151" t="s">
        <v>4303</v>
      </c>
      <c r="AL151" t="s">
        <v>305</v>
      </c>
      <c r="AM151" t="s">
        <v>306</v>
      </c>
      <c r="AN151" t="s">
        <v>307</v>
      </c>
      <c r="AO151" t="s">
        <v>308</v>
      </c>
      <c r="AP151" t="s">
        <v>309</v>
      </c>
      <c r="AQ151" t="s">
        <v>275</v>
      </c>
      <c r="AR151" t="s">
        <v>310</v>
      </c>
      <c r="AS151" t="s">
        <v>311</v>
      </c>
      <c r="AT151" t="s">
        <v>312</v>
      </c>
      <c r="AU151" t="s">
        <v>313</v>
      </c>
      <c r="AV151" t="s">
        <v>314</v>
      </c>
      <c r="AW151" t="s">
        <v>315</v>
      </c>
      <c r="AX151" t="s">
        <v>315</v>
      </c>
      <c r="AY151" t="s">
        <v>4304</v>
      </c>
      <c r="AZ151" t="s">
        <v>1341</v>
      </c>
      <c r="BA151" t="s">
        <v>4305</v>
      </c>
      <c r="BB151" t="s">
        <v>4302</v>
      </c>
      <c r="BC151" t="s">
        <v>4306</v>
      </c>
      <c r="BD151" t="s">
        <v>4307</v>
      </c>
      <c r="BE151" t="s">
        <v>138</v>
      </c>
      <c r="BF151" t="s">
        <v>4308</v>
      </c>
      <c r="BG151" t="s">
        <v>4309</v>
      </c>
      <c r="BH151" t="s">
        <v>4284</v>
      </c>
      <c r="BI151">
        <v>254</v>
      </c>
      <c r="BJ151">
        <v>254</v>
      </c>
      <c r="BK151">
        <v>257</v>
      </c>
      <c r="BL151">
        <v>-0.27</v>
      </c>
      <c r="BM151">
        <v>246</v>
      </c>
      <c r="BN151">
        <v>440</v>
      </c>
      <c r="BO151">
        <v>439</v>
      </c>
      <c r="BP151">
        <v>0.74399999999999999</v>
      </c>
      <c r="BQ151" t="s">
        <v>143</v>
      </c>
      <c r="BR151" t="s">
        <v>145</v>
      </c>
      <c r="BS151" t="s">
        <v>144</v>
      </c>
      <c r="BT151">
        <v>-43</v>
      </c>
      <c r="BU151">
        <v>14</v>
      </c>
      <c r="BV151">
        <v>20</v>
      </c>
      <c r="BW151">
        <v>0</v>
      </c>
    </row>
    <row r="152" spans="1:75" x14ac:dyDescent="0.25">
      <c r="A152" t="s">
        <v>4310</v>
      </c>
      <c r="B152" t="s">
        <v>4311</v>
      </c>
      <c r="C152" s="74">
        <v>43864.831429398153</v>
      </c>
      <c r="D152" t="s">
        <v>274</v>
      </c>
      <c r="E152" t="s">
        <v>275</v>
      </c>
      <c r="F152" t="s">
        <v>276</v>
      </c>
      <c r="G152" t="s">
        <v>277</v>
      </c>
      <c r="H152" t="s">
        <v>278</v>
      </c>
      <c r="I152" t="s">
        <v>4312</v>
      </c>
      <c r="J152" t="s">
        <v>4313</v>
      </c>
      <c r="K152" t="s">
        <v>3538</v>
      </c>
      <c r="L152" t="s">
        <v>4314</v>
      </c>
      <c r="M152" t="s">
        <v>4315</v>
      </c>
      <c r="N152" t="s">
        <v>4316</v>
      </c>
      <c r="O152" t="s">
        <v>4317</v>
      </c>
      <c r="P152" t="s">
        <v>4318</v>
      </c>
      <c r="Q152" t="s">
        <v>4319</v>
      </c>
      <c r="R152" t="s">
        <v>4320</v>
      </c>
      <c r="S152" t="s">
        <v>4321</v>
      </c>
      <c r="T152" t="s">
        <v>146</v>
      </c>
      <c r="U152" t="s">
        <v>426</v>
      </c>
      <c r="V152" t="s">
        <v>427</v>
      </c>
      <c r="W152" t="s">
        <v>428</v>
      </c>
      <c r="X152" t="s">
        <v>293</v>
      </c>
      <c r="Y152" t="s">
        <v>294</v>
      </c>
      <c r="Z152" t="s">
        <v>145</v>
      </c>
      <c r="AA152" t="s">
        <v>145</v>
      </c>
      <c r="AB152" t="s">
        <v>295</v>
      </c>
      <c r="AC152" t="s">
        <v>296</v>
      </c>
      <c r="AD152" t="s">
        <v>3218</v>
      </c>
      <c r="AE152" t="s">
        <v>4322</v>
      </c>
      <c r="AF152" t="s">
        <v>4323</v>
      </c>
      <c r="AG152" t="s">
        <v>4324</v>
      </c>
      <c r="AH152" t="s">
        <v>4325</v>
      </c>
      <c r="AI152" t="s">
        <v>4326</v>
      </c>
      <c r="AJ152" t="s">
        <v>4327</v>
      </c>
      <c r="AK152" t="s">
        <v>4328</v>
      </c>
      <c r="AL152" t="s">
        <v>305</v>
      </c>
      <c r="AM152" t="s">
        <v>306</v>
      </c>
      <c r="AN152" t="s">
        <v>307</v>
      </c>
      <c r="AO152" t="s">
        <v>308</v>
      </c>
      <c r="AP152" t="s">
        <v>309</v>
      </c>
      <c r="AQ152" t="s">
        <v>275</v>
      </c>
      <c r="AR152" t="s">
        <v>310</v>
      </c>
      <c r="AS152" t="s">
        <v>311</v>
      </c>
      <c r="AT152" t="s">
        <v>312</v>
      </c>
      <c r="AU152" t="s">
        <v>313</v>
      </c>
      <c r="AV152" t="s">
        <v>314</v>
      </c>
      <c r="AW152" t="s">
        <v>315</v>
      </c>
      <c r="AX152" t="s">
        <v>315</v>
      </c>
      <c r="AY152" t="s">
        <v>3226</v>
      </c>
      <c r="AZ152" t="s">
        <v>4329</v>
      </c>
      <c r="BA152" t="s">
        <v>4330</v>
      </c>
      <c r="BB152" t="s">
        <v>4327</v>
      </c>
      <c r="BC152" t="s">
        <v>4331</v>
      </c>
      <c r="BD152" t="s">
        <v>4332</v>
      </c>
      <c r="BE152" t="s">
        <v>138</v>
      </c>
      <c r="BF152" t="s">
        <v>4333</v>
      </c>
      <c r="BG152" t="s">
        <v>4334</v>
      </c>
      <c r="BH152" t="s">
        <v>3562</v>
      </c>
      <c r="BI152">
        <v>254</v>
      </c>
      <c r="BJ152">
        <v>254</v>
      </c>
      <c r="BK152">
        <v>257</v>
      </c>
      <c r="BL152">
        <v>-0.24</v>
      </c>
      <c r="BM152">
        <v>246</v>
      </c>
      <c r="BN152">
        <v>439</v>
      </c>
      <c r="BO152">
        <v>440</v>
      </c>
      <c r="BP152">
        <v>0.74299999999999999</v>
      </c>
      <c r="BQ152" t="s">
        <v>143</v>
      </c>
      <c r="BR152" t="s">
        <v>145</v>
      </c>
      <c r="BS152" t="s">
        <v>144</v>
      </c>
      <c r="BT152">
        <v>-43</v>
      </c>
      <c r="BU152">
        <v>15</v>
      </c>
      <c r="BV152">
        <v>18</v>
      </c>
      <c r="BW152">
        <v>0</v>
      </c>
    </row>
    <row r="153" spans="1:75" x14ac:dyDescent="0.25">
      <c r="A153" t="s">
        <v>4335</v>
      </c>
      <c r="B153" t="s">
        <v>4336</v>
      </c>
      <c r="C153" s="74">
        <v>43864.831545868059</v>
      </c>
      <c r="D153" t="s">
        <v>274</v>
      </c>
      <c r="E153" t="s">
        <v>275</v>
      </c>
      <c r="F153" t="s">
        <v>276</v>
      </c>
      <c r="G153" t="s">
        <v>277</v>
      </c>
      <c r="H153" t="s">
        <v>278</v>
      </c>
      <c r="I153" t="s">
        <v>4337</v>
      </c>
      <c r="J153" t="s">
        <v>4338</v>
      </c>
      <c r="K153" t="s">
        <v>3616</v>
      </c>
      <c r="L153" t="s">
        <v>4339</v>
      </c>
      <c r="M153" t="s">
        <v>4340</v>
      </c>
      <c r="N153" t="s">
        <v>4341</v>
      </c>
      <c r="O153" t="s">
        <v>4342</v>
      </c>
      <c r="P153" t="s">
        <v>4343</v>
      </c>
      <c r="Q153" t="s">
        <v>4344</v>
      </c>
      <c r="R153" t="s">
        <v>4345</v>
      </c>
      <c r="S153" t="s">
        <v>4346</v>
      </c>
      <c r="T153" t="s">
        <v>146</v>
      </c>
      <c r="U153" t="s">
        <v>426</v>
      </c>
      <c r="V153" t="s">
        <v>427</v>
      </c>
      <c r="W153" t="s">
        <v>428</v>
      </c>
      <c r="X153" t="s">
        <v>293</v>
      </c>
      <c r="Y153" t="s">
        <v>294</v>
      </c>
      <c r="Z153" t="s">
        <v>145</v>
      </c>
      <c r="AA153" t="s">
        <v>145</v>
      </c>
      <c r="AB153" t="s">
        <v>295</v>
      </c>
      <c r="AC153" t="s">
        <v>296</v>
      </c>
      <c r="AD153" t="s">
        <v>4076</v>
      </c>
      <c r="AE153" t="s">
        <v>4347</v>
      </c>
      <c r="AF153" t="s">
        <v>4348</v>
      </c>
      <c r="AG153" t="s">
        <v>4349</v>
      </c>
      <c r="AH153" t="s">
        <v>4350</v>
      </c>
      <c r="AI153" t="s">
        <v>4351</v>
      </c>
      <c r="AJ153" t="s">
        <v>4352</v>
      </c>
      <c r="AK153" t="s">
        <v>4353</v>
      </c>
      <c r="AL153" t="s">
        <v>305</v>
      </c>
      <c r="AM153" t="s">
        <v>306</v>
      </c>
      <c r="AN153" t="s">
        <v>307</v>
      </c>
      <c r="AO153" t="s">
        <v>308</v>
      </c>
      <c r="AP153" t="s">
        <v>309</v>
      </c>
      <c r="AQ153" t="s">
        <v>275</v>
      </c>
      <c r="AR153" t="s">
        <v>310</v>
      </c>
      <c r="AS153" t="s">
        <v>311</v>
      </c>
      <c r="AT153" t="s">
        <v>312</v>
      </c>
      <c r="AU153" t="s">
        <v>313</v>
      </c>
      <c r="AV153" t="s">
        <v>314</v>
      </c>
      <c r="AW153" t="s">
        <v>315</v>
      </c>
      <c r="AX153" t="s">
        <v>315</v>
      </c>
      <c r="AY153" t="s">
        <v>4084</v>
      </c>
      <c r="AZ153" t="s">
        <v>3150</v>
      </c>
      <c r="BA153" t="s">
        <v>4354</v>
      </c>
      <c r="BB153" t="s">
        <v>4352</v>
      </c>
      <c r="BC153" t="s">
        <v>4355</v>
      </c>
      <c r="BD153" t="s">
        <v>4356</v>
      </c>
      <c r="BE153" t="s">
        <v>138</v>
      </c>
      <c r="BF153" t="s">
        <v>4357</v>
      </c>
      <c r="BG153" t="s">
        <v>4358</v>
      </c>
      <c r="BH153" t="s">
        <v>3639</v>
      </c>
      <c r="BI153">
        <v>254</v>
      </c>
      <c r="BJ153">
        <v>254</v>
      </c>
      <c r="BK153">
        <v>257</v>
      </c>
      <c r="BL153">
        <v>-0.12</v>
      </c>
      <c r="BM153">
        <v>248</v>
      </c>
      <c r="BN153">
        <v>442</v>
      </c>
      <c r="BO153">
        <v>440</v>
      </c>
      <c r="BP153">
        <v>0.748</v>
      </c>
      <c r="BQ153" t="s">
        <v>143</v>
      </c>
      <c r="BR153" t="s">
        <v>145</v>
      </c>
      <c r="BS153" t="s">
        <v>144</v>
      </c>
      <c r="BT153">
        <v>-43</v>
      </c>
      <c r="BU153">
        <v>11</v>
      </c>
      <c r="BV153">
        <v>18</v>
      </c>
      <c r="BW153">
        <v>0</v>
      </c>
    </row>
    <row r="154" spans="1:75" x14ac:dyDescent="0.25">
      <c r="A154" t="s">
        <v>4359</v>
      </c>
      <c r="B154" t="s">
        <v>4360</v>
      </c>
      <c r="C154" s="74">
        <v>43864.831662326389</v>
      </c>
      <c r="D154" t="s">
        <v>274</v>
      </c>
      <c r="E154" t="s">
        <v>275</v>
      </c>
      <c r="F154" t="s">
        <v>276</v>
      </c>
      <c r="G154" t="s">
        <v>277</v>
      </c>
      <c r="H154" t="s">
        <v>278</v>
      </c>
      <c r="I154" t="s">
        <v>4361</v>
      </c>
      <c r="J154" t="s">
        <v>4362</v>
      </c>
      <c r="K154" t="s">
        <v>4189</v>
      </c>
      <c r="L154" t="s">
        <v>4363</v>
      </c>
      <c r="M154" t="s">
        <v>4364</v>
      </c>
      <c r="N154" t="s">
        <v>4365</v>
      </c>
      <c r="O154" t="s">
        <v>4366</v>
      </c>
      <c r="P154" t="s">
        <v>4367</v>
      </c>
      <c r="Q154" t="s">
        <v>4368</v>
      </c>
      <c r="R154" t="s">
        <v>4369</v>
      </c>
      <c r="S154" t="s">
        <v>4370</v>
      </c>
      <c r="T154" t="s">
        <v>146</v>
      </c>
      <c r="U154" t="s">
        <v>426</v>
      </c>
      <c r="V154" t="s">
        <v>427</v>
      </c>
      <c r="W154" t="s">
        <v>428</v>
      </c>
      <c r="X154" t="s">
        <v>293</v>
      </c>
      <c r="Y154" t="s">
        <v>294</v>
      </c>
      <c r="Z154" t="s">
        <v>145</v>
      </c>
      <c r="AA154" t="s">
        <v>145</v>
      </c>
      <c r="AB154" t="s">
        <v>295</v>
      </c>
      <c r="AC154" t="s">
        <v>296</v>
      </c>
      <c r="AD154" t="s">
        <v>2622</v>
      </c>
      <c r="AE154" t="s">
        <v>4371</v>
      </c>
      <c r="AF154" t="s">
        <v>4372</v>
      </c>
      <c r="AG154" t="s">
        <v>4373</v>
      </c>
      <c r="AH154" t="s">
        <v>4374</v>
      </c>
      <c r="AI154" t="s">
        <v>4375</v>
      </c>
      <c r="AJ154" t="s">
        <v>4376</v>
      </c>
      <c r="AK154" t="s">
        <v>4377</v>
      </c>
      <c r="AL154" t="s">
        <v>305</v>
      </c>
      <c r="AM154" t="s">
        <v>306</v>
      </c>
      <c r="AN154" t="s">
        <v>307</v>
      </c>
      <c r="AO154" t="s">
        <v>308</v>
      </c>
      <c r="AP154" t="s">
        <v>309</v>
      </c>
      <c r="AQ154" t="s">
        <v>275</v>
      </c>
      <c r="AR154" t="s">
        <v>310</v>
      </c>
      <c r="AS154" t="s">
        <v>311</v>
      </c>
      <c r="AT154" t="s">
        <v>312</v>
      </c>
      <c r="AU154" t="s">
        <v>313</v>
      </c>
      <c r="AV154" t="s">
        <v>314</v>
      </c>
      <c r="AW154" t="s">
        <v>315</v>
      </c>
      <c r="AX154" t="s">
        <v>315</v>
      </c>
      <c r="AY154" t="s">
        <v>2630</v>
      </c>
      <c r="AZ154" t="s">
        <v>2603</v>
      </c>
      <c r="BA154" t="s">
        <v>4378</v>
      </c>
      <c r="BB154" t="s">
        <v>4376</v>
      </c>
      <c r="BC154" t="s">
        <v>4379</v>
      </c>
      <c r="BD154" t="s">
        <v>4380</v>
      </c>
      <c r="BE154" t="s">
        <v>138</v>
      </c>
      <c r="BF154" t="s">
        <v>4381</v>
      </c>
      <c r="BG154" t="s">
        <v>4382</v>
      </c>
      <c r="BH154" t="s">
        <v>4211</v>
      </c>
      <c r="BI154">
        <v>254</v>
      </c>
      <c r="BJ154">
        <v>254</v>
      </c>
      <c r="BK154">
        <v>256</v>
      </c>
      <c r="BL154">
        <v>-0.03</v>
      </c>
      <c r="BM154">
        <v>247</v>
      </c>
      <c r="BN154">
        <v>440</v>
      </c>
      <c r="BO154">
        <v>440</v>
      </c>
      <c r="BP154">
        <v>0.745</v>
      </c>
      <c r="BQ154" t="s">
        <v>143</v>
      </c>
      <c r="BR154" t="s">
        <v>145</v>
      </c>
      <c r="BS154" t="s">
        <v>144</v>
      </c>
      <c r="BT154">
        <v>-43</v>
      </c>
      <c r="BU154">
        <v>16</v>
      </c>
      <c r="BV154">
        <v>19</v>
      </c>
      <c r="BW154">
        <v>0</v>
      </c>
    </row>
    <row r="155" spans="1:75" x14ac:dyDescent="0.25">
      <c r="A155" t="s">
        <v>4383</v>
      </c>
      <c r="B155" t="s">
        <v>4384</v>
      </c>
      <c r="C155" s="74">
        <v>43864.831778067128</v>
      </c>
      <c r="D155" t="s">
        <v>274</v>
      </c>
      <c r="E155" t="s">
        <v>275</v>
      </c>
      <c r="F155" t="s">
        <v>276</v>
      </c>
      <c r="G155" t="s">
        <v>277</v>
      </c>
      <c r="H155" t="s">
        <v>278</v>
      </c>
      <c r="I155" t="s">
        <v>4385</v>
      </c>
      <c r="J155" t="s">
        <v>4386</v>
      </c>
      <c r="K155" t="s">
        <v>3400</v>
      </c>
      <c r="L155" t="s">
        <v>4387</v>
      </c>
      <c r="M155" t="s">
        <v>4388</v>
      </c>
      <c r="N155" t="s">
        <v>4389</v>
      </c>
      <c r="O155" t="s">
        <v>4390</v>
      </c>
      <c r="P155" t="s">
        <v>4391</v>
      </c>
      <c r="Q155" t="s">
        <v>4392</v>
      </c>
      <c r="R155" t="s">
        <v>4393</v>
      </c>
      <c r="S155" t="s">
        <v>4394</v>
      </c>
      <c r="T155" t="s">
        <v>146</v>
      </c>
      <c r="U155" t="s">
        <v>426</v>
      </c>
      <c r="V155" t="s">
        <v>427</v>
      </c>
      <c r="W155" t="s">
        <v>428</v>
      </c>
      <c r="X155" t="s">
        <v>293</v>
      </c>
      <c r="Y155" t="s">
        <v>294</v>
      </c>
      <c r="Z155" t="s">
        <v>145</v>
      </c>
      <c r="AA155" t="s">
        <v>145</v>
      </c>
      <c r="AB155" t="s">
        <v>295</v>
      </c>
      <c r="AC155" t="s">
        <v>296</v>
      </c>
      <c r="AD155" t="s">
        <v>2649</v>
      </c>
      <c r="AE155" t="s">
        <v>4395</v>
      </c>
      <c r="AF155" t="s">
        <v>4396</v>
      </c>
      <c r="AG155" t="s">
        <v>4397</v>
      </c>
      <c r="AH155" t="s">
        <v>2941</v>
      </c>
      <c r="AI155" t="s">
        <v>4398</v>
      </c>
      <c r="AJ155" t="s">
        <v>4399</v>
      </c>
      <c r="AK155" t="s">
        <v>4400</v>
      </c>
      <c r="AL155" t="s">
        <v>305</v>
      </c>
      <c r="AM155" t="s">
        <v>306</v>
      </c>
      <c r="AN155" t="s">
        <v>307</v>
      </c>
      <c r="AO155" t="s">
        <v>308</v>
      </c>
      <c r="AP155" t="s">
        <v>309</v>
      </c>
      <c r="AQ155" t="s">
        <v>275</v>
      </c>
      <c r="AR155" t="s">
        <v>310</v>
      </c>
      <c r="AS155" t="s">
        <v>311</v>
      </c>
      <c r="AT155" t="s">
        <v>312</v>
      </c>
      <c r="AU155" t="s">
        <v>313</v>
      </c>
      <c r="AV155" t="s">
        <v>314</v>
      </c>
      <c r="AW155" t="s">
        <v>315</v>
      </c>
      <c r="AX155" t="s">
        <v>315</v>
      </c>
      <c r="AY155" t="s">
        <v>2656</v>
      </c>
      <c r="AZ155" t="s">
        <v>2574</v>
      </c>
      <c r="BA155" t="s">
        <v>4401</v>
      </c>
      <c r="BB155" t="s">
        <v>4399</v>
      </c>
      <c r="BC155" t="s">
        <v>4402</v>
      </c>
      <c r="BD155" t="s">
        <v>4403</v>
      </c>
      <c r="BE155" t="s">
        <v>138</v>
      </c>
      <c r="BF155" t="s">
        <v>4404</v>
      </c>
      <c r="BG155" t="s">
        <v>4405</v>
      </c>
      <c r="BH155" t="s">
        <v>3423</v>
      </c>
      <c r="BI155">
        <v>254</v>
      </c>
      <c r="BJ155">
        <v>254</v>
      </c>
      <c r="BK155">
        <v>257</v>
      </c>
      <c r="BL155">
        <v>-0.14000000000000001</v>
      </c>
      <c r="BM155">
        <v>247</v>
      </c>
      <c r="BN155">
        <v>441</v>
      </c>
      <c r="BO155">
        <v>440</v>
      </c>
      <c r="BP155">
        <v>0.746</v>
      </c>
      <c r="BQ155" t="s">
        <v>143</v>
      </c>
      <c r="BR155" t="s">
        <v>145</v>
      </c>
      <c r="BS155" t="s">
        <v>144</v>
      </c>
      <c r="BT155">
        <v>-43</v>
      </c>
      <c r="BU155">
        <v>11</v>
      </c>
      <c r="BV155">
        <v>18</v>
      </c>
      <c r="BW155">
        <v>0</v>
      </c>
    </row>
    <row r="156" spans="1:75" x14ac:dyDescent="0.25">
      <c r="A156" t="s">
        <v>4406</v>
      </c>
      <c r="B156" t="s">
        <v>4407</v>
      </c>
      <c r="C156" s="74">
        <v>43864.831894537027</v>
      </c>
      <c r="D156" t="s">
        <v>274</v>
      </c>
      <c r="E156" t="s">
        <v>275</v>
      </c>
      <c r="F156" t="s">
        <v>276</v>
      </c>
      <c r="G156" t="s">
        <v>277</v>
      </c>
      <c r="H156" t="s">
        <v>278</v>
      </c>
      <c r="I156" t="s">
        <v>4408</v>
      </c>
      <c r="J156" t="s">
        <v>4409</v>
      </c>
      <c r="K156" t="s">
        <v>3428</v>
      </c>
      <c r="L156" t="s">
        <v>4410</v>
      </c>
      <c r="M156" t="s">
        <v>4411</v>
      </c>
      <c r="N156" t="s">
        <v>4412</v>
      </c>
      <c r="O156" t="s">
        <v>4413</v>
      </c>
      <c r="P156" t="s">
        <v>4414</v>
      </c>
      <c r="Q156" t="s">
        <v>4415</v>
      </c>
      <c r="R156" t="s">
        <v>4416</v>
      </c>
      <c r="S156" t="s">
        <v>4417</v>
      </c>
      <c r="T156" t="s">
        <v>146</v>
      </c>
      <c r="U156" t="s">
        <v>426</v>
      </c>
      <c r="V156" t="s">
        <v>427</v>
      </c>
      <c r="W156" t="s">
        <v>428</v>
      </c>
      <c r="X156" t="s">
        <v>293</v>
      </c>
      <c r="Y156" t="s">
        <v>294</v>
      </c>
      <c r="Z156" t="s">
        <v>145</v>
      </c>
      <c r="AA156" t="s">
        <v>145</v>
      </c>
      <c r="AB156" t="s">
        <v>295</v>
      </c>
      <c r="AC156" t="s">
        <v>296</v>
      </c>
      <c r="AD156" t="s">
        <v>2649</v>
      </c>
      <c r="AE156" t="s">
        <v>4418</v>
      </c>
      <c r="AF156" t="s">
        <v>4419</v>
      </c>
      <c r="AG156" t="s">
        <v>4420</v>
      </c>
      <c r="AH156" t="s">
        <v>4421</v>
      </c>
      <c r="AI156" t="s">
        <v>4422</v>
      </c>
      <c r="AJ156" t="s">
        <v>4423</v>
      </c>
      <c r="AK156" t="s">
        <v>4424</v>
      </c>
      <c r="AL156" t="s">
        <v>305</v>
      </c>
      <c r="AM156" t="s">
        <v>306</v>
      </c>
      <c r="AN156" t="s">
        <v>307</v>
      </c>
      <c r="AO156" t="s">
        <v>308</v>
      </c>
      <c r="AP156" t="s">
        <v>309</v>
      </c>
      <c r="AQ156" t="s">
        <v>275</v>
      </c>
      <c r="AR156" t="s">
        <v>310</v>
      </c>
      <c r="AS156" t="s">
        <v>311</v>
      </c>
      <c r="AT156" t="s">
        <v>312</v>
      </c>
      <c r="AU156" t="s">
        <v>313</v>
      </c>
      <c r="AV156" t="s">
        <v>314</v>
      </c>
      <c r="AW156" t="s">
        <v>315</v>
      </c>
      <c r="AX156" t="s">
        <v>315</v>
      </c>
      <c r="AY156" t="s">
        <v>2656</v>
      </c>
      <c r="AZ156" t="s">
        <v>2574</v>
      </c>
      <c r="BA156" t="s">
        <v>4425</v>
      </c>
      <c r="BB156" t="s">
        <v>4423</v>
      </c>
      <c r="BC156" t="s">
        <v>4426</v>
      </c>
      <c r="BD156" t="s">
        <v>4427</v>
      </c>
      <c r="BE156" t="s">
        <v>138</v>
      </c>
      <c r="BF156" t="s">
        <v>4428</v>
      </c>
      <c r="BG156" t="s">
        <v>4429</v>
      </c>
      <c r="BH156" t="s">
        <v>3452</v>
      </c>
      <c r="BI156">
        <v>254</v>
      </c>
      <c r="BJ156">
        <v>254</v>
      </c>
      <c r="BK156">
        <v>256</v>
      </c>
      <c r="BL156">
        <v>0.49</v>
      </c>
      <c r="BM156">
        <v>247</v>
      </c>
      <c r="BN156">
        <v>441</v>
      </c>
      <c r="BO156">
        <v>439</v>
      </c>
      <c r="BP156">
        <v>0.746</v>
      </c>
      <c r="BQ156" t="s">
        <v>143</v>
      </c>
      <c r="BR156" t="s">
        <v>145</v>
      </c>
      <c r="BS156" t="s">
        <v>144</v>
      </c>
      <c r="BT156">
        <v>-43</v>
      </c>
      <c r="BU156">
        <v>7</v>
      </c>
      <c r="BV156">
        <v>15</v>
      </c>
      <c r="BW156">
        <v>0</v>
      </c>
    </row>
    <row r="157" spans="1:75" x14ac:dyDescent="0.25">
      <c r="A157" t="s">
        <v>4430</v>
      </c>
      <c r="B157" t="s">
        <v>4431</v>
      </c>
      <c r="C157" s="74">
        <v>43864.832010995371</v>
      </c>
      <c r="D157" t="s">
        <v>274</v>
      </c>
      <c r="E157" t="s">
        <v>275</v>
      </c>
      <c r="F157" t="s">
        <v>276</v>
      </c>
      <c r="G157" t="s">
        <v>277</v>
      </c>
      <c r="H157" t="s">
        <v>278</v>
      </c>
      <c r="I157" t="s">
        <v>4432</v>
      </c>
      <c r="J157" t="s">
        <v>4433</v>
      </c>
      <c r="K157" t="s">
        <v>3428</v>
      </c>
      <c r="L157" t="s">
        <v>4434</v>
      </c>
      <c r="M157" t="s">
        <v>4435</v>
      </c>
      <c r="N157" t="s">
        <v>4436</v>
      </c>
      <c r="O157" t="s">
        <v>4437</v>
      </c>
      <c r="P157" t="s">
        <v>4438</v>
      </c>
      <c r="Q157" t="s">
        <v>4439</v>
      </c>
      <c r="R157" t="s">
        <v>4440</v>
      </c>
      <c r="S157" t="s">
        <v>4441</v>
      </c>
      <c r="T157" t="s">
        <v>146</v>
      </c>
      <c r="U157" t="s">
        <v>426</v>
      </c>
      <c r="V157" t="s">
        <v>427</v>
      </c>
      <c r="W157" t="s">
        <v>428</v>
      </c>
      <c r="X157" t="s">
        <v>293</v>
      </c>
      <c r="Y157" t="s">
        <v>294</v>
      </c>
      <c r="Z157" t="s">
        <v>145</v>
      </c>
      <c r="AA157" t="s">
        <v>145</v>
      </c>
      <c r="AB157" t="s">
        <v>295</v>
      </c>
      <c r="AC157" t="s">
        <v>296</v>
      </c>
      <c r="AD157" t="s">
        <v>2676</v>
      </c>
      <c r="AE157" t="s">
        <v>4442</v>
      </c>
      <c r="AF157" t="s">
        <v>4443</v>
      </c>
      <c r="AG157" t="s">
        <v>4444</v>
      </c>
      <c r="AH157" t="s">
        <v>4445</v>
      </c>
      <c r="AI157" t="s">
        <v>4446</v>
      </c>
      <c r="AJ157" t="s">
        <v>4447</v>
      </c>
      <c r="AK157" t="s">
        <v>4448</v>
      </c>
      <c r="AL157" t="s">
        <v>305</v>
      </c>
      <c r="AM157" t="s">
        <v>306</v>
      </c>
      <c r="AN157" t="s">
        <v>307</v>
      </c>
      <c r="AO157" t="s">
        <v>308</v>
      </c>
      <c r="AP157" t="s">
        <v>309</v>
      </c>
      <c r="AQ157" t="s">
        <v>275</v>
      </c>
      <c r="AR157" t="s">
        <v>310</v>
      </c>
      <c r="AS157" t="s">
        <v>311</v>
      </c>
      <c r="AT157" t="s">
        <v>312</v>
      </c>
      <c r="AU157" t="s">
        <v>313</v>
      </c>
      <c r="AV157" t="s">
        <v>314</v>
      </c>
      <c r="AW157" t="s">
        <v>315</v>
      </c>
      <c r="AX157" t="s">
        <v>315</v>
      </c>
      <c r="AY157" t="s">
        <v>2684</v>
      </c>
      <c r="AZ157" t="s">
        <v>2519</v>
      </c>
      <c r="BA157" t="s">
        <v>4449</v>
      </c>
      <c r="BB157" t="s">
        <v>4447</v>
      </c>
      <c r="BC157" t="s">
        <v>4450</v>
      </c>
      <c r="BD157" t="s">
        <v>4451</v>
      </c>
      <c r="BE157" t="s">
        <v>138</v>
      </c>
      <c r="BF157" t="s">
        <v>4452</v>
      </c>
      <c r="BG157" t="s">
        <v>4453</v>
      </c>
      <c r="BH157" t="s">
        <v>3452</v>
      </c>
      <c r="BI157">
        <v>254</v>
      </c>
      <c r="BJ157">
        <v>253</v>
      </c>
      <c r="BK157">
        <v>256</v>
      </c>
      <c r="BL157">
        <v>0.65</v>
      </c>
      <c r="BM157">
        <v>247</v>
      </c>
      <c r="BN157">
        <v>442</v>
      </c>
      <c r="BO157">
        <v>439</v>
      </c>
      <c r="BP157">
        <v>0.747</v>
      </c>
      <c r="BQ157" t="s">
        <v>143</v>
      </c>
      <c r="BR157" t="s">
        <v>145</v>
      </c>
      <c r="BS157" t="s">
        <v>144</v>
      </c>
      <c r="BT157">
        <v>-43</v>
      </c>
      <c r="BU157">
        <v>7</v>
      </c>
      <c r="BV157">
        <v>19</v>
      </c>
      <c r="BW157">
        <v>0</v>
      </c>
    </row>
    <row r="158" spans="1:75" x14ac:dyDescent="0.25">
      <c r="A158" t="s">
        <v>4454</v>
      </c>
      <c r="B158" t="s">
        <v>4455</v>
      </c>
      <c r="C158" s="74">
        <v>43864.83212673611</v>
      </c>
      <c r="D158" t="s">
        <v>274</v>
      </c>
      <c r="E158" t="s">
        <v>275</v>
      </c>
      <c r="F158" t="s">
        <v>276</v>
      </c>
      <c r="G158" t="s">
        <v>277</v>
      </c>
      <c r="H158" t="s">
        <v>278</v>
      </c>
      <c r="I158" t="s">
        <v>4456</v>
      </c>
      <c r="J158" t="s">
        <v>4457</v>
      </c>
      <c r="K158" t="s">
        <v>3538</v>
      </c>
      <c r="L158" t="s">
        <v>4458</v>
      </c>
      <c r="M158" t="s">
        <v>4459</v>
      </c>
      <c r="N158" t="s">
        <v>4460</v>
      </c>
      <c r="O158" t="s">
        <v>4461</v>
      </c>
      <c r="P158" t="s">
        <v>4462</v>
      </c>
      <c r="Q158" t="s">
        <v>4463</v>
      </c>
      <c r="R158" t="s">
        <v>4464</v>
      </c>
      <c r="S158" t="s">
        <v>4465</v>
      </c>
      <c r="T158" t="s">
        <v>146</v>
      </c>
      <c r="U158" t="s">
        <v>426</v>
      </c>
      <c r="V158" t="s">
        <v>427</v>
      </c>
      <c r="W158" t="s">
        <v>428</v>
      </c>
      <c r="X158" t="s">
        <v>293</v>
      </c>
      <c r="Y158" t="s">
        <v>294</v>
      </c>
      <c r="Z158" t="s">
        <v>145</v>
      </c>
      <c r="AA158" t="s">
        <v>145</v>
      </c>
      <c r="AB158" t="s">
        <v>295</v>
      </c>
      <c r="AC158" t="s">
        <v>4466</v>
      </c>
      <c r="AD158" t="s">
        <v>4467</v>
      </c>
      <c r="AE158" t="s">
        <v>4468</v>
      </c>
      <c r="AF158" t="s">
        <v>4469</v>
      </c>
      <c r="AG158" t="s">
        <v>4470</v>
      </c>
      <c r="AH158" t="s">
        <v>4471</v>
      </c>
      <c r="AI158" t="s">
        <v>4472</v>
      </c>
      <c r="AJ158" t="s">
        <v>4473</v>
      </c>
      <c r="AK158" t="s">
        <v>4474</v>
      </c>
      <c r="AL158" t="s">
        <v>305</v>
      </c>
      <c r="AM158" t="s">
        <v>306</v>
      </c>
      <c r="AN158" t="s">
        <v>307</v>
      </c>
      <c r="AO158" t="s">
        <v>308</v>
      </c>
      <c r="AP158" t="s">
        <v>309</v>
      </c>
      <c r="AQ158" t="s">
        <v>275</v>
      </c>
      <c r="AR158" t="s">
        <v>310</v>
      </c>
      <c r="AS158" t="s">
        <v>311</v>
      </c>
      <c r="AT158" t="s">
        <v>312</v>
      </c>
      <c r="AU158" t="s">
        <v>313</v>
      </c>
      <c r="AV158" t="s">
        <v>314</v>
      </c>
      <c r="AW158" t="s">
        <v>315</v>
      </c>
      <c r="AX158" t="s">
        <v>315</v>
      </c>
      <c r="AY158" t="s">
        <v>4475</v>
      </c>
      <c r="AZ158" t="s">
        <v>2603</v>
      </c>
      <c r="BA158" t="s">
        <v>4476</v>
      </c>
      <c r="BB158" t="s">
        <v>4473</v>
      </c>
      <c r="BC158" t="s">
        <v>4477</v>
      </c>
      <c r="BD158" t="s">
        <v>4478</v>
      </c>
      <c r="BE158" t="s">
        <v>138</v>
      </c>
      <c r="BF158" t="s">
        <v>4479</v>
      </c>
      <c r="BG158" t="s">
        <v>4480</v>
      </c>
      <c r="BH158" t="s">
        <v>3562</v>
      </c>
      <c r="BI158">
        <v>254</v>
      </c>
      <c r="BJ158">
        <v>253</v>
      </c>
      <c r="BK158">
        <v>256</v>
      </c>
      <c r="BL158">
        <v>0.46</v>
      </c>
      <c r="BM158">
        <v>246</v>
      </c>
      <c r="BN158">
        <v>441</v>
      </c>
      <c r="BO158">
        <v>439</v>
      </c>
      <c r="BP158">
        <v>0.745</v>
      </c>
      <c r="BQ158" t="s">
        <v>143</v>
      </c>
      <c r="BR158" t="s">
        <v>145</v>
      </c>
      <c r="BS158" t="s">
        <v>144</v>
      </c>
      <c r="BT158">
        <v>-43</v>
      </c>
      <c r="BU158">
        <v>9</v>
      </c>
      <c r="BV158">
        <v>20</v>
      </c>
      <c r="BW158">
        <v>0</v>
      </c>
    </row>
    <row r="159" spans="1:75" x14ac:dyDescent="0.25">
      <c r="A159" t="s">
        <v>4481</v>
      </c>
      <c r="B159" t="s">
        <v>4482</v>
      </c>
      <c r="C159" s="74">
        <v>43864.832243206023</v>
      </c>
      <c r="D159" t="s">
        <v>274</v>
      </c>
      <c r="E159" t="s">
        <v>275</v>
      </c>
      <c r="F159" t="s">
        <v>276</v>
      </c>
      <c r="G159" t="s">
        <v>277</v>
      </c>
      <c r="H159" t="s">
        <v>278</v>
      </c>
      <c r="I159" t="s">
        <v>4483</v>
      </c>
      <c r="J159" t="s">
        <v>4484</v>
      </c>
      <c r="K159" t="s">
        <v>4485</v>
      </c>
      <c r="L159" t="s">
        <v>4486</v>
      </c>
      <c r="M159" t="s">
        <v>4487</v>
      </c>
      <c r="N159" t="s">
        <v>4488</v>
      </c>
      <c r="O159" t="s">
        <v>4489</v>
      </c>
      <c r="P159" t="s">
        <v>4490</v>
      </c>
      <c r="Q159" t="s">
        <v>4491</v>
      </c>
      <c r="R159" t="s">
        <v>4492</v>
      </c>
      <c r="S159" t="s">
        <v>4493</v>
      </c>
      <c r="T159" t="s">
        <v>146</v>
      </c>
      <c r="U159" t="s">
        <v>426</v>
      </c>
      <c r="V159" t="s">
        <v>427</v>
      </c>
      <c r="W159" t="s">
        <v>428</v>
      </c>
      <c r="X159" t="s">
        <v>293</v>
      </c>
      <c r="Y159" t="s">
        <v>294</v>
      </c>
      <c r="Z159" t="s">
        <v>145</v>
      </c>
      <c r="AA159" t="s">
        <v>145</v>
      </c>
      <c r="AB159" t="s">
        <v>295</v>
      </c>
      <c r="AC159" t="s">
        <v>429</v>
      </c>
      <c r="AD159" t="s">
        <v>1360</v>
      </c>
      <c r="AE159" t="s">
        <v>4494</v>
      </c>
      <c r="AF159" t="s">
        <v>4495</v>
      </c>
      <c r="AG159" t="s">
        <v>4496</v>
      </c>
      <c r="AH159" t="s">
        <v>4202</v>
      </c>
      <c r="AI159" t="s">
        <v>3932</v>
      </c>
      <c r="AJ159" t="s">
        <v>4497</v>
      </c>
      <c r="AK159" t="s">
        <v>4498</v>
      </c>
      <c r="AL159" t="s">
        <v>305</v>
      </c>
      <c r="AM159" t="s">
        <v>306</v>
      </c>
      <c r="AN159" t="s">
        <v>307</v>
      </c>
      <c r="AO159" t="s">
        <v>308</v>
      </c>
      <c r="AP159" t="s">
        <v>309</v>
      </c>
      <c r="AQ159" t="s">
        <v>275</v>
      </c>
      <c r="AR159" t="s">
        <v>310</v>
      </c>
      <c r="AS159" t="s">
        <v>311</v>
      </c>
      <c r="AT159" t="s">
        <v>312</v>
      </c>
      <c r="AU159" t="s">
        <v>313</v>
      </c>
      <c r="AV159" t="s">
        <v>314</v>
      </c>
      <c r="AW159" t="s">
        <v>315</v>
      </c>
      <c r="AX159" t="s">
        <v>315</v>
      </c>
      <c r="AY159" t="s">
        <v>1368</v>
      </c>
      <c r="AZ159" t="s">
        <v>3150</v>
      </c>
      <c r="BA159" t="s">
        <v>4499</v>
      </c>
      <c r="BB159" t="s">
        <v>4497</v>
      </c>
      <c r="BC159" t="s">
        <v>4500</v>
      </c>
      <c r="BD159" t="s">
        <v>4501</v>
      </c>
      <c r="BE159" t="s">
        <v>138</v>
      </c>
      <c r="BF159" t="s">
        <v>4502</v>
      </c>
      <c r="BG159" t="s">
        <v>4503</v>
      </c>
      <c r="BH159" t="s">
        <v>4504</v>
      </c>
      <c r="BI159">
        <v>253</v>
      </c>
      <c r="BJ159">
        <v>253</v>
      </c>
      <c r="BK159">
        <v>256</v>
      </c>
      <c r="BL159">
        <v>0.55000000000000004</v>
      </c>
      <c r="BM159">
        <v>248</v>
      </c>
      <c r="BN159">
        <v>442</v>
      </c>
      <c r="BO159">
        <v>439</v>
      </c>
      <c r="BP159">
        <v>0.748</v>
      </c>
      <c r="BQ159" t="s">
        <v>143</v>
      </c>
      <c r="BR159" t="s">
        <v>145</v>
      </c>
      <c r="BS159" t="s">
        <v>144</v>
      </c>
      <c r="BT159">
        <v>-43</v>
      </c>
      <c r="BU159">
        <v>7</v>
      </c>
      <c r="BV159">
        <v>20</v>
      </c>
      <c r="BW159">
        <v>0</v>
      </c>
    </row>
    <row r="160" spans="1:75" x14ac:dyDescent="0.25">
      <c r="A160" t="s">
        <v>4505</v>
      </c>
      <c r="B160" t="s">
        <v>4506</v>
      </c>
      <c r="C160" s="74">
        <v>43864.832359664353</v>
      </c>
      <c r="D160" t="s">
        <v>274</v>
      </c>
      <c r="E160" t="s">
        <v>275</v>
      </c>
      <c r="F160" t="s">
        <v>276</v>
      </c>
      <c r="G160" t="s">
        <v>277</v>
      </c>
      <c r="H160" t="s">
        <v>278</v>
      </c>
      <c r="I160" t="s">
        <v>4507</v>
      </c>
      <c r="J160" t="s">
        <v>4508</v>
      </c>
      <c r="K160" t="s">
        <v>4509</v>
      </c>
      <c r="L160" t="s">
        <v>4510</v>
      </c>
      <c r="M160" t="s">
        <v>4511</v>
      </c>
      <c r="N160" t="s">
        <v>4512</v>
      </c>
      <c r="O160" t="s">
        <v>4513</v>
      </c>
      <c r="P160" t="s">
        <v>4514</v>
      </c>
      <c r="Q160" t="s">
        <v>4515</v>
      </c>
      <c r="R160" t="s">
        <v>4516</v>
      </c>
      <c r="S160" t="s">
        <v>4517</v>
      </c>
      <c r="T160" t="s">
        <v>146</v>
      </c>
      <c r="U160" t="s">
        <v>426</v>
      </c>
      <c r="V160" t="s">
        <v>427</v>
      </c>
      <c r="W160" t="s">
        <v>428</v>
      </c>
      <c r="X160" t="s">
        <v>293</v>
      </c>
      <c r="Y160" t="s">
        <v>294</v>
      </c>
      <c r="Z160" t="s">
        <v>145</v>
      </c>
      <c r="AA160" t="s">
        <v>145</v>
      </c>
      <c r="AB160" t="s">
        <v>295</v>
      </c>
      <c r="AC160" t="s">
        <v>429</v>
      </c>
      <c r="AD160" t="s">
        <v>2649</v>
      </c>
      <c r="AE160" t="s">
        <v>4518</v>
      </c>
      <c r="AF160" t="s">
        <v>4519</v>
      </c>
      <c r="AG160" t="s">
        <v>4520</v>
      </c>
      <c r="AH160" t="s">
        <v>4521</v>
      </c>
      <c r="AI160" t="s">
        <v>4522</v>
      </c>
      <c r="AJ160" t="s">
        <v>4523</v>
      </c>
      <c r="AK160" t="s">
        <v>4524</v>
      </c>
      <c r="AL160" t="s">
        <v>305</v>
      </c>
      <c r="AM160" t="s">
        <v>306</v>
      </c>
      <c r="AN160" t="s">
        <v>307</v>
      </c>
      <c r="AO160" t="s">
        <v>308</v>
      </c>
      <c r="AP160" t="s">
        <v>309</v>
      </c>
      <c r="AQ160" t="s">
        <v>275</v>
      </c>
      <c r="AR160" t="s">
        <v>310</v>
      </c>
      <c r="AS160" t="s">
        <v>311</v>
      </c>
      <c r="AT160" t="s">
        <v>312</v>
      </c>
      <c r="AU160" t="s">
        <v>313</v>
      </c>
      <c r="AV160" t="s">
        <v>314</v>
      </c>
      <c r="AW160" t="s">
        <v>315</v>
      </c>
      <c r="AX160" t="s">
        <v>315</v>
      </c>
      <c r="AY160" t="s">
        <v>2656</v>
      </c>
      <c r="AZ160" t="s">
        <v>2574</v>
      </c>
      <c r="BA160" t="s">
        <v>4525</v>
      </c>
      <c r="BB160" t="s">
        <v>4523</v>
      </c>
      <c r="BC160" t="s">
        <v>4526</v>
      </c>
      <c r="BD160" t="s">
        <v>4527</v>
      </c>
      <c r="BE160" t="s">
        <v>138</v>
      </c>
      <c r="BF160" t="s">
        <v>4528</v>
      </c>
      <c r="BG160" t="s">
        <v>4529</v>
      </c>
      <c r="BH160" t="s">
        <v>4530</v>
      </c>
      <c r="BI160">
        <v>253</v>
      </c>
      <c r="BJ160">
        <v>253</v>
      </c>
      <c r="BK160">
        <v>256</v>
      </c>
      <c r="BL160">
        <v>0.56999999999999995</v>
      </c>
      <c r="BM160">
        <v>247</v>
      </c>
      <c r="BN160">
        <v>441</v>
      </c>
      <c r="BO160">
        <v>438</v>
      </c>
      <c r="BP160">
        <v>0.746</v>
      </c>
      <c r="BQ160" t="s">
        <v>143</v>
      </c>
      <c r="BR160" t="s">
        <v>145</v>
      </c>
      <c r="BS160" t="s">
        <v>144</v>
      </c>
      <c r="BT160">
        <v>-43</v>
      </c>
      <c r="BU160">
        <v>7</v>
      </c>
      <c r="BV160">
        <v>20</v>
      </c>
      <c r="BW160">
        <v>0</v>
      </c>
    </row>
    <row r="161" spans="1:75" x14ac:dyDescent="0.25">
      <c r="A161" t="s">
        <v>4531</v>
      </c>
      <c r="B161" t="s">
        <v>4532</v>
      </c>
      <c r="C161" s="74">
        <v>43864.832476134259</v>
      </c>
      <c r="D161" t="s">
        <v>274</v>
      </c>
      <c r="E161" t="s">
        <v>275</v>
      </c>
      <c r="F161" t="s">
        <v>276</v>
      </c>
      <c r="G161" t="s">
        <v>277</v>
      </c>
      <c r="H161" t="s">
        <v>278</v>
      </c>
      <c r="I161" t="s">
        <v>4533</v>
      </c>
      <c r="J161" t="s">
        <v>4534</v>
      </c>
      <c r="K161" t="s">
        <v>4535</v>
      </c>
      <c r="L161" t="s">
        <v>4536</v>
      </c>
      <c r="M161" t="s">
        <v>4537</v>
      </c>
      <c r="N161" t="s">
        <v>4538</v>
      </c>
      <c r="O161" t="s">
        <v>4539</v>
      </c>
      <c r="P161" t="s">
        <v>4540</v>
      </c>
      <c r="Q161" t="s">
        <v>4541</v>
      </c>
      <c r="R161" t="s">
        <v>4542</v>
      </c>
      <c r="S161" t="s">
        <v>4543</v>
      </c>
      <c r="T161" t="s">
        <v>146</v>
      </c>
      <c r="U161" t="s">
        <v>426</v>
      </c>
      <c r="V161" t="s">
        <v>427</v>
      </c>
      <c r="W161" t="s">
        <v>428</v>
      </c>
      <c r="X161" t="s">
        <v>293</v>
      </c>
      <c r="Y161" t="s">
        <v>294</v>
      </c>
      <c r="Z161" t="s">
        <v>145</v>
      </c>
      <c r="AA161" t="s">
        <v>145</v>
      </c>
      <c r="AB161" t="s">
        <v>295</v>
      </c>
      <c r="AC161" t="s">
        <v>429</v>
      </c>
      <c r="AD161" t="s">
        <v>1332</v>
      </c>
      <c r="AE161" t="s">
        <v>4544</v>
      </c>
      <c r="AF161" t="s">
        <v>4545</v>
      </c>
      <c r="AG161" t="s">
        <v>4546</v>
      </c>
      <c r="AH161" t="s">
        <v>4547</v>
      </c>
      <c r="AI161" t="s">
        <v>4548</v>
      </c>
      <c r="AJ161" t="s">
        <v>4549</v>
      </c>
      <c r="AK161" t="s">
        <v>4550</v>
      </c>
      <c r="AL161" t="s">
        <v>305</v>
      </c>
      <c r="AM161" t="s">
        <v>306</v>
      </c>
      <c r="AN161" t="s">
        <v>307</v>
      </c>
      <c r="AO161" t="s">
        <v>308</v>
      </c>
      <c r="AP161" t="s">
        <v>309</v>
      </c>
      <c r="AQ161" t="s">
        <v>275</v>
      </c>
      <c r="AR161" t="s">
        <v>310</v>
      </c>
      <c r="AS161" t="s">
        <v>311</v>
      </c>
      <c r="AT161" t="s">
        <v>312</v>
      </c>
      <c r="AU161" t="s">
        <v>313</v>
      </c>
      <c r="AV161" t="s">
        <v>314</v>
      </c>
      <c r="AW161" t="s">
        <v>315</v>
      </c>
      <c r="AX161" t="s">
        <v>315</v>
      </c>
      <c r="AY161" t="s">
        <v>1340</v>
      </c>
      <c r="AZ161" t="s">
        <v>1341</v>
      </c>
      <c r="BA161" t="s">
        <v>4551</v>
      </c>
      <c r="BB161" t="s">
        <v>4549</v>
      </c>
      <c r="BC161" t="s">
        <v>4552</v>
      </c>
      <c r="BD161" t="s">
        <v>4553</v>
      </c>
      <c r="BE161" t="s">
        <v>138</v>
      </c>
      <c r="BF161" t="s">
        <v>4554</v>
      </c>
      <c r="BG161" t="s">
        <v>4555</v>
      </c>
      <c r="BH161" t="s">
        <v>4556</v>
      </c>
      <c r="BI161">
        <v>253</v>
      </c>
      <c r="BJ161">
        <v>253</v>
      </c>
      <c r="BK161">
        <v>256</v>
      </c>
      <c r="BL161">
        <v>0.61</v>
      </c>
      <c r="BM161">
        <v>246</v>
      </c>
      <c r="BN161">
        <v>440</v>
      </c>
      <c r="BO161">
        <v>437</v>
      </c>
      <c r="BP161">
        <v>0.74399999999999999</v>
      </c>
      <c r="BQ161" t="s">
        <v>143</v>
      </c>
      <c r="BR161" t="s">
        <v>145</v>
      </c>
      <c r="BS161" t="s">
        <v>144</v>
      </c>
      <c r="BT161">
        <v>-43</v>
      </c>
      <c r="BU161">
        <v>6</v>
      </c>
      <c r="BV161">
        <v>19</v>
      </c>
      <c r="BW161">
        <v>0</v>
      </c>
    </row>
    <row r="162" spans="1:75" x14ac:dyDescent="0.25">
      <c r="A162" t="s">
        <v>4557</v>
      </c>
      <c r="B162" t="s">
        <v>4558</v>
      </c>
      <c r="C162" s="74">
        <v>43864.832592592589</v>
      </c>
      <c r="D162" t="s">
        <v>274</v>
      </c>
      <c r="E162" t="s">
        <v>275</v>
      </c>
      <c r="F162" t="s">
        <v>276</v>
      </c>
      <c r="G162" t="s">
        <v>277</v>
      </c>
      <c r="H162" t="s">
        <v>278</v>
      </c>
      <c r="I162" t="s">
        <v>4559</v>
      </c>
      <c r="J162" t="s">
        <v>4560</v>
      </c>
      <c r="K162" t="s">
        <v>4535</v>
      </c>
      <c r="L162" t="s">
        <v>4561</v>
      </c>
      <c r="M162" t="s">
        <v>4562</v>
      </c>
      <c r="N162" t="s">
        <v>4563</v>
      </c>
      <c r="O162" t="s">
        <v>4564</v>
      </c>
      <c r="P162" t="s">
        <v>4565</v>
      </c>
      <c r="Q162" t="s">
        <v>4566</v>
      </c>
      <c r="R162" t="s">
        <v>4567</v>
      </c>
      <c r="S162" t="s">
        <v>4568</v>
      </c>
      <c r="T162" t="s">
        <v>146</v>
      </c>
      <c r="U162" t="s">
        <v>426</v>
      </c>
      <c r="V162" t="s">
        <v>427</v>
      </c>
      <c r="W162" t="s">
        <v>428</v>
      </c>
      <c r="X162" t="s">
        <v>293</v>
      </c>
      <c r="Y162" t="s">
        <v>294</v>
      </c>
      <c r="Z162" t="s">
        <v>145</v>
      </c>
      <c r="AA162" t="s">
        <v>145</v>
      </c>
      <c r="AB162" t="s">
        <v>295</v>
      </c>
      <c r="AC162" t="s">
        <v>337</v>
      </c>
      <c r="AD162" t="s">
        <v>4569</v>
      </c>
      <c r="AE162" t="s">
        <v>4570</v>
      </c>
      <c r="AF162" t="s">
        <v>4571</v>
      </c>
      <c r="AG162" t="s">
        <v>4572</v>
      </c>
      <c r="AH162" t="s">
        <v>4573</v>
      </c>
      <c r="AI162" t="s">
        <v>3603</v>
      </c>
      <c r="AJ162" t="s">
        <v>4574</v>
      </c>
      <c r="AK162" t="s">
        <v>4575</v>
      </c>
      <c r="AL162" t="s">
        <v>305</v>
      </c>
      <c r="AM162" t="s">
        <v>306</v>
      </c>
      <c r="AN162" t="s">
        <v>307</v>
      </c>
      <c r="AO162" t="s">
        <v>308</v>
      </c>
      <c r="AP162" t="s">
        <v>309</v>
      </c>
      <c r="AQ162" t="s">
        <v>275</v>
      </c>
      <c r="AR162" t="s">
        <v>310</v>
      </c>
      <c r="AS162" t="s">
        <v>311</v>
      </c>
      <c r="AT162" t="s">
        <v>312</v>
      </c>
      <c r="AU162" t="s">
        <v>313</v>
      </c>
      <c r="AV162" t="s">
        <v>314</v>
      </c>
      <c r="AW162" t="s">
        <v>315</v>
      </c>
      <c r="AX162" t="s">
        <v>315</v>
      </c>
      <c r="AY162" t="s">
        <v>4576</v>
      </c>
      <c r="AZ162" t="s">
        <v>1313</v>
      </c>
      <c r="BA162" t="s">
        <v>4577</v>
      </c>
      <c r="BB162" t="s">
        <v>4574</v>
      </c>
      <c r="BC162" t="s">
        <v>4578</v>
      </c>
      <c r="BD162" t="s">
        <v>4579</v>
      </c>
      <c r="BE162" t="s">
        <v>138</v>
      </c>
      <c r="BF162" t="s">
        <v>4580</v>
      </c>
      <c r="BG162" t="s">
        <v>4581</v>
      </c>
      <c r="BH162" t="s">
        <v>4556</v>
      </c>
      <c r="BI162">
        <v>253</v>
      </c>
      <c r="BJ162">
        <v>253</v>
      </c>
      <c r="BK162">
        <v>256</v>
      </c>
      <c r="BL162">
        <v>0.63</v>
      </c>
      <c r="BM162">
        <v>246</v>
      </c>
      <c r="BN162">
        <v>439</v>
      </c>
      <c r="BO162">
        <v>436</v>
      </c>
      <c r="BP162">
        <v>0.74199999999999999</v>
      </c>
      <c r="BQ162" t="s">
        <v>143</v>
      </c>
      <c r="BR162" t="s">
        <v>145</v>
      </c>
      <c r="BS162" t="s">
        <v>144</v>
      </c>
      <c r="BT162">
        <v>-42</v>
      </c>
      <c r="BU162">
        <v>5</v>
      </c>
      <c r="BV162">
        <v>19</v>
      </c>
      <c r="BW162">
        <v>0</v>
      </c>
    </row>
    <row r="163" spans="1:75" x14ac:dyDescent="0.25">
      <c r="A163" t="s">
        <v>4582</v>
      </c>
      <c r="B163" t="s">
        <v>4583</v>
      </c>
      <c r="C163" s="74">
        <v>43864.832709062503</v>
      </c>
      <c r="D163" t="s">
        <v>274</v>
      </c>
      <c r="E163" t="s">
        <v>275</v>
      </c>
      <c r="F163" t="s">
        <v>276</v>
      </c>
      <c r="G163" t="s">
        <v>277</v>
      </c>
      <c r="H163" t="s">
        <v>278</v>
      </c>
      <c r="I163" t="s">
        <v>4584</v>
      </c>
      <c r="J163" t="s">
        <v>4585</v>
      </c>
      <c r="K163" t="s">
        <v>4586</v>
      </c>
      <c r="L163" t="s">
        <v>4587</v>
      </c>
      <c r="M163" t="s">
        <v>4588</v>
      </c>
      <c r="N163" t="s">
        <v>4589</v>
      </c>
      <c r="O163" t="s">
        <v>4590</v>
      </c>
      <c r="P163" t="s">
        <v>4591</v>
      </c>
      <c r="Q163" t="s">
        <v>4592</v>
      </c>
      <c r="R163" t="s">
        <v>4593</v>
      </c>
      <c r="S163" t="s">
        <v>4594</v>
      </c>
      <c r="T163" t="s">
        <v>146</v>
      </c>
      <c r="U163" t="s">
        <v>426</v>
      </c>
      <c r="V163" t="s">
        <v>427</v>
      </c>
      <c r="W163" t="s">
        <v>428</v>
      </c>
      <c r="X163" t="s">
        <v>293</v>
      </c>
      <c r="Y163" t="s">
        <v>294</v>
      </c>
      <c r="Z163" t="s">
        <v>145</v>
      </c>
      <c r="AA163" t="s">
        <v>145</v>
      </c>
      <c r="AB163" t="s">
        <v>295</v>
      </c>
      <c r="AC163" t="s">
        <v>429</v>
      </c>
      <c r="AD163" t="s">
        <v>4595</v>
      </c>
      <c r="AE163" t="s">
        <v>4596</v>
      </c>
      <c r="AF163" t="s">
        <v>4597</v>
      </c>
      <c r="AG163" t="s">
        <v>4598</v>
      </c>
      <c r="AH163" t="s">
        <v>4599</v>
      </c>
      <c r="AI163" t="s">
        <v>4600</v>
      </c>
      <c r="AJ163" t="s">
        <v>4601</v>
      </c>
      <c r="AK163" t="s">
        <v>4602</v>
      </c>
      <c r="AL163" t="s">
        <v>305</v>
      </c>
      <c r="AM163" t="s">
        <v>306</v>
      </c>
      <c r="AN163" t="s">
        <v>307</v>
      </c>
      <c r="AO163" t="s">
        <v>308</v>
      </c>
      <c r="AP163" t="s">
        <v>309</v>
      </c>
      <c r="AQ163" t="s">
        <v>275</v>
      </c>
      <c r="AR163" t="s">
        <v>310</v>
      </c>
      <c r="AS163" t="s">
        <v>311</v>
      </c>
      <c r="AT163" t="s">
        <v>312</v>
      </c>
      <c r="AU163" t="s">
        <v>313</v>
      </c>
      <c r="AV163" t="s">
        <v>314</v>
      </c>
      <c r="AW163" t="s">
        <v>315</v>
      </c>
      <c r="AX163" t="s">
        <v>315</v>
      </c>
      <c r="AY163" t="s">
        <v>4603</v>
      </c>
      <c r="AZ163" t="s">
        <v>1313</v>
      </c>
      <c r="BA163" t="s">
        <v>4604</v>
      </c>
      <c r="BB163" t="s">
        <v>4601</v>
      </c>
      <c r="BC163" t="s">
        <v>4605</v>
      </c>
      <c r="BD163" t="s">
        <v>4606</v>
      </c>
      <c r="BE163" t="s">
        <v>138</v>
      </c>
      <c r="BF163" t="s">
        <v>4607</v>
      </c>
      <c r="BG163" t="s">
        <v>4608</v>
      </c>
      <c r="BH163" t="s">
        <v>4609</v>
      </c>
      <c r="BI163">
        <v>253</v>
      </c>
      <c r="BJ163">
        <v>253</v>
      </c>
      <c r="BK163">
        <v>256</v>
      </c>
      <c r="BL163">
        <v>0.62</v>
      </c>
      <c r="BM163">
        <v>246</v>
      </c>
      <c r="BN163">
        <v>439</v>
      </c>
      <c r="BO163">
        <v>436</v>
      </c>
      <c r="BP163">
        <v>0.74199999999999999</v>
      </c>
      <c r="BQ163" t="s">
        <v>143</v>
      </c>
      <c r="BR163" t="s">
        <v>145</v>
      </c>
      <c r="BS163" t="s">
        <v>144</v>
      </c>
      <c r="BT163">
        <v>-42</v>
      </c>
      <c r="BU163">
        <v>7</v>
      </c>
      <c r="BV163">
        <v>19</v>
      </c>
      <c r="BW163">
        <v>0</v>
      </c>
    </row>
    <row r="164" spans="1:75" x14ac:dyDescent="0.25">
      <c r="A164" t="s">
        <v>4610</v>
      </c>
      <c r="B164" t="s">
        <v>4611</v>
      </c>
      <c r="C164" s="74">
        <v>43864.832825520833</v>
      </c>
      <c r="D164" t="s">
        <v>274</v>
      </c>
      <c r="E164" t="s">
        <v>275</v>
      </c>
      <c r="F164" t="s">
        <v>276</v>
      </c>
      <c r="G164" t="s">
        <v>277</v>
      </c>
      <c r="H164" t="s">
        <v>278</v>
      </c>
      <c r="I164" t="s">
        <v>4612</v>
      </c>
      <c r="J164" t="s">
        <v>4613</v>
      </c>
      <c r="K164" t="s">
        <v>4614</v>
      </c>
      <c r="L164" t="s">
        <v>4615</v>
      </c>
      <c r="M164" t="s">
        <v>4616</v>
      </c>
      <c r="N164" t="s">
        <v>4617</v>
      </c>
      <c r="O164" t="s">
        <v>4618</v>
      </c>
      <c r="P164" t="s">
        <v>4619</v>
      </c>
      <c r="Q164" t="s">
        <v>4620</v>
      </c>
      <c r="R164" t="s">
        <v>4621</v>
      </c>
      <c r="S164" t="s">
        <v>4622</v>
      </c>
      <c r="T164" t="s">
        <v>146</v>
      </c>
      <c r="U164" t="s">
        <v>426</v>
      </c>
      <c r="V164" t="s">
        <v>427</v>
      </c>
      <c r="W164" t="s">
        <v>428</v>
      </c>
      <c r="X164" t="s">
        <v>293</v>
      </c>
      <c r="Y164" t="s">
        <v>294</v>
      </c>
      <c r="Z164" t="s">
        <v>145</v>
      </c>
      <c r="AA164" t="s">
        <v>145</v>
      </c>
      <c r="AB164" t="s">
        <v>295</v>
      </c>
      <c r="AC164" t="s">
        <v>296</v>
      </c>
      <c r="AD164" t="s">
        <v>2622</v>
      </c>
      <c r="AE164" t="s">
        <v>4623</v>
      </c>
      <c r="AF164" t="s">
        <v>4624</v>
      </c>
      <c r="AG164" t="s">
        <v>4625</v>
      </c>
      <c r="AH164" t="s">
        <v>4626</v>
      </c>
      <c r="AI164" t="s">
        <v>4627</v>
      </c>
      <c r="AJ164" t="s">
        <v>4628</v>
      </c>
      <c r="AK164" t="s">
        <v>4629</v>
      </c>
      <c r="AL164" t="s">
        <v>305</v>
      </c>
      <c r="AM164" t="s">
        <v>306</v>
      </c>
      <c r="AN164" t="s">
        <v>307</v>
      </c>
      <c r="AO164" t="s">
        <v>308</v>
      </c>
      <c r="AP164" t="s">
        <v>309</v>
      </c>
      <c r="AQ164" t="s">
        <v>275</v>
      </c>
      <c r="AR164" t="s">
        <v>310</v>
      </c>
      <c r="AS164" t="s">
        <v>311</v>
      </c>
      <c r="AT164" t="s">
        <v>312</v>
      </c>
      <c r="AU164" t="s">
        <v>313</v>
      </c>
      <c r="AV164" t="s">
        <v>314</v>
      </c>
      <c r="AW164" t="s">
        <v>315</v>
      </c>
      <c r="AX164" t="s">
        <v>315</v>
      </c>
      <c r="AY164" t="s">
        <v>2630</v>
      </c>
      <c r="AZ164" t="s">
        <v>2603</v>
      </c>
      <c r="BA164" t="s">
        <v>4630</v>
      </c>
      <c r="BB164" t="s">
        <v>4628</v>
      </c>
      <c r="BC164" t="s">
        <v>4631</v>
      </c>
      <c r="BD164" t="s">
        <v>4632</v>
      </c>
      <c r="BE164" t="s">
        <v>138</v>
      </c>
      <c r="BF164" t="s">
        <v>4633</v>
      </c>
      <c r="BG164" t="s">
        <v>4634</v>
      </c>
      <c r="BH164" t="s">
        <v>4635</v>
      </c>
      <c r="BI164">
        <v>253</v>
      </c>
      <c r="BJ164">
        <v>253</v>
      </c>
      <c r="BK164">
        <v>256</v>
      </c>
      <c r="BL164">
        <v>0.55000000000000004</v>
      </c>
      <c r="BM164">
        <v>247</v>
      </c>
      <c r="BN164">
        <v>441</v>
      </c>
      <c r="BO164">
        <v>435</v>
      </c>
      <c r="BP164">
        <v>0.745</v>
      </c>
      <c r="BQ164" t="s">
        <v>143</v>
      </c>
      <c r="BR164" t="s">
        <v>145</v>
      </c>
      <c r="BS164" t="s">
        <v>144</v>
      </c>
      <c r="BT164">
        <v>-42</v>
      </c>
      <c r="BU164">
        <v>1</v>
      </c>
      <c r="BV164">
        <v>19</v>
      </c>
      <c r="BW164">
        <v>0</v>
      </c>
    </row>
    <row r="165" spans="1:75" x14ac:dyDescent="0.25">
      <c r="A165" t="s">
        <v>4636</v>
      </c>
      <c r="B165" t="s">
        <v>4637</v>
      </c>
      <c r="C165" s="74">
        <v>43864.832941990739</v>
      </c>
      <c r="D165" t="s">
        <v>274</v>
      </c>
      <c r="E165" t="s">
        <v>275</v>
      </c>
      <c r="F165" t="s">
        <v>276</v>
      </c>
      <c r="G165" t="s">
        <v>277</v>
      </c>
      <c r="H165" t="s">
        <v>278</v>
      </c>
      <c r="I165" t="s">
        <v>4638</v>
      </c>
      <c r="J165" t="s">
        <v>4639</v>
      </c>
      <c r="K165" t="s">
        <v>4640</v>
      </c>
      <c r="L165" t="s">
        <v>4641</v>
      </c>
      <c r="M165" t="s">
        <v>4642</v>
      </c>
      <c r="N165" t="s">
        <v>4643</v>
      </c>
      <c r="O165" t="s">
        <v>4644</v>
      </c>
      <c r="P165" t="s">
        <v>4645</v>
      </c>
      <c r="Q165" t="s">
        <v>4646</v>
      </c>
      <c r="R165" t="s">
        <v>4647</v>
      </c>
      <c r="S165" t="s">
        <v>4648</v>
      </c>
      <c r="T165" t="s">
        <v>146</v>
      </c>
      <c r="U165" t="s">
        <v>426</v>
      </c>
      <c r="V165" t="s">
        <v>427</v>
      </c>
      <c r="W165" t="s">
        <v>428</v>
      </c>
      <c r="X165" t="s">
        <v>293</v>
      </c>
      <c r="Y165" t="s">
        <v>294</v>
      </c>
      <c r="Z165" t="s">
        <v>145</v>
      </c>
      <c r="AA165" t="s">
        <v>145</v>
      </c>
      <c r="AB165" t="s">
        <v>295</v>
      </c>
      <c r="AC165" t="s">
        <v>296</v>
      </c>
      <c r="AD165" t="s">
        <v>4467</v>
      </c>
      <c r="AE165" t="s">
        <v>4649</v>
      </c>
      <c r="AF165" t="s">
        <v>4650</v>
      </c>
      <c r="AG165" t="s">
        <v>4651</v>
      </c>
      <c r="AH165" t="s">
        <v>4652</v>
      </c>
      <c r="AI165" t="s">
        <v>4653</v>
      </c>
      <c r="AJ165" t="s">
        <v>4654</v>
      </c>
      <c r="AK165" t="s">
        <v>4655</v>
      </c>
      <c r="AL165" t="s">
        <v>305</v>
      </c>
      <c r="AM165" t="s">
        <v>306</v>
      </c>
      <c r="AN165" t="s">
        <v>307</v>
      </c>
      <c r="AO165" t="s">
        <v>308</v>
      </c>
      <c r="AP165" t="s">
        <v>309</v>
      </c>
      <c r="AQ165" t="s">
        <v>275</v>
      </c>
      <c r="AR165" t="s">
        <v>310</v>
      </c>
      <c r="AS165" t="s">
        <v>311</v>
      </c>
      <c r="AT165" t="s">
        <v>312</v>
      </c>
      <c r="AU165" t="s">
        <v>313</v>
      </c>
      <c r="AV165" t="s">
        <v>314</v>
      </c>
      <c r="AW165" t="s">
        <v>315</v>
      </c>
      <c r="AX165" t="s">
        <v>315</v>
      </c>
      <c r="AY165" t="s">
        <v>4475</v>
      </c>
      <c r="AZ165" t="s">
        <v>4329</v>
      </c>
      <c r="BA165" t="s">
        <v>4656</v>
      </c>
      <c r="BB165" t="s">
        <v>4654</v>
      </c>
      <c r="BC165" t="s">
        <v>4657</v>
      </c>
      <c r="BD165" t="s">
        <v>4658</v>
      </c>
      <c r="BE165" t="s">
        <v>138</v>
      </c>
      <c r="BF165" t="s">
        <v>4659</v>
      </c>
      <c r="BG165" t="s">
        <v>4660</v>
      </c>
      <c r="BH165" t="s">
        <v>4661</v>
      </c>
      <c r="BI165">
        <v>253</v>
      </c>
      <c r="BJ165">
        <v>253</v>
      </c>
      <c r="BK165">
        <v>256</v>
      </c>
      <c r="BL165">
        <v>0.69</v>
      </c>
      <c r="BM165">
        <v>246</v>
      </c>
      <c r="BN165">
        <v>440</v>
      </c>
      <c r="BO165">
        <v>434</v>
      </c>
      <c r="BP165">
        <v>0.74299999999999999</v>
      </c>
      <c r="BQ165" t="s">
        <v>143</v>
      </c>
      <c r="BR165" t="s">
        <v>145</v>
      </c>
      <c r="BS165" t="s">
        <v>144</v>
      </c>
      <c r="BT165">
        <v>-42</v>
      </c>
      <c r="BU165">
        <v>1</v>
      </c>
      <c r="BV165">
        <v>18</v>
      </c>
      <c r="BW165">
        <v>0</v>
      </c>
    </row>
    <row r="166" spans="1:75" x14ac:dyDescent="0.25">
      <c r="A166" t="s">
        <v>4662</v>
      </c>
      <c r="B166" t="s">
        <v>4663</v>
      </c>
      <c r="C166" s="74">
        <v>43864.833058449083</v>
      </c>
      <c r="D166" t="s">
        <v>274</v>
      </c>
      <c r="E166" t="s">
        <v>275</v>
      </c>
      <c r="F166" t="s">
        <v>276</v>
      </c>
      <c r="G166" t="s">
        <v>277</v>
      </c>
      <c r="H166" t="s">
        <v>278</v>
      </c>
      <c r="I166" t="s">
        <v>4664</v>
      </c>
      <c r="J166" t="s">
        <v>4665</v>
      </c>
      <c r="K166" t="s">
        <v>4614</v>
      </c>
      <c r="L166" t="s">
        <v>4666</v>
      </c>
      <c r="M166" t="s">
        <v>4667</v>
      </c>
      <c r="N166" t="s">
        <v>4668</v>
      </c>
      <c r="O166" t="s">
        <v>4669</v>
      </c>
      <c r="P166" t="s">
        <v>4670</v>
      </c>
      <c r="Q166" t="s">
        <v>4671</v>
      </c>
      <c r="R166" t="s">
        <v>4672</v>
      </c>
      <c r="S166" t="s">
        <v>4673</v>
      </c>
      <c r="T166" t="s">
        <v>146</v>
      </c>
      <c r="U166" t="s">
        <v>426</v>
      </c>
      <c r="V166" t="s">
        <v>427</v>
      </c>
      <c r="W166" t="s">
        <v>428</v>
      </c>
      <c r="X166" t="s">
        <v>293</v>
      </c>
      <c r="Y166" t="s">
        <v>294</v>
      </c>
      <c r="Z166" t="s">
        <v>145</v>
      </c>
      <c r="AA166" t="s">
        <v>145</v>
      </c>
      <c r="AB166" t="s">
        <v>295</v>
      </c>
      <c r="AC166" t="s">
        <v>4674</v>
      </c>
      <c r="AD166" t="s">
        <v>4675</v>
      </c>
      <c r="AE166" t="s">
        <v>4676</v>
      </c>
      <c r="AF166" t="s">
        <v>4677</v>
      </c>
      <c r="AG166" t="s">
        <v>4678</v>
      </c>
      <c r="AH166" t="s">
        <v>4679</v>
      </c>
      <c r="AI166" t="s">
        <v>4680</v>
      </c>
      <c r="AJ166" t="s">
        <v>4681</v>
      </c>
      <c r="AK166" t="s">
        <v>4682</v>
      </c>
      <c r="AL166" t="s">
        <v>305</v>
      </c>
      <c r="AM166" t="s">
        <v>306</v>
      </c>
      <c r="AN166" t="s">
        <v>307</v>
      </c>
      <c r="AO166" t="s">
        <v>308</v>
      </c>
      <c r="AP166" t="s">
        <v>309</v>
      </c>
      <c r="AQ166" t="s">
        <v>275</v>
      </c>
      <c r="AR166" t="s">
        <v>310</v>
      </c>
      <c r="AS166" t="s">
        <v>311</v>
      </c>
      <c r="AT166" t="s">
        <v>312</v>
      </c>
      <c r="AU166" t="s">
        <v>313</v>
      </c>
      <c r="AV166" t="s">
        <v>314</v>
      </c>
      <c r="AW166" t="s">
        <v>315</v>
      </c>
      <c r="AX166" t="s">
        <v>315</v>
      </c>
      <c r="AY166" t="s">
        <v>4683</v>
      </c>
      <c r="AZ166" t="s">
        <v>1284</v>
      </c>
      <c r="BA166" t="s">
        <v>4684</v>
      </c>
      <c r="BB166" t="s">
        <v>4681</v>
      </c>
      <c r="BC166" t="s">
        <v>4685</v>
      </c>
      <c r="BD166" t="s">
        <v>4686</v>
      </c>
      <c r="BE166" t="s">
        <v>138</v>
      </c>
      <c r="BF166" t="s">
        <v>4687</v>
      </c>
      <c r="BG166" t="s">
        <v>4688</v>
      </c>
      <c r="BH166" t="s">
        <v>4635</v>
      </c>
      <c r="BI166">
        <v>253</v>
      </c>
      <c r="BJ166">
        <v>253</v>
      </c>
      <c r="BK166">
        <v>255</v>
      </c>
      <c r="BL166">
        <v>0.72</v>
      </c>
      <c r="BM166">
        <v>245</v>
      </c>
      <c r="BN166">
        <v>438</v>
      </c>
      <c r="BO166">
        <v>433</v>
      </c>
      <c r="BP166">
        <v>0.73899999999999999</v>
      </c>
      <c r="BQ166" t="s">
        <v>143</v>
      </c>
      <c r="BR166" t="s">
        <v>145</v>
      </c>
      <c r="BS166" t="s">
        <v>144</v>
      </c>
      <c r="BT166">
        <v>-42</v>
      </c>
      <c r="BU166">
        <v>1</v>
      </c>
      <c r="BV166">
        <v>18</v>
      </c>
      <c r="BW166">
        <v>0</v>
      </c>
    </row>
    <row r="167" spans="1:75" x14ac:dyDescent="0.25">
      <c r="A167" t="s">
        <v>4689</v>
      </c>
      <c r="B167" t="s">
        <v>4690</v>
      </c>
      <c r="C167" s="74">
        <v>43864.833174918982</v>
      </c>
      <c r="D167" t="s">
        <v>274</v>
      </c>
      <c r="E167" t="s">
        <v>275</v>
      </c>
      <c r="F167" t="s">
        <v>276</v>
      </c>
      <c r="G167" t="s">
        <v>277</v>
      </c>
      <c r="H167" t="s">
        <v>278</v>
      </c>
      <c r="I167" t="s">
        <v>4691</v>
      </c>
      <c r="J167" t="s">
        <v>4692</v>
      </c>
      <c r="K167" t="s">
        <v>4485</v>
      </c>
      <c r="L167" t="s">
        <v>4693</v>
      </c>
      <c r="M167" t="s">
        <v>4694</v>
      </c>
      <c r="N167" t="s">
        <v>4695</v>
      </c>
      <c r="O167" t="s">
        <v>4696</v>
      </c>
      <c r="P167" t="s">
        <v>4697</v>
      </c>
      <c r="Q167" t="s">
        <v>4698</v>
      </c>
      <c r="R167" t="s">
        <v>4699</v>
      </c>
      <c r="S167" t="s">
        <v>4700</v>
      </c>
      <c r="T167" t="s">
        <v>146</v>
      </c>
      <c r="U167" t="s">
        <v>426</v>
      </c>
      <c r="V167" t="s">
        <v>427</v>
      </c>
      <c r="W167" t="s">
        <v>428</v>
      </c>
      <c r="X167" t="s">
        <v>293</v>
      </c>
      <c r="Y167" t="s">
        <v>294</v>
      </c>
      <c r="Z167" t="s">
        <v>145</v>
      </c>
      <c r="AA167" t="s">
        <v>145</v>
      </c>
      <c r="AB167" t="s">
        <v>295</v>
      </c>
      <c r="AC167" t="s">
        <v>296</v>
      </c>
      <c r="AD167" t="s">
        <v>3271</v>
      </c>
      <c r="AE167" t="s">
        <v>4701</v>
      </c>
      <c r="AF167" t="s">
        <v>4702</v>
      </c>
      <c r="AG167" t="s">
        <v>4703</v>
      </c>
      <c r="AH167" t="s">
        <v>4704</v>
      </c>
      <c r="AI167" t="s">
        <v>4705</v>
      </c>
      <c r="AJ167" t="s">
        <v>4706</v>
      </c>
      <c r="AK167" t="s">
        <v>925</v>
      </c>
      <c r="AL167" t="s">
        <v>305</v>
      </c>
      <c r="AM167" t="s">
        <v>306</v>
      </c>
      <c r="AN167" t="s">
        <v>307</v>
      </c>
      <c r="AO167" t="s">
        <v>308</v>
      </c>
      <c r="AP167" t="s">
        <v>309</v>
      </c>
      <c r="AQ167" t="s">
        <v>275</v>
      </c>
      <c r="AR167" t="s">
        <v>310</v>
      </c>
      <c r="AS167" t="s">
        <v>311</v>
      </c>
      <c r="AT167" t="s">
        <v>312</v>
      </c>
      <c r="AU167" t="s">
        <v>313</v>
      </c>
      <c r="AV167" t="s">
        <v>314</v>
      </c>
      <c r="AW167" t="s">
        <v>315</v>
      </c>
      <c r="AX167" t="s">
        <v>315</v>
      </c>
      <c r="AY167" t="s">
        <v>3279</v>
      </c>
      <c r="AZ167" t="s">
        <v>3280</v>
      </c>
      <c r="BA167" t="s">
        <v>4707</v>
      </c>
      <c r="BB167" t="s">
        <v>4706</v>
      </c>
      <c r="BC167" t="s">
        <v>4708</v>
      </c>
      <c r="BD167" t="s">
        <v>4709</v>
      </c>
      <c r="BE167" t="s">
        <v>138</v>
      </c>
      <c r="BF167" t="s">
        <v>4710</v>
      </c>
      <c r="BG167" t="s">
        <v>4711</v>
      </c>
      <c r="BH167" t="s">
        <v>4504</v>
      </c>
      <c r="BI167">
        <v>253</v>
      </c>
      <c r="BJ167">
        <v>253</v>
      </c>
      <c r="BK167">
        <v>255</v>
      </c>
      <c r="BL167">
        <v>0.67</v>
      </c>
      <c r="BM167">
        <v>244</v>
      </c>
      <c r="BN167">
        <v>437</v>
      </c>
      <c r="BO167">
        <v>432</v>
      </c>
      <c r="BP167">
        <v>0.73799999999999999</v>
      </c>
      <c r="BQ167" t="s">
        <v>143</v>
      </c>
      <c r="BR167" t="s">
        <v>145</v>
      </c>
      <c r="BS167" t="s">
        <v>144</v>
      </c>
      <c r="BT167">
        <v>-42</v>
      </c>
      <c r="BU167">
        <v>1</v>
      </c>
      <c r="BV167">
        <v>18</v>
      </c>
      <c r="BW167">
        <v>0</v>
      </c>
    </row>
    <row r="168" spans="1:75" x14ac:dyDescent="0.25">
      <c r="A168" t="s">
        <v>4712</v>
      </c>
      <c r="B168" t="s">
        <v>4713</v>
      </c>
      <c r="C168" s="74">
        <v>43864.833290659721</v>
      </c>
      <c r="D168" t="s">
        <v>274</v>
      </c>
      <c r="E168" t="s">
        <v>275</v>
      </c>
      <c r="F168" t="s">
        <v>276</v>
      </c>
      <c r="G168" t="s">
        <v>277</v>
      </c>
      <c r="H168" t="s">
        <v>278</v>
      </c>
      <c r="I168" t="s">
        <v>4714</v>
      </c>
      <c r="J168" t="s">
        <v>4715</v>
      </c>
      <c r="K168" t="s">
        <v>4716</v>
      </c>
      <c r="L168" t="s">
        <v>4717</v>
      </c>
      <c r="M168" t="s">
        <v>4718</v>
      </c>
      <c r="N168" t="s">
        <v>4719</v>
      </c>
      <c r="O168" t="s">
        <v>4720</v>
      </c>
      <c r="P168" t="s">
        <v>4721</v>
      </c>
      <c r="Q168" t="s">
        <v>4722</v>
      </c>
      <c r="R168" t="s">
        <v>4723</v>
      </c>
      <c r="S168" t="s">
        <v>4724</v>
      </c>
      <c r="T168" t="s">
        <v>146</v>
      </c>
      <c r="U168" t="s">
        <v>426</v>
      </c>
      <c r="V168" t="s">
        <v>427</v>
      </c>
      <c r="W168" t="s">
        <v>428</v>
      </c>
      <c r="X168" t="s">
        <v>293</v>
      </c>
      <c r="Y168" t="s">
        <v>294</v>
      </c>
      <c r="Z168" t="s">
        <v>145</v>
      </c>
      <c r="AA168" t="s">
        <v>145</v>
      </c>
      <c r="AB168" t="s">
        <v>295</v>
      </c>
      <c r="AC168" t="s">
        <v>296</v>
      </c>
      <c r="AD168" t="s">
        <v>4725</v>
      </c>
      <c r="AE168" t="s">
        <v>4726</v>
      </c>
      <c r="AF168" t="s">
        <v>4727</v>
      </c>
      <c r="AG168" t="s">
        <v>4728</v>
      </c>
      <c r="AH168" t="s">
        <v>3385</v>
      </c>
      <c r="AI168" t="s">
        <v>4729</v>
      </c>
      <c r="AJ168" t="s">
        <v>4730</v>
      </c>
      <c r="AK168" t="s">
        <v>3416</v>
      </c>
      <c r="AL168" t="s">
        <v>305</v>
      </c>
      <c r="AM168" t="s">
        <v>306</v>
      </c>
      <c r="AN168" t="s">
        <v>307</v>
      </c>
      <c r="AO168" t="s">
        <v>308</v>
      </c>
      <c r="AP168" t="s">
        <v>309</v>
      </c>
      <c r="AQ168" t="s">
        <v>275</v>
      </c>
      <c r="AR168" t="s">
        <v>310</v>
      </c>
      <c r="AS168" t="s">
        <v>311</v>
      </c>
      <c r="AT168" t="s">
        <v>312</v>
      </c>
      <c r="AU168" t="s">
        <v>313</v>
      </c>
      <c r="AV168" t="s">
        <v>314</v>
      </c>
      <c r="AW168" t="s">
        <v>315</v>
      </c>
      <c r="AX168" t="s">
        <v>315</v>
      </c>
      <c r="AY168" t="s">
        <v>4731</v>
      </c>
      <c r="AZ168" t="s">
        <v>4732</v>
      </c>
      <c r="BA168" t="s">
        <v>4733</v>
      </c>
      <c r="BB168" t="s">
        <v>4730</v>
      </c>
      <c r="BC168" t="s">
        <v>4734</v>
      </c>
      <c r="BD168" t="s">
        <v>4735</v>
      </c>
      <c r="BE168" t="s">
        <v>138</v>
      </c>
      <c r="BF168" t="s">
        <v>4736</v>
      </c>
      <c r="BG168" t="s">
        <v>4737</v>
      </c>
      <c r="BH168" t="s">
        <v>4738</v>
      </c>
      <c r="BI168">
        <v>253</v>
      </c>
      <c r="BJ168">
        <v>253</v>
      </c>
      <c r="BK168">
        <v>255</v>
      </c>
      <c r="BL168">
        <v>0.7</v>
      </c>
      <c r="BM168">
        <v>243</v>
      </c>
      <c r="BN168">
        <v>435</v>
      </c>
      <c r="BO168">
        <v>431</v>
      </c>
      <c r="BP168">
        <v>0.73499999999999999</v>
      </c>
      <c r="BQ168" t="s">
        <v>143</v>
      </c>
      <c r="BR168" t="s">
        <v>145</v>
      </c>
      <c r="BS168" t="s">
        <v>144</v>
      </c>
      <c r="BT168">
        <v>-42</v>
      </c>
      <c r="BU168">
        <v>1</v>
      </c>
      <c r="BV168">
        <v>17</v>
      </c>
      <c r="BW168">
        <v>0</v>
      </c>
    </row>
    <row r="169" spans="1:75" x14ac:dyDescent="0.25">
      <c r="A169" t="s">
        <v>4739</v>
      </c>
      <c r="B169" t="s">
        <v>4740</v>
      </c>
      <c r="C169" s="74">
        <v>43864.833407118058</v>
      </c>
      <c r="D169" t="s">
        <v>274</v>
      </c>
      <c r="E169" t="s">
        <v>275</v>
      </c>
      <c r="F169" t="s">
        <v>276</v>
      </c>
      <c r="G169" t="s">
        <v>277</v>
      </c>
      <c r="H169" t="s">
        <v>278</v>
      </c>
      <c r="I169" t="s">
        <v>4741</v>
      </c>
      <c r="J169" t="s">
        <v>4742</v>
      </c>
      <c r="K169" t="s">
        <v>4485</v>
      </c>
      <c r="L169" t="s">
        <v>4743</v>
      </c>
      <c r="M169" t="s">
        <v>4744</v>
      </c>
      <c r="N169" t="s">
        <v>4745</v>
      </c>
      <c r="O169" t="s">
        <v>4746</v>
      </c>
      <c r="P169" t="s">
        <v>4747</v>
      </c>
      <c r="Q169" t="s">
        <v>4748</v>
      </c>
      <c r="R169" t="s">
        <v>4749</v>
      </c>
      <c r="S169" t="s">
        <v>4750</v>
      </c>
      <c r="T169" t="s">
        <v>146</v>
      </c>
      <c r="U169" t="s">
        <v>426</v>
      </c>
      <c r="V169" t="s">
        <v>427</v>
      </c>
      <c r="W169" t="s">
        <v>428</v>
      </c>
      <c r="X169" t="s">
        <v>293</v>
      </c>
      <c r="Y169" t="s">
        <v>294</v>
      </c>
      <c r="Z169" t="s">
        <v>145</v>
      </c>
      <c r="AA169" t="s">
        <v>145</v>
      </c>
      <c r="AB169" t="s">
        <v>295</v>
      </c>
      <c r="AC169" t="s">
        <v>296</v>
      </c>
      <c r="AD169" t="s">
        <v>3381</v>
      </c>
      <c r="AE169" t="s">
        <v>4751</v>
      </c>
      <c r="AF169" t="s">
        <v>4752</v>
      </c>
      <c r="AG169" t="s">
        <v>4753</v>
      </c>
      <c r="AH169" t="s">
        <v>4754</v>
      </c>
      <c r="AI169" t="s">
        <v>4755</v>
      </c>
      <c r="AJ169" t="s">
        <v>4756</v>
      </c>
      <c r="AK169" t="s">
        <v>4757</v>
      </c>
      <c r="AL169" t="s">
        <v>305</v>
      </c>
      <c r="AM169" t="s">
        <v>306</v>
      </c>
      <c r="AN169" t="s">
        <v>307</v>
      </c>
      <c r="AO169" t="s">
        <v>308</v>
      </c>
      <c r="AP169" t="s">
        <v>309</v>
      </c>
      <c r="AQ169" t="s">
        <v>275</v>
      </c>
      <c r="AR169" t="s">
        <v>310</v>
      </c>
      <c r="AS169" t="s">
        <v>311</v>
      </c>
      <c r="AT169" t="s">
        <v>312</v>
      </c>
      <c r="AU169" t="s">
        <v>313</v>
      </c>
      <c r="AV169" t="s">
        <v>314</v>
      </c>
      <c r="AW169" t="s">
        <v>315</v>
      </c>
      <c r="AX169" t="s">
        <v>315</v>
      </c>
      <c r="AY169" t="s">
        <v>3389</v>
      </c>
      <c r="AZ169" t="s">
        <v>3390</v>
      </c>
      <c r="BA169" t="s">
        <v>4758</v>
      </c>
      <c r="BB169" t="s">
        <v>4756</v>
      </c>
      <c r="BC169" t="s">
        <v>4759</v>
      </c>
      <c r="BD169" t="s">
        <v>4760</v>
      </c>
      <c r="BE169" t="s">
        <v>138</v>
      </c>
      <c r="BF169" t="s">
        <v>4761</v>
      </c>
      <c r="BG169" t="s">
        <v>4762</v>
      </c>
      <c r="BH169" t="s">
        <v>4504</v>
      </c>
      <c r="BI169">
        <v>253</v>
      </c>
      <c r="BJ169">
        <v>253</v>
      </c>
      <c r="BK169">
        <v>255</v>
      </c>
      <c r="BL169">
        <v>0.73</v>
      </c>
      <c r="BM169">
        <v>242</v>
      </c>
      <c r="BN169">
        <v>435</v>
      </c>
      <c r="BO169">
        <v>430</v>
      </c>
      <c r="BP169">
        <v>0.73299999999999998</v>
      </c>
      <c r="BQ169" t="s">
        <v>143</v>
      </c>
      <c r="BR169" t="s">
        <v>145</v>
      </c>
      <c r="BS169" t="s">
        <v>144</v>
      </c>
      <c r="BT169">
        <v>-42</v>
      </c>
      <c r="BU169">
        <v>0</v>
      </c>
      <c r="BV169">
        <v>17</v>
      </c>
      <c r="BW169">
        <v>0</v>
      </c>
    </row>
    <row r="170" spans="1:75" x14ac:dyDescent="0.25">
      <c r="A170" t="s">
        <v>4763</v>
      </c>
      <c r="B170" t="s">
        <v>4764</v>
      </c>
      <c r="C170" s="74">
        <v>43864.833523587949</v>
      </c>
      <c r="D170" t="s">
        <v>274</v>
      </c>
      <c r="E170" t="s">
        <v>275</v>
      </c>
      <c r="F170" t="s">
        <v>276</v>
      </c>
      <c r="G170" t="s">
        <v>277</v>
      </c>
      <c r="H170" t="s">
        <v>278</v>
      </c>
      <c r="I170" t="s">
        <v>4765</v>
      </c>
      <c r="J170" t="s">
        <v>4766</v>
      </c>
      <c r="K170" t="s">
        <v>4767</v>
      </c>
      <c r="L170" t="s">
        <v>4768</v>
      </c>
      <c r="M170" t="s">
        <v>4769</v>
      </c>
      <c r="N170" t="s">
        <v>4770</v>
      </c>
      <c r="O170" t="s">
        <v>4771</v>
      </c>
      <c r="P170" t="s">
        <v>4772</v>
      </c>
      <c r="Q170" t="s">
        <v>4773</v>
      </c>
      <c r="R170" t="s">
        <v>4774</v>
      </c>
      <c r="S170" t="s">
        <v>4775</v>
      </c>
      <c r="T170" t="s">
        <v>146</v>
      </c>
      <c r="U170" t="s">
        <v>426</v>
      </c>
      <c r="V170" t="s">
        <v>427</v>
      </c>
      <c r="W170" t="s">
        <v>428</v>
      </c>
      <c r="X170" t="s">
        <v>293</v>
      </c>
      <c r="Y170" t="s">
        <v>294</v>
      </c>
      <c r="Z170" t="s">
        <v>145</v>
      </c>
      <c r="AA170" t="s">
        <v>145</v>
      </c>
      <c r="AB170" t="s">
        <v>295</v>
      </c>
      <c r="AC170" t="s">
        <v>2348</v>
      </c>
      <c r="AD170" t="s">
        <v>3780</v>
      </c>
      <c r="AE170" t="s">
        <v>4776</v>
      </c>
      <c r="AF170" t="s">
        <v>4777</v>
      </c>
      <c r="AG170" t="s">
        <v>4778</v>
      </c>
      <c r="AH170" t="s">
        <v>3524</v>
      </c>
      <c r="AI170" t="s">
        <v>4779</v>
      </c>
      <c r="AJ170" t="s">
        <v>4780</v>
      </c>
      <c r="AK170" t="s">
        <v>4781</v>
      </c>
      <c r="AL170" t="s">
        <v>305</v>
      </c>
      <c r="AM170" t="s">
        <v>306</v>
      </c>
      <c r="AN170" t="s">
        <v>307</v>
      </c>
      <c r="AO170" t="s">
        <v>308</v>
      </c>
      <c r="AP170" t="s">
        <v>309</v>
      </c>
      <c r="AQ170" t="s">
        <v>275</v>
      </c>
      <c r="AR170" t="s">
        <v>310</v>
      </c>
      <c r="AS170" t="s">
        <v>311</v>
      </c>
      <c r="AT170" t="s">
        <v>312</v>
      </c>
      <c r="AU170" t="s">
        <v>313</v>
      </c>
      <c r="AV170" t="s">
        <v>314</v>
      </c>
      <c r="AW170" t="s">
        <v>315</v>
      </c>
      <c r="AX170" t="s">
        <v>315</v>
      </c>
      <c r="AY170" t="s">
        <v>3787</v>
      </c>
      <c r="AZ170" t="s">
        <v>1228</v>
      </c>
      <c r="BA170" t="s">
        <v>4782</v>
      </c>
      <c r="BB170" t="s">
        <v>4780</v>
      </c>
      <c r="BC170" t="s">
        <v>4783</v>
      </c>
      <c r="BD170" t="s">
        <v>4784</v>
      </c>
      <c r="BE170" t="s">
        <v>138</v>
      </c>
      <c r="BF170" t="s">
        <v>4785</v>
      </c>
      <c r="BG170" t="s">
        <v>4786</v>
      </c>
      <c r="BH170" t="s">
        <v>4787</v>
      </c>
      <c r="BI170">
        <v>253</v>
      </c>
      <c r="BJ170">
        <v>253</v>
      </c>
      <c r="BK170">
        <v>255</v>
      </c>
      <c r="BL170">
        <v>0.72</v>
      </c>
      <c r="BM170">
        <v>241</v>
      </c>
      <c r="BN170">
        <v>433</v>
      </c>
      <c r="BO170">
        <v>429</v>
      </c>
      <c r="BP170">
        <v>0.72899999999999998</v>
      </c>
      <c r="BQ170" t="s">
        <v>143</v>
      </c>
      <c r="BR170" t="s">
        <v>145</v>
      </c>
      <c r="BS170" t="s">
        <v>144</v>
      </c>
      <c r="BT170">
        <v>-41</v>
      </c>
      <c r="BU170">
        <v>5</v>
      </c>
      <c r="BV170">
        <v>17</v>
      </c>
      <c r="BW170">
        <v>0</v>
      </c>
    </row>
    <row r="171" spans="1:75" x14ac:dyDescent="0.25">
      <c r="A171" t="s">
        <v>4788</v>
      </c>
      <c r="B171" t="s">
        <v>4789</v>
      </c>
      <c r="C171" s="74">
        <v>43864.833640046287</v>
      </c>
      <c r="D171" t="s">
        <v>274</v>
      </c>
      <c r="E171" t="s">
        <v>275</v>
      </c>
      <c r="F171" t="s">
        <v>276</v>
      </c>
      <c r="G171" t="s">
        <v>277</v>
      </c>
      <c r="H171" t="s">
        <v>278</v>
      </c>
      <c r="I171" t="s">
        <v>4790</v>
      </c>
      <c r="J171" t="s">
        <v>4791</v>
      </c>
      <c r="K171" t="s">
        <v>4792</v>
      </c>
      <c r="L171" t="s">
        <v>4793</v>
      </c>
      <c r="M171" t="s">
        <v>4794</v>
      </c>
      <c r="N171" t="s">
        <v>4795</v>
      </c>
      <c r="O171" t="s">
        <v>4796</v>
      </c>
      <c r="P171" t="s">
        <v>4797</v>
      </c>
      <c r="Q171" t="s">
        <v>4798</v>
      </c>
      <c r="R171" t="s">
        <v>4799</v>
      </c>
      <c r="S171" t="s">
        <v>4800</v>
      </c>
      <c r="T171" t="s">
        <v>146</v>
      </c>
      <c r="U171" t="s">
        <v>426</v>
      </c>
      <c r="V171" t="s">
        <v>427</v>
      </c>
      <c r="W171" t="s">
        <v>428</v>
      </c>
      <c r="X171" t="s">
        <v>293</v>
      </c>
      <c r="Y171" t="s">
        <v>294</v>
      </c>
      <c r="Z171" t="s">
        <v>145</v>
      </c>
      <c r="AA171" t="s">
        <v>145</v>
      </c>
      <c r="AB171" t="s">
        <v>295</v>
      </c>
      <c r="AC171" t="s">
        <v>429</v>
      </c>
      <c r="AD171" t="s">
        <v>3780</v>
      </c>
      <c r="AE171" t="s">
        <v>4801</v>
      </c>
      <c r="AF171" t="s">
        <v>4802</v>
      </c>
      <c r="AG171" t="s">
        <v>4803</v>
      </c>
      <c r="AH171" t="s">
        <v>4804</v>
      </c>
      <c r="AI171" t="s">
        <v>4805</v>
      </c>
      <c r="AJ171" t="s">
        <v>4806</v>
      </c>
      <c r="AK171" t="s">
        <v>2994</v>
      </c>
      <c r="AL171" t="s">
        <v>305</v>
      </c>
      <c r="AM171" t="s">
        <v>306</v>
      </c>
      <c r="AN171" t="s">
        <v>307</v>
      </c>
      <c r="AO171" t="s">
        <v>308</v>
      </c>
      <c r="AP171" t="s">
        <v>309</v>
      </c>
      <c r="AQ171" t="s">
        <v>275</v>
      </c>
      <c r="AR171" t="s">
        <v>310</v>
      </c>
      <c r="AS171" t="s">
        <v>311</v>
      </c>
      <c r="AT171" t="s">
        <v>312</v>
      </c>
      <c r="AU171" t="s">
        <v>313</v>
      </c>
      <c r="AV171" t="s">
        <v>314</v>
      </c>
      <c r="AW171" t="s">
        <v>315</v>
      </c>
      <c r="AX171" t="s">
        <v>315</v>
      </c>
      <c r="AY171" t="s">
        <v>3787</v>
      </c>
      <c r="AZ171" t="s">
        <v>4807</v>
      </c>
      <c r="BA171" t="s">
        <v>4808</v>
      </c>
      <c r="BB171" t="s">
        <v>4806</v>
      </c>
      <c r="BC171" t="s">
        <v>4809</v>
      </c>
      <c r="BD171" t="s">
        <v>4810</v>
      </c>
      <c r="BE171" t="s">
        <v>138</v>
      </c>
      <c r="BF171" t="s">
        <v>4811</v>
      </c>
      <c r="BG171" t="s">
        <v>4812</v>
      </c>
      <c r="BH171" t="s">
        <v>4813</v>
      </c>
      <c r="BI171">
        <v>253</v>
      </c>
      <c r="BJ171">
        <v>253</v>
      </c>
      <c r="BK171">
        <v>255</v>
      </c>
      <c r="BL171">
        <v>0.69</v>
      </c>
      <c r="BM171">
        <v>241</v>
      </c>
      <c r="BN171">
        <v>433</v>
      </c>
      <c r="BO171">
        <v>429</v>
      </c>
      <c r="BP171">
        <v>0.73</v>
      </c>
      <c r="BQ171" t="s">
        <v>143</v>
      </c>
      <c r="BR171" t="s">
        <v>145</v>
      </c>
      <c r="BS171" t="s">
        <v>144</v>
      </c>
      <c r="BT171">
        <v>-41</v>
      </c>
      <c r="BU171">
        <v>7</v>
      </c>
      <c r="BV171">
        <v>19</v>
      </c>
      <c r="BW171">
        <v>0</v>
      </c>
    </row>
    <row r="172" spans="1:75" x14ac:dyDescent="0.25">
      <c r="A172" t="s">
        <v>4814</v>
      </c>
      <c r="B172" t="s">
        <v>4815</v>
      </c>
      <c r="C172" s="74">
        <v>43864.8337565162</v>
      </c>
      <c r="D172" t="s">
        <v>274</v>
      </c>
      <c r="E172" t="s">
        <v>275</v>
      </c>
      <c r="F172" t="s">
        <v>276</v>
      </c>
      <c r="G172" t="s">
        <v>277</v>
      </c>
      <c r="H172" t="s">
        <v>278</v>
      </c>
      <c r="I172" t="s">
        <v>4816</v>
      </c>
      <c r="J172" t="s">
        <v>4817</v>
      </c>
      <c r="K172" t="s">
        <v>4767</v>
      </c>
      <c r="L172" t="s">
        <v>4818</v>
      </c>
      <c r="M172" t="s">
        <v>4819</v>
      </c>
      <c r="N172" t="s">
        <v>4820</v>
      </c>
      <c r="O172" t="s">
        <v>4821</v>
      </c>
      <c r="P172" t="s">
        <v>4822</v>
      </c>
      <c r="Q172" t="s">
        <v>4823</v>
      </c>
      <c r="R172" t="s">
        <v>4824</v>
      </c>
      <c r="S172" t="s">
        <v>4825</v>
      </c>
      <c r="T172" t="s">
        <v>146</v>
      </c>
      <c r="U172" t="s">
        <v>426</v>
      </c>
      <c r="V172" t="s">
        <v>427</v>
      </c>
      <c r="W172" t="s">
        <v>428</v>
      </c>
      <c r="X172" t="s">
        <v>293</v>
      </c>
      <c r="Y172" t="s">
        <v>294</v>
      </c>
      <c r="Z172" t="s">
        <v>145</v>
      </c>
      <c r="AA172" t="s">
        <v>145</v>
      </c>
      <c r="AB172" t="s">
        <v>295</v>
      </c>
      <c r="AC172" t="s">
        <v>429</v>
      </c>
      <c r="AD172" t="s">
        <v>1247</v>
      </c>
      <c r="AE172" t="s">
        <v>4826</v>
      </c>
      <c r="AF172" t="s">
        <v>4827</v>
      </c>
      <c r="AG172" t="s">
        <v>4828</v>
      </c>
      <c r="AH172" t="s">
        <v>4829</v>
      </c>
      <c r="AI172" t="s">
        <v>4830</v>
      </c>
      <c r="AJ172" t="s">
        <v>4831</v>
      </c>
      <c r="AK172" t="s">
        <v>1639</v>
      </c>
      <c r="AL172" t="s">
        <v>305</v>
      </c>
      <c r="AM172" t="s">
        <v>306</v>
      </c>
      <c r="AN172" t="s">
        <v>307</v>
      </c>
      <c r="AO172" t="s">
        <v>308</v>
      </c>
      <c r="AP172" t="s">
        <v>309</v>
      </c>
      <c r="AQ172" t="s">
        <v>275</v>
      </c>
      <c r="AR172" t="s">
        <v>310</v>
      </c>
      <c r="AS172" t="s">
        <v>311</v>
      </c>
      <c r="AT172" t="s">
        <v>312</v>
      </c>
      <c r="AU172" t="s">
        <v>313</v>
      </c>
      <c r="AV172" t="s">
        <v>314</v>
      </c>
      <c r="AW172" t="s">
        <v>315</v>
      </c>
      <c r="AX172" t="s">
        <v>315</v>
      </c>
      <c r="AY172" t="s">
        <v>1255</v>
      </c>
      <c r="AZ172" t="s">
        <v>3446</v>
      </c>
      <c r="BA172" t="s">
        <v>4832</v>
      </c>
      <c r="BB172" t="s">
        <v>4831</v>
      </c>
      <c r="BC172" t="s">
        <v>4833</v>
      </c>
      <c r="BD172" t="s">
        <v>4834</v>
      </c>
      <c r="BE172" t="s">
        <v>138</v>
      </c>
      <c r="BF172" t="s">
        <v>4835</v>
      </c>
      <c r="BG172" t="s">
        <v>4836</v>
      </c>
      <c r="BH172" t="s">
        <v>4787</v>
      </c>
      <c r="BI172">
        <v>253</v>
      </c>
      <c r="BJ172">
        <v>253</v>
      </c>
      <c r="BK172">
        <v>256</v>
      </c>
      <c r="BL172">
        <v>0.54</v>
      </c>
      <c r="BM172">
        <v>242</v>
      </c>
      <c r="BN172">
        <v>434</v>
      </c>
      <c r="BO172">
        <v>428</v>
      </c>
      <c r="BP172">
        <v>0.73099999999999998</v>
      </c>
      <c r="BQ172" t="s">
        <v>143</v>
      </c>
      <c r="BR172" t="s">
        <v>145</v>
      </c>
      <c r="BS172" t="s">
        <v>144</v>
      </c>
      <c r="BT172">
        <v>-41</v>
      </c>
      <c r="BU172">
        <v>0</v>
      </c>
      <c r="BV172">
        <v>18</v>
      </c>
      <c r="BW172">
        <v>0</v>
      </c>
    </row>
    <row r="173" spans="1:75" x14ac:dyDescent="0.25">
      <c r="A173" t="s">
        <v>4837</v>
      </c>
      <c r="B173" t="s">
        <v>4838</v>
      </c>
      <c r="C173" s="74">
        <v>43864.833872256953</v>
      </c>
      <c r="D173" t="s">
        <v>274</v>
      </c>
      <c r="E173" t="s">
        <v>275</v>
      </c>
      <c r="F173" t="s">
        <v>276</v>
      </c>
      <c r="G173" t="s">
        <v>277</v>
      </c>
      <c r="H173" t="s">
        <v>278</v>
      </c>
      <c r="I173" t="s">
        <v>4839</v>
      </c>
      <c r="J173" t="s">
        <v>4840</v>
      </c>
      <c r="K173" t="s">
        <v>4716</v>
      </c>
      <c r="L173" t="s">
        <v>4841</v>
      </c>
      <c r="M173" t="s">
        <v>4842</v>
      </c>
      <c r="N173" t="s">
        <v>4843</v>
      </c>
      <c r="O173" t="s">
        <v>4844</v>
      </c>
      <c r="P173" t="s">
        <v>4845</v>
      </c>
      <c r="Q173" t="s">
        <v>4846</v>
      </c>
      <c r="R173" t="s">
        <v>4847</v>
      </c>
      <c r="S173" t="s">
        <v>4848</v>
      </c>
      <c r="T173" t="s">
        <v>146</v>
      </c>
      <c r="U173" t="s">
        <v>426</v>
      </c>
      <c r="V173" t="s">
        <v>427</v>
      </c>
      <c r="W173" t="s">
        <v>428</v>
      </c>
      <c r="X173" t="s">
        <v>293</v>
      </c>
      <c r="Y173" t="s">
        <v>294</v>
      </c>
      <c r="Z173" t="s">
        <v>145</v>
      </c>
      <c r="AA173" t="s">
        <v>145</v>
      </c>
      <c r="AB173" t="s">
        <v>295</v>
      </c>
      <c r="AC173" t="s">
        <v>296</v>
      </c>
      <c r="AD173" t="s">
        <v>3354</v>
      </c>
      <c r="AE173" t="s">
        <v>4849</v>
      </c>
      <c r="AF173" t="s">
        <v>4850</v>
      </c>
      <c r="AG173" t="s">
        <v>4851</v>
      </c>
      <c r="AH173" t="s">
        <v>4852</v>
      </c>
      <c r="AI173" t="s">
        <v>4853</v>
      </c>
      <c r="AJ173" t="s">
        <v>4854</v>
      </c>
      <c r="AK173" t="s">
        <v>1585</v>
      </c>
      <c r="AL173" t="s">
        <v>305</v>
      </c>
      <c r="AM173" t="s">
        <v>306</v>
      </c>
      <c r="AN173" t="s">
        <v>307</v>
      </c>
      <c r="AO173" t="s">
        <v>308</v>
      </c>
      <c r="AP173" t="s">
        <v>309</v>
      </c>
      <c r="AQ173" t="s">
        <v>275</v>
      </c>
      <c r="AR173" t="s">
        <v>310</v>
      </c>
      <c r="AS173" t="s">
        <v>311</v>
      </c>
      <c r="AT173" t="s">
        <v>312</v>
      </c>
      <c r="AU173" t="s">
        <v>313</v>
      </c>
      <c r="AV173" t="s">
        <v>314</v>
      </c>
      <c r="AW173" t="s">
        <v>315</v>
      </c>
      <c r="AX173" t="s">
        <v>315</v>
      </c>
      <c r="AY173" t="s">
        <v>3362</v>
      </c>
      <c r="AZ173" t="s">
        <v>3363</v>
      </c>
      <c r="BA173" t="s">
        <v>4855</v>
      </c>
      <c r="BB173" t="s">
        <v>4854</v>
      </c>
      <c r="BC173" t="s">
        <v>4856</v>
      </c>
      <c r="BD173" t="s">
        <v>4857</v>
      </c>
      <c r="BE173" t="s">
        <v>138</v>
      </c>
      <c r="BF173" t="s">
        <v>4858</v>
      </c>
      <c r="BG173" t="s">
        <v>4859</v>
      </c>
      <c r="BH173" t="s">
        <v>4738</v>
      </c>
      <c r="BI173">
        <v>254</v>
      </c>
      <c r="BJ173">
        <v>253</v>
      </c>
      <c r="BK173">
        <v>255</v>
      </c>
      <c r="BL173">
        <v>0.71</v>
      </c>
      <c r="BM173">
        <v>243</v>
      </c>
      <c r="BN173">
        <v>435</v>
      </c>
      <c r="BO173">
        <v>427</v>
      </c>
      <c r="BP173">
        <v>0.73399999999999999</v>
      </c>
      <c r="BQ173" t="s">
        <v>143</v>
      </c>
      <c r="BR173" t="s">
        <v>145</v>
      </c>
      <c r="BS173" t="s">
        <v>144</v>
      </c>
      <c r="BT173">
        <v>-42</v>
      </c>
      <c r="BU173">
        <v>12</v>
      </c>
      <c r="BV173">
        <v>16</v>
      </c>
      <c r="BW173">
        <v>0</v>
      </c>
    </row>
    <row r="174" spans="1:75" x14ac:dyDescent="0.25">
      <c r="A174" t="s">
        <v>4860</v>
      </c>
      <c r="B174" t="s">
        <v>4861</v>
      </c>
      <c r="C174" s="74">
        <v>43864.83398799767</v>
      </c>
      <c r="D174" t="s">
        <v>274</v>
      </c>
      <c r="E174" t="s">
        <v>275</v>
      </c>
      <c r="F174" t="s">
        <v>276</v>
      </c>
      <c r="G174" t="s">
        <v>277</v>
      </c>
      <c r="H174" t="s">
        <v>278</v>
      </c>
      <c r="I174" t="s">
        <v>4862</v>
      </c>
      <c r="J174" t="s">
        <v>4863</v>
      </c>
      <c r="K174" t="s">
        <v>4586</v>
      </c>
      <c r="L174" t="s">
        <v>4864</v>
      </c>
      <c r="M174" t="s">
        <v>4865</v>
      </c>
      <c r="N174" t="s">
        <v>4866</v>
      </c>
      <c r="O174" t="s">
        <v>4867</v>
      </c>
      <c r="P174" t="s">
        <v>4868</v>
      </c>
      <c r="Q174" t="s">
        <v>4869</v>
      </c>
      <c r="R174" t="s">
        <v>4870</v>
      </c>
      <c r="S174" t="s">
        <v>4871</v>
      </c>
      <c r="T174" t="s">
        <v>146</v>
      </c>
      <c r="U174" t="s">
        <v>426</v>
      </c>
      <c r="V174" t="s">
        <v>427</v>
      </c>
      <c r="W174" t="s">
        <v>428</v>
      </c>
      <c r="X174" t="s">
        <v>293</v>
      </c>
      <c r="Y174" t="s">
        <v>294</v>
      </c>
      <c r="Z174" t="s">
        <v>145</v>
      </c>
      <c r="AA174" t="s">
        <v>145</v>
      </c>
      <c r="AB174" t="s">
        <v>295</v>
      </c>
      <c r="AC174" t="s">
        <v>337</v>
      </c>
      <c r="AD174" t="s">
        <v>4872</v>
      </c>
      <c r="AE174" t="s">
        <v>4873</v>
      </c>
      <c r="AF174" t="s">
        <v>4874</v>
      </c>
      <c r="AG174" t="s">
        <v>4875</v>
      </c>
      <c r="AH174" t="s">
        <v>4876</v>
      </c>
      <c r="AI174" t="s">
        <v>4877</v>
      </c>
      <c r="AJ174" t="s">
        <v>4878</v>
      </c>
      <c r="AK174" t="s">
        <v>4879</v>
      </c>
      <c r="AL174" t="s">
        <v>305</v>
      </c>
      <c r="AM174" t="s">
        <v>306</v>
      </c>
      <c r="AN174" t="s">
        <v>307</v>
      </c>
      <c r="AO174" t="s">
        <v>308</v>
      </c>
      <c r="AP174" t="s">
        <v>309</v>
      </c>
      <c r="AQ174" t="s">
        <v>275</v>
      </c>
      <c r="AR174" t="s">
        <v>310</v>
      </c>
      <c r="AS174" t="s">
        <v>311</v>
      </c>
      <c r="AT174" t="s">
        <v>312</v>
      </c>
      <c r="AU174" t="s">
        <v>313</v>
      </c>
      <c r="AV174" t="s">
        <v>314</v>
      </c>
      <c r="AW174" t="s">
        <v>315</v>
      </c>
      <c r="AX174" t="s">
        <v>315</v>
      </c>
      <c r="AY174" t="s">
        <v>4880</v>
      </c>
      <c r="AZ174" t="s">
        <v>406</v>
      </c>
      <c r="BA174" t="s">
        <v>4881</v>
      </c>
      <c r="BB174" t="s">
        <v>4878</v>
      </c>
      <c r="BC174" t="s">
        <v>4882</v>
      </c>
      <c r="BD174" t="s">
        <v>4883</v>
      </c>
      <c r="BE174" t="s">
        <v>138</v>
      </c>
      <c r="BF174" t="s">
        <v>4884</v>
      </c>
      <c r="BG174" t="s">
        <v>4885</v>
      </c>
      <c r="BH174" t="s">
        <v>4609</v>
      </c>
      <c r="BI174">
        <v>253</v>
      </c>
      <c r="BJ174">
        <v>253</v>
      </c>
      <c r="BK174">
        <v>255</v>
      </c>
      <c r="BL174">
        <v>0.75</v>
      </c>
      <c r="BM174">
        <v>240</v>
      </c>
      <c r="BN174">
        <v>432</v>
      </c>
      <c r="BO174">
        <v>427</v>
      </c>
      <c r="BP174">
        <v>0.72699999999999998</v>
      </c>
      <c r="BQ174" t="s">
        <v>143</v>
      </c>
      <c r="BR174" t="s">
        <v>145</v>
      </c>
      <c r="BS174" t="s">
        <v>144</v>
      </c>
      <c r="BT174">
        <v>-41</v>
      </c>
      <c r="BU174">
        <v>1</v>
      </c>
      <c r="BV174">
        <v>16</v>
      </c>
      <c r="BW174">
        <v>0</v>
      </c>
    </row>
    <row r="175" spans="1:75" x14ac:dyDescent="0.25">
      <c r="A175" t="s">
        <v>4886</v>
      </c>
      <c r="B175" t="s">
        <v>4887</v>
      </c>
      <c r="C175" s="74">
        <v>43864.834105185182</v>
      </c>
      <c r="D175" t="s">
        <v>274</v>
      </c>
      <c r="E175" t="s">
        <v>275</v>
      </c>
      <c r="F175" t="s">
        <v>276</v>
      </c>
      <c r="G175" t="s">
        <v>277</v>
      </c>
      <c r="H175" t="s">
        <v>278</v>
      </c>
      <c r="I175" t="s">
        <v>4888</v>
      </c>
      <c r="J175" t="s">
        <v>4889</v>
      </c>
      <c r="K175" t="s">
        <v>4640</v>
      </c>
      <c r="L175" t="s">
        <v>4890</v>
      </c>
      <c r="M175" t="s">
        <v>4891</v>
      </c>
      <c r="N175" t="s">
        <v>4892</v>
      </c>
      <c r="O175" t="s">
        <v>4893</v>
      </c>
      <c r="P175" t="s">
        <v>4894</v>
      </c>
      <c r="Q175" t="s">
        <v>4895</v>
      </c>
      <c r="R175" t="s">
        <v>4896</v>
      </c>
      <c r="S175" t="s">
        <v>4897</v>
      </c>
      <c r="T175" t="s">
        <v>146</v>
      </c>
      <c r="U175" t="s">
        <v>426</v>
      </c>
      <c r="V175" t="s">
        <v>427</v>
      </c>
      <c r="W175" t="s">
        <v>428</v>
      </c>
      <c r="X175" t="s">
        <v>293</v>
      </c>
      <c r="Y175" t="s">
        <v>294</v>
      </c>
      <c r="Z175" t="s">
        <v>145</v>
      </c>
      <c r="AA175" t="s">
        <v>145</v>
      </c>
      <c r="AB175" t="s">
        <v>295</v>
      </c>
      <c r="AC175" t="s">
        <v>296</v>
      </c>
      <c r="AD175" t="s">
        <v>3854</v>
      </c>
      <c r="AE175" t="s">
        <v>4898</v>
      </c>
      <c r="AF175" t="s">
        <v>4899</v>
      </c>
      <c r="AG175" t="s">
        <v>4900</v>
      </c>
      <c r="AH175" t="s">
        <v>4901</v>
      </c>
      <c r="AI175" t="s">
        <v>4902</v>
      </c>
      <c r="AJ175" t="s">
        <v>4903</v>
      </c>
      <c r="AK175" t="s">
        <v>4904</v>
      </c>
      <c r="AL175" t="s">
        <v>305</v>
      </c>
      <c r="AM175" t="s">
        <v>306</v>
      </c>
      <c r="AN175" t="s">
        <v>307</v>
      </c>
      <c r="AO175" t="s">
        <v>308</v>
      </c>
      <c r="AP175" t="s">
        <v>309</v>
      </c>
      <c r="AQ175" t="s">
        <v>275</v>
      </c>
      <c r="AR175" t="s">
        <v>310</v>
      </c>
      <c r="AS175" t="s">
        <v>311</v>
      </c>
      <c r="AT175" t="s">
        <v>312</v>
      </c>
      <c r="AU175" t="s">
        <v>313</v>
      </c>
      <c r="AV175" t="s">
        <v>314</v>
      </c>
      <c r="AW175" t="s">
        <v>315</v>
      </c>
      <c r="AX175" t="s">
        <v>315</v>
      </c>
      <c r="AY175" t="s">
        <v>3862</v>
      </c>
      <c r="AZ175" t="s">
        <v>4732</v>
      </c>
      <c r="BA175" t="s">
        <v>4905</v>
      </c>
      <c r="BB175" t="s">
        <v>4903</v>
      </c>
      <c r="BC175" t="s">
        <v>4906</v>
      </c>
      <c r="BD175" t="s">
        <v>4907</v>
      </c>
      <c r="BE175" t="s">
        <v>138</v>
      </c>
      <c r="BF175" t="s">
        <v>4908</v>
      </c>
      <c r="BG175" t="s">
        <v>4909</v>
      </c>
      <c r="BH175" t="s">
        <v>4661</v>
      </c>
      <c r="BI175">
        <v>254</v>
      </c>
      <c r="BJ175">
        <v>253</v>
      </c>
      <c r="BK175">
        <v>255</v>
      </c>
      <c r="BL175">
        <v>0.66</v>
      </c>
      <c r="BM175">
        <v>243</v>
      </c>
      <c r="BN175">
        <v>436</v>
      </c>
      <c r="BO175">
        <v>427</v>
      </c>
      <c r="BP175">
        <v>0.73499999999999999</v>
      </c>
      <c r="BQ175" t="s">
        <v>143</v>
      </c>
      <c r="BR175" t="s">
        <v>145</v>
      </c>
      <c r="BS175" t="s">
        <v>144</v>
      </c>
      <c r="BT175">
        <v>-42</v>
      </c>
      <c r="BU175">
        <v>12</v>
      </c>
      <c r="BV175">
        <v>17</v>
      </c>
      <c r="BW175">
        <v>0</v>
      </c>
    </row>
    <row r="176" spans="1:75" x14ac:dyDescent="0.25">
      <c r="A176" t="s">
        <v>4910</v>
      </c>
      <c r="B176" t="s">
        <v>4911</v>
      </c>
      <c r="C176" s="74">
        <v>43864.834221643519</v>
      </c>
      <c r="D176" t="s">
        <v>274</v>
      </c>
      <c r="E176" t="s">
        <v>275</v>
      </c>
      <c r="F176" t="s">
        <v>276</v>
      </c>
      <c r="G176" t="s">
        <v>277</v>
      </c>
      <c r="H176" t="s">
        <v>278</v>
      </c>
      <c r="I176" t="s">
        <v>4912</v>
      </c>
      <c r="J176" t="s">
        <v>4913</v>
      </c>
      <c r="K176" t="s">
        <v>4614</v>
      </c>
      <c r="L176" t="s">
        <v>4914</v>
      </c>
      <c r="M176" t="s">
        <v>4915</v>
      </c>
      <c r="N176" t="s">
        <v>4916</v>
      </c>
      <c r="O176" t="s">
        <v>4917</v>
      </c>
      <c r="P176" t="s">
        <v>4918</v>
      </c>
      <c r="Q176" t="s">
        <v>4919</v>
      </c>
      <c r="R176" t="s">
        <v>4920</v>
      </c>
      <c r="S176" t="s">
        <v>4921</v>
      </c>
      <c r="T176" t="s">
        <v>146</v>
      </c>
      <c r="U176" t="s">
        <v>426</v>
      </c>
      <c r="V176" t="s">
        <v>427</v>
      </c>
      <c r="W176" t="s">
        <v>428</v>
      </c>
      <c r="X176" t="s">
        <v>293</v>
      </c>
      <c r="Y176" t="s">
        <v>294</v>
      </c>
      <c r="Z176" t="s">
        <v>145</v>
      </c>
      <c r="AA176" t="s">
        <v>145</v>
      </c>
      <c r="AB176" t="s">
        <v>295</v>
      </c>
      <c r="AC176" t="s">
        <v>296</v>
      </c>
      <c r="AD176" t="s">
        <v>3327</v>
      </c>
      <c r="AE176" t="s">
        <v>4922</v>
      </c>
      <c r="AF176" t="s">
        <v>4923</v>
      </c>
      <c r="AG176" t="s">
        <v>4924</v>
      </c>
      <c r="AH176" t="s">
        <v>4925</v>
      </c>
      <c r="AI176" t="s">
        <v>4926</v>
      </c>
      <c r="AJ176" t="s">
        <v>4927</v>
      </c>
      <c r="AK176" t="s">
        <v>4928</v>
      </c>
      <c r="AL176" t="s">
        <v>305</v>
      </c>
      <c r="AM176" t="s">
        <v>306</v>
      </c>
      <c r="AN176" t="s">
        <v>307</v>
      </c>
      <c r="AO176" t="s">
        <v>308</v>
      </c>
      <c r="AP176" t="s">
        <v>309</v>
      </c>
      <c r="AQ176" t="s">
        <v>275</v>
      </c>
      <c r="AR176" t="s">
        <v>310</v>
      </c>
      <c r="AS176" t="s">
        <v>311</v>
      </c>
      <c r="AT176" t="s">
        <v>312</v>
      </c>
      <c r="AU176" t="s">
        <v>313</v>
      </c>
      <c r="AV176" t="s">
        <v>314</v>
      </c>
      <c r="AW176" t="s">
        <v>315</v>
      </c>
      <c r="AX176" t="s">
        <v>315</v>
      </c>
      <c r="AY176" t="s">
        <v>3335</v>
      </c>
      <c r="AZ176" t="s">
        <v>3280</v>
      </c>
      <c r="BA176" t="s">
        <v>4929</v>
      </c>
      <c r="BB176" t="s">
        <v>4927</v>
      </c>
      <c r="BC176" t="s">
        <v>4930</v>
      </c>
      <c r="BD176" t="s">
        <v>4931</v>
      </c>
      <c r="BE176" t="s">
        <v>138</v>
      </c>
      <c r="BF176" t="s">
        <v>4932</v>
      </c>
      <c r="BG176" t="s">
        <v>4933</v>
      </c>
      <c r="BH176" t="s">
        <v>4635</v>
      </c>
      <c r="BI176">
        <v>254</v>
      </c>
      <c r="BJ176">
        <v>253</v>
      </c>
      <c r="BK176">
        <v>255</v>
      </c>
      <c r="BL176">
        <v>0.76</v>
      </c>
      <c r="BM176">
        <v>244</v>
      </c>
      <c r="BN176">
        <v>437</v>
      </c>
      <c r="BO176">
        <v>427</v>
      </c>
      <c r="BP176">
        <v>0.73799999999999999</v>
      </c>
      <c r="BQ176" t="s">
        <v>143</v>
      </c>
      <c r="BR176" t="s">
        <v>145</v>
      </c>
      <c r="BS176" t="s">
        <v>144</v>
      </c>
      <c r="BT176">
        <v>-42</v>
      </c>
      <c r="BU176">
        <v>20</v>
      </c>
      <c r="BV176">
        <v>18</v>
      </c>
      <c r="BW176">
        <v>0</v>
      </c>
    </row>
    <row r="177" spans="1:75" x14ac:dyDescent="0.25">
      <c r="A177" t="s">
        <v>4934</v>
      </c>
      <c r="B177" t="s">
        <v>4935</v>
      </c>
      <c r="C177" s="74">
        <v>43864.834337384258</v>
      </c>
      <c r="D177" t="s">
        <v>274</v>
      </c>
      <c r="E177" t="s">
        <v>275</v>
      </c>
      <c r="F177" t="s">
        <v>276</v>
      </c>
      <c r="G177" t="s">
        <v>277</v>
      </c>
      <c r="H177" t="s">
        <v>278</v>
      </c>
      <c r="I177" t="s">
        <v>4936</v>
      </c>
      <c r="J177" t="s">
        <v>4937</v>
      </c>
      <c r="K177" t="s">
        <v>4485</v>
      </c>
      <c r="L177" t="s">
        <v>4938</v>
      </c>
      <c r="M177" t="s">
        <v>4939</v>
      </c>
      <c r="N177" t="s">
        <v>4940</v>
      </c>
      <c r="O177" t="s">
        <v>4941</v>
      </c>
      <c r="P177" t="s">
        <v>4942</v>
      </c>
      <c r="Q177" t="s">
        <v>4943</v>
      </c>
      <c r="R177" t="s">
        <v>4944</v>
      </c>
      <c r="S177" t="s">
        <v>4945</v>
      </c>
      <c r="T177" t="s">
        <v>146</v>
      </c>
      <c r="U177" t="s">
        <v>426</v>
      </c>
      <c r="V177" t="s">
        <v>427</v>
      </c>
      <c r="W177" t="s">
        <v>428</v>
      </c>
      <c r="X177" t="s">
        <v>293</v>
      </c>
      <c r="Y177" t="s">
        <v>294</v>
      </c>
      <c r="Z177" t="s">
        <v>145</v>
      </c>
      <c r="AA177" t="s">
        <v>145</v>
      </c>
      <c r="AB177" t="s">
        <v>295</v>
      </c>
      <c r="AC177" t="s">
        <v>296</v>
      </c>
      <c r="AD177" t="s">
        <v>1247</v>
      </c>
      <c r="AE177" t="s">
        <v>4946</v>
      </c>
      <c r="AF177" t="s">
        <v>4947</v>
      </c>
      <c r="AG177" t="s">
        <v>4948</v>
      </c>
      <c r="AH177" t="s">
        <v>4949</v>
      </c>
      <c r="AI177" t="s">
        <v>4950</v>
      </c>
      <c r="AJ177" t="s">
        <v>4951</v>
      </c>
      <c r="AK177" t="s">
        <v>1311</v>
      </c>
      <c r="AL177" t="s">
        <v>305</v>
      </c>
      <c r="AM177" t="s">
        <v>306</v>
      </c>
      <c r="AN177" t="s">
        <v>307</v>
      </c>
      <c r="AO177" t="s">
        <v>308</v>
      </c>
      <c r="AP177" t="s">
        <v>309</v>
      </c>
      <c r="AQ177" t="s">
        <v>275</v>
      </c>
      <c r="AR177" t="s">
        <v>310</v>
      </c>
      <c r="AS177" t="s">
        <v>311</v>
      </c>
      <c r="AT177" t="s">
        <v>312</v>
      </c>
      <c r="AU177" t="s">
        <v>313</v>
      </c>
      <c r="AV177" t="s">
        <v>314</v>
      </c>
      <c r="AW177" t="s">
        <v>315</v>
      </c>
      <c r="AX177" t="s">
        <v>315</v>
      </c>
      <c r="AY177" t="s">
        <v>1255</v>
      </c>
      <c r="AZ177" t="s">
        <v>1256</v>
      </c>
      <c r="BA177" t="s">
        <v>4952</v>
      </c>
      <c r="BB177" t="s">
        <v>4951</v>
      </c>
      <c r="BC177" t="s">
        <v>4953</v>
      </c>
      <c r="BD177" t="s">
        <v>4954</v>
      </c>
      <c r="BE177" t="s">
        <v>138</v>
      </c>
      <c r="BF177" t="s">
        <v>4955</v>
      </c>
      <c r="BG177" t="s">
        <v>4956</v>
      </c>
      <c r="BH177" t="s">
        <v>4504</v>
      </c>
      <c r="BI177">
        <v>253</v>
      </c>
      <c r="BJ177">
        <v>253</v>
      </c>
      <c r="BK177">
        <v>255</v>
      </c>
      <c r="BL177">
        <v>0.77</v>
      </c>
      <c r="BM177">
        <v>242</v>
      </c>
      <c r="BN177">
        <v>434</v>
      </c>
      <c r="BO177">
        <v>426</v>
      </c>
      <c r="BP177">
        <v>0.73199999999999998</v>
      </c>
      <c r="BQ177" t="s">
        <v>143</v>
      </c>
      <c r="BR177" t="s">
        <v>145</v>
      </c>
      <c r="BS177" t="s">
        <v>144</v>
      </c>
      <c r="BT177">
        <v>-42</v>
      </c>
      <c r="BU177">
        <v>9</v>
      </c>
      <c r="BV177">
        <v>18</v>
      </c>
      <c r="BW177">
        <v>0</v>
      </c>
    </row>
    <row r="178" spans="1:75" x14ac:dyDescent="0.25">
      <c r="A178" t="s">
        <v>4957</v>
      </c>
      <c r="B178" t="s">
        <v>4958</v>
      </c>
      <c r="C178" s="74">
        <v>43864.834453854157</v>
      </c>
      <c r="D178" t="s">
        <v>274</v>
      </c>
      <c r="E178" t="s">
        <v>275</v>
      </c>
      <c r="F178" t="s">
        <v>276</v>
      </c>
      <c r="G178" t="s">
        <v>277</v>
      </c>
      <c r="H178" t="s">
        <v>278</v>
      </c>
      <c r="I178" t="s">
        <v>4959</v>
      </c>
      <c r="J178" t="s">
        <v>4960</v>
      </c>
      <c r="K178" t="s">
        <v>4961</v>
      </c>
      <c r="L178" t="s">
        <v>4962</v>
      </c>
      <c r="M178" t="s">
        <v>4963</v>
      </c>
      <c r="N178" t="s">
        <v>4964</v>
      </c>
      <c r="O178" t="s">
        <v>4965</v>
      </c>
      <c r="P178" t="s">
        <v>4966</v>
      </c>
      <c r="Q178" t="s">
        <v>4967</v>
      </c>
      <c r="R178" t="s">
        <v>4968</v>
      </c>
      <c r="S178" t="s">
        <v>4969</v>
      </c>
      <c r="T178" t="s">
        <v>146</v>
      </c>
      <c r="U178" t="s">
        <v>426</v>
      </c>
      <c r="V178" t="s">
        <v>427</v>
      </c>
      <c r="W178" t="s">
        <v>428</v>
      </c>
      <c r="X178" t="s">
        <v>293</v>
      </c>
      <c r="Y178" t="s">
        <v>294</v>
      </c>
      <c r="Z178" t="s">
        <v>145</v>
      </c>
      <c r="AA178" t="s">
        <v>145</v>
      </c>
      <c r="AB178" t="s">
        <v>295</v>
      </c>
      <c r="AC178" t="s">
        <v>429</v>
      </c>
      <c r="AD178" t="s">
        <v>4970</v>
      </c>
      <c r="AE178" t="s">
        <v>4971</v>
      </c>
      <c r="AF178" t="s">
        <v>4972</v>
      </c>
      <c r="AG178" t="s">
        <v>4973</v>
      </c>
      <c r="AH178" t="s">
        <v>4974</v>
      </c>
      <c r="AI178" t="s">
        <v>4975</v>
      </c>
      <c r="AJ178" t="s">
        <v>4976</v>
      </c>
      <c r="AK178" t="s">
        <v>3786</v>
      </c>
      <c r="AL178" t="s">
        <v>305</v>
      </c>
      <c r="AM178" t="s">
        <v>306</v>
      </c>
      <c r="AN178" t="s">
        <v>307</v>
      </c>
      <c r="AO178" t="s">
        <v>308</v>
      </c>
      <c r="AP178" t="s">
        <v>309</v>
      </c>
      <c r="AQ178" t="s">
        <v>275</v>
      </c>
      <c r="AR178" t="s">
        <v>310</v>
      </c>
      <c r="AS178" t="s">
        <v>311</v>
      </c>
      <c r="AT178" t="s">
        <v>312</v>
      </c>
      <c r="AU178" t="s">
        <v>313</v>
      </c>
      <c r="AV178" t="s">
        <v>314</v>
      </c>
      <c r="AW178" t="s">
        <v>315</v>
      </c>
      <c r="AX178" t="s">
        <v>315</v>
      </c>
      <c r="AY178" t="s">
        <v>4977</v>
      </c>
      <c r="AZ178" t="s">
        <v>4807</v>
      </c>
      <c r="BA178" t="s">
        <v>4978</v>
      </c>
      <c r="BB178" t="s">
        <v>4976</v>
      </c>
      <c r="BC178" t="s">
        <v>4979</v>
      </c>
      <c r="BD178" t="s">
        <v>4980</v>
      </c>
      <c r="BE178" t="s">
        <v>138</v>
      </c>
      <c r="BF178" t="s">
        <v>4981</v>
      </c>
      <c r="BG178" t="s">
        <v>4982</v>
      </c>
      <c r="BH178" t="s">
        <v>4983</v>
      </c>
      <c r="BI178">
        <v>254</v>
      </c>
      <c r="BJ178">
        <v>253</v>
      </c>
      <c r="BK178">
        <v>255</v>
      </c>
      <c r="BL178">
        <v>0.77</v>
      </c>
      <c r="BM178">
        <v>241</v>
      </c>
      <c r="BN178">
        <v>433</v>
      </c>
      <c r="BO178">
        <v>426</v>
      </c>
      <c r="BP178">
        <v>0.73</v>
      </c>
      <c r="BQ178" t="s">
        <v>143</v>
      </c>
      <c r="BR178" t="s">
        <v>145</v>
      </c>
      <c r="BS178" t="s">
        <v>144</v>
      </c>
      <c r="BT178">
        <v>-42</v>
      </c>
      <c r="BU178">
        <v>8</v>
      </c>
      <c r="BV178">
        <v>17</v>
      </c>
      <c r="BW178">
        <v>0</v>
      </c>
    </row>
    <row r="179" spans="1:75" x14ac:dyDescent="0.25">
      <c r="A179" t="s">
        <v>4984</v>
      </c>
      <c r="B179" t="s">
        <v>4985</v>
      </c>
      <c r="C179" s="74">
        <v>43864.83456959491</v>
      </c>
      <c r="D179" t="s">
        <v>274</v>
      </c>
      <c r="E179" t="s">
        <v>275</v>
      </c>
      <c r="F179" t="s">
        <v>276</v>
      </c>
      <c r="G179" t="s">
        <v>277</v>
      </c>
      <c r="H179" t="s">
        <v>278</v>
      </c>
      <c r="I179" t="s">
        <v>4986</v>
      </c>
      <c r="J179" t="s">
        <v>4987</v>
      </c>
      <c r="K179" t="s">
        <v>4988</v>
      </c>
      <c r="L179" t="s">
        <v>4989</v>
      </c>
      <c r="M179" t="s">
        <v>4990</v>
      </c>
      <c r="N179" t="s">
        <v>4991</v>
      </c>
      <c r="O179" t="s">
        <v>4992</v>
      </c>
      <c r="P179" t="s">
        <v>4993</v>
      </c>
      <c r="Q179" t="s">
        <v>4994</v>
      </c>
      <c r="R179" t="s">
        <v>4995</v>
      </c>
      <c r="S179" t="s">
        <v>4996</v>
      </c>
      <c r="T179" t="s">
        <v>146</v>
      </c>
      <c r="U179" t="s">
        <v>426</v>
      </c>
      <c r="V179" t="s">
        <v>427</v>
      </c>
      <c r="W179" t="s">
        <v>428</v>
      </c>
      <c r="X179" t="s">
        <v>293</v>
      </c>
      <c r="Y179" t="s">
        <v>294</v>
      </c>
      <c r="Z179" t="s">
        <v>145</v>
      </c>
      <c r="AA179" t="s">
        <v>145</v>
      </c>
      <c r="AB179" t="s">
        <v>295</v>
      </c>
      <c r="AC179" t="s">
        <v>296</v>
      </c>
      <c r="AD179" t="s">
        <v>3409</v>
      </c>
      <c r="AE179" t="s">
        <v>4997</v>
      </c>
      <c r="AF179" t="s">
        <v>4998</v>
      </c>
      <c r="AG179" t="s">
        <v>4999</v>
      </c>
      <c r="AH179" t="s">
        <v>5000</v>
      </c>
      <c r="AI179" t="s">
        <v>5001</v>
      </c>
      <c r="AJ179" t="s">
        <v>5002</v>
      </c>
      <c r="AK179" t="s">
        <v>5003</v>
      </c>
      <c r="AL179" t="s">
        <v>305</v>
      </c>
      <c r="AM179" t="s">
        <v>306</v>
      </c>
      <c r="AN179" t="s">
        <v>307</v>
      </c>
      <c r="AO179" t="s">
        <v>308</v>
      </c>
      <c r="AP179" t="s">
        <v>309</v>
      </c>
      <c r="AQ179" t="s">
        <v>275</v>
      </c>
      <c r="AR179" t="s">
        <v>310</v>
      </c>
      <c r="AS179" t="s">
        <v>311</v>
      </c>
      <c r="AT179" t="s">
        <v>312</v>
      </c>
      <c r="AU179" t="s">
        <v>313</v>
      </c>
      <c r="AV179" t="s">
        <v>314</v>
      </c>
      <c r="AW179" t="s">
        <v>315</v>
      </c>
      <c r="AX179" t="s">
        <v>315</v>
      </c>
      <c r="AY179" t="s">
        <v>3417</v>
      </c>
      <c r="AZ179" t="s">
        <v>3390</v>
      </c>
      <c r="BA179" t="s">
        <v>5004</v>
      </c>
      <c r="BB179" t="s">
        <v>5002</v>
      </c>
      <c r="BC179" t="s">
        <v>5005</v>
      </c>
      <c r="BD179" t="s">
        <v>5006</v>
      </c>
      <c r="BE179" t="s">
        <v>138</v>
      </c>
      <c r="BF179" t="s">
        <v>5007</v>
      </c>
      <c r="BG179" t="s">
        <v>5008</v>
      </c>
      <c r="BH179" t="s">
        <v>5009</v>
      </c>
      <c r="BI179">
        <v>254</v>
      </c>
      <c r="BJ179">
        <v>253</v>
      </c>
      <c r="BK179">
        <v>255</v>
      </c>
      <c r="BL179">
        <v>0.75</v>
      </c>
      <c r="BM179">
        <v>242</v>
      </c>
      <c r="BN179">
        <v>434</v>
      </c>
      <c r="BO179">
        <v>426</v>
      </c>
      <c r="BP179">
        <v>0.73299999999999998</v>
      </c>
      <c r="BQ179" t="s">
        <v>143</v>
      </c>
      <c r="BR179" t="s">
        <v>145</v>
      </c>
      <c r="BS179" t="s">
        <v>144</v>
      </c>
      <c r="BT179">
        <v>-42</v>
      </c>
      <c r="BU179">
        <v>11</v>
      </c>
      <c r="BV179">
        <v>18</v>
      </c>
      <c r="BW179">
        <v>0</v>
      </c>
    </row>
    <row r="180" spans="1:75" x14ac:dyDescent="0.25">
      <c r="A180" t="s">
        <v>5010</v>
      </c>
      <c r="B180" t="s">
        <v>5011</v>
      </c>
      <c r="C180" s="74">
        <v>43864.83468605324</v>
      </c>
      <c r="D180" t="s">
        <v>274</v>
      </c>
      <c r="E180" t="s">
        <v>275</v>
      </c>
      <c r="F180" t="s">
        <v>276</v>
      </c>
      <c r="G180" t="s">
        <v>277</v>
      </c>
      <c r="H180" t="s">
        <v>278</v>
      </c>
      <c r="I180" t="s">
        <v>5012</v>
      </c>
      <c r="J180" t="s">
        <v>5013</v>
      </c>
      <c r="K180" t="s">
        <v>5014</v>
      </c>
      <c r="L180" t="s">
        <v>5015</v>
      </c>
      <c r="M180" t="s">
        <v>5016</v>
      </c>
      <c r="N180" t="s">
        <v>5017</v>
      </c>
      <c r="O180" t="s">
        <v>5018</v>
      </c>
      <c r="P180" t="s">
        <v>5019</v>
      </c>
      <c r="Q180" t="s">
        <v>5020</v>
      </c>
      <c r="R180" t="s">
        <v>5021</v>
      </c>
      <c r="S180" t="s">
        <v>5022</v>
      </c>
      <c r="T180" t="s">
        <v>146</v>
      </c>
      <c r="U180" t="s">
        <v>426</v>
      </c>
      <c r="V180" t="s">
        <v>427</v>
      </c>
      <c r="W180" t="s">
        <v>428</v>
      </c>
      <c r="X180" t="s">
        <v>293</v>
      </c>
      <c r="Y180" t="s">
        <v>294</v>
      </c>
      <c r="Z180" t="s">
        <v>145</v>
      </c>
      <c r="AA180" t="s">
        <v>145</v>
      </c>
      <c r="AB180" t="s">
        <v>295</v>
      </c>
      <c r="AC180" t="s">
        <v>5023</v>
      </c>
      <c r="AD180" t="s">
        <v>1247</v>
      </c>
      <c r="AE180" t="s">
        <v>5024</v>
      </c>
      <c r="AF180" t="s">
        <v>5025</v>
      </c>
      <c r="AG180" t="s">
        <v>5026</v>
      </c>
      <c r="AH180" t="s">
        <v>5027</v>
      </c>
      <c r="AI180" t="s">
        <v>5028</v>
      </c>
      <c r="AJ180" t="s">
        <v>5029</v>
      </c>
      <c r="AK180" t="s">
        <v>5030</v>
      </c>
      <c r="AL180" t="s">
        <v>305</v>
      </c>
      <c r="AM180" t="s">
        <v>306</v>
      </c>
      <c r="AN180" t="s">
        <v>307</v>
      </c>
      <c r="AO180" t="s">
        <v>308</v>
      </c>
      <c r="AP180" t="s">
        <v>309</v>
      </c>
      <c r="AQ180" t="s">
        <v>275</v>
      </c>
      <c r="AR180" t="s">
        <v>310</v>
      </c>
      <c r="AS180" t="s">
        <v>311</v>
      </c>
      <c r="AT180" t="s">
        <v>312</v>
      </c>
      <c r="AU180" t="s">
        <v>313</v>
      </c>
      <c r="AV180" t="s">
        <v>314</v>
      </c>
      <c r="AW180" t="s">
        <v>315</v>
      </c>
      <c r="AX180" t="s">
        <v>315</v>
      </c>
      <c r="AY180" t="s">
        <v>1255</v>
      </c>
      <c r="AZ180" t="s">
        <v>1256</v>
      </c>
      <c r="BA180" t="s">
        <v>5031</v>
      </c>
      <c r="BB180" t="s">
        <v>5029</v>
      </c>
      <c r="BC180" t="s">
        <v>5032</v>
      </c>
      <c r="BD180" t="s">
        <v>5033</v>
      </c>
      <c r="BE180" t="s">
        <v>138</v>
      </c>
      <c r="BF180" t="s">
        <v>5034</v>
      </c>
      <c r="BG180" t="s">
        <v>5035</v>
      </c>
      <c r="BH180" t="s">
        <v>5036</v>
      </c>
      <c r="BI180">
        <v>253</v>
      </c>
      <c r="BJ180">
        <v>253</v>
      </c>
      <c r="BK180">
        <v>255</v>
      </c>
      <c r="BL180">
        <v>0.82</v>
      </c>
      <c r="BM180">
        <v>242</v>
      </c>
      <c r="BN180">
        <v>434</v>
      </c>
      <c r="BO180">
        <v>427</v>
      </c>
      <c r="BP180">
        <v>0.73199999999999998</v>
      </c>
      <c r="BQ180" t="s">
        <v>143</v>
      </c>
      <c r="BR180" t="s">
        <v>145</v>
      </c>
      <c r="BS180" t="s">
        <v>144</v>
      </c>
      <c r="BT180">
        <v>-42</v>
      </c>
      <c r="BU180">
        <v>5</v>
      </c>
      <c r="BV180">
        <v>18</v>
      </c>
      <c r="BW180">
        <v>0</v>
      </c>
    </row>
    <row r="181" spans="1:75" x14ac:dyDescent="0.25">
      <c r="A181" t="s">
        <v>5037</v>
      </c>
      <c r="B181" t="s">
        <v>5038</v>
      </c>
      <c r="C181" s="74">
        <v>43864.834801793979</v>
      </c>
      <c r="D181" t="s">
        <v>274</v>
      </c>
      <c r="E181" t="s">
        <v>275</v>
      </c>
      <c r="F181" t="s">
        <v>276</v>
      </c>
      <c r="G181" t="s">
        <v>277</v>
      </c>
      <c r="H181" t="s">
        <v>278</v>
      </c>
      <c r="I181" t="s">
        <v>5039</v>
      </c>
      <c r="J181" t="s">
        <v>5040</v>
      </c>
      <c r="K181" t="s">
        <v>5041</v>
      </c>
      <c r="L181" t="s">
        <v>5042</v>
      </c>
      <c r="M181" t="s">
        <v>5043</v>
      </c>
      <c r="N181" t="s">
        <v>5044</v>
      </c>
      <c r="O181" t="s">
        <v>5045</v>
      </c>
      <c r="P181" t="s">
        <v>5046</v>
      </c>
      <c r="Q181" t="s">
        <v>5047</v>
      </c>
      <c r="R181" t="s">
        <v>5048</v>
      </c>
      <c r="S181" t="s">
        <v>5049</v>
      </c>
      <c r="T181" t="s">
        <v>146</v>
      </c>
      <c r="U181" t="s">
        <v>426</v>
      </c>
      <c r="V181" t="s">
        <v>427</v>
      </c>
      <c r="W181" t="s">
        <v>428</v>
      </c>
      <c r="X181" t="s">
        <v>293</v>
      </c>
      <c r="Y181" t="s">
        <v>294</v>
      </c>
      <c r="Z181" t="s">
        <v>145</v>
      </c>
      <c r="AA181" t="s">
        <v>145</v>
      </c>
      <c r="AB181" t="s">
        <v>295</v>
      </c>
      <c r="AC181" t="s">
        <v>429</v>
      </c>
      <c r="AD181" t="s">
        <v>5050</v>
      </c>
      <c r="AE181" t="s">
        <v>5051</v>
      </c>
      <c r="AF181" t="s">
        <v>5052</v>
      </c>
      <c r="AG181" t="s">
        <v>5053</v>
      </c>
      <c r="AH181" t="s">
        <v>3551</v>
      </c>
      <c r="AI181" t="s">
        <v>5054</v>
      </c>
      <c r="AJ181" t="s">
        <v>5055</v>
      </c>
      <c r="AK181" t="s">
        <v>5056</v>
      </c>
      <c r="AL181" t="s">
        <v>305</v>
      </c>
      <c r="AM181" t="s">
        <v>306</v>
      </c>
      <c r="AN181" t="s">
        <v>307</v>
      </c>
      <c r="AO181" t="s">
        <v>308</v>
      </c>
      <c r="AP181" t="s">
        <v>309</v>
      </c>
      <c r="AQ181" t="s">
        <v>275</v>
      </c>
      <c r="AR181" t="s">
        <v>310</v>
      </c>
      <c r="AS181" t="s">
        <v>311</v>
      </c>
      <c r="AT181" t="s">
        <v>312</v>
      </c>
      <c r="AU181" t="s">
        <v>313</v>
      </c>
      <c r="AV181" t="s">
        <v>314</v>
      </c>
      <c r="AW181" t="s">
        <v>315</v>
      </c>
      <c r="AX181" t="s">
        <v>315</v>
      </c>
      <c r="AY181" t="s">
        <v>5057</v>
      </c>
      <c r="AZ181" t="s">
        <v>3363</v>
      </c>
      <c r="BA181" t="s">
        <v>5058</v>
      </c>
      <c r="BB181" t="s">
        <v>5055</v>
      </c>
      <c r="BC181" t="s">
        <v>5059</v>
      </c>
      <c r="BD181" t="s">
        <v>5060</v>
      </c>
      <c r="BE181" t="s">
        <v>138</v>
      </c>
      <c r="BF181" t="s">
        <v>5061</v>
      </c>
      <c r="BG181" t="s">
        <v>5062</v>
      </c>
      <c r="BH181" t="s">
        <v>5063</v>
      </c>
      <c r="BI181">
        <v>253</v>
      </c>
      <c r="BJ181">
        <v>253</v>
      </c>
      <c r="BK181">
        <v>255</v>
      </c>
      <c r="BL181">
        <v>0.76</v>
      </c>
      <c r="BM181">
        <v>243</v>
      </c>
      <c r="BN181">
        <v>435</v>
      </c>
      <c r="BO181">
        <v>427</v>
      </c>
      <c r="BP181">
        <v>0.73399999999999999</v>
      </c>
      <c r="BQ181" t="s">
        <v>143</v>
      </c>
      <c r="BR181" t="s">
        <v>145</v>
      </c>
      <c r="BS181" t="s">
        <v>144</v>
      </c>
      <c r="BT181">
        <v>-42</v>
      </c>
      <c r="BU181">
        <v>9</v>
      </c>
      <c r="BV181">
        <v>18</v>
      </c>
      <c r="BW181">
        <v>0</v>
      </c>
    </row>
    <row r="182" spans="1:75" x14ac:dyDescent="0.25">
      <c r="A182" t="s">
        <v>5064</v>
      </c>
      <c r="B182" t="s">
        <v>5065</v>
      </c>
      <c r="C182" s="74">
        <v>43864.834918263892</v>
      </c>
      <c r="D182" t="s">
        <v>274</v>
      </c>
      <c r="E182" t="s">
        <v>275</v>
      </c>
      <c r="F182" t="s">
        <v>276</v>
      </c>
      <c r="G182" t="s">
        <v>277</v>
      </c>
      <c r="H182" t="s">
        <v>278</v>
      </c>
      <c r="I182" t="s">
        <v>5066</v>
      </c>
      <c r="J182" t="s">
        <v>5067</v>
      </c>
      <c r="K182" t="s">
        <v>5068</v>
      </c>
      <c r="L182" t="s">
        <v>5069</v>
      </c>
      <c r="M182" t="s">
        <v>5070</v>
      </c>
      <c r="N182" t="s">
        <v>5071</v>
      </c>
      <c r="O182" t="s">
        <v>5072</v>
      </c>
      <c r="P182" t="s">
        <v>5073</v>
      </c>
      <c r="Q182" t="s">
        <v>5074</v>
      </c>
      <c r="R182" t="s">
        <v>5075</v>
      </c>
      <c r="S182" t="s">
        <v>5076</v>
      </c>
      <c r="T182" t="s">
        <v>146</v>
      </c>
      <c r="U182" t="s">
        <v>426</v>
      </c>
      <c r="V182" t="s">
        <v>427</v>
      </c>
      <c r="W182" t="s">
        <v>428</v>
      </c>
      <c r="X182" t="s">
        <v>293</v>
      </c>
      <c r="Y182" t="s">
        <v>294</v>
      </c>
      <c r="Z182" t="s">
        <v>145</v>
      </c>
      <c r="AA182" t="s">
        <v>145</v>
      </c>
      <c r="AB182" t="s">
        <v>295</v>
      </c>
      <c r="AC182" t="s">
        <v>296</v>
      </c>
      <c r="AD182" t="s">
        <v>3409</v>
      </c>
      <c r="AE182" t="s">
        <v>5077</v>
      </c>
      <c r="AF182" t="s">
        <v>5078</v>
      </c>
      <c r="AG182" t="s">
        <v>5079</v>
      </c>
      <c r="AH182" t="s">
        <v>5080</v>
      </c>
      <c r="AI182" t="s">
        <v>5081</v>
      </c>
      <c r="AJ182" t="s">
        <v>5082</v>
      </c>
      <c r="AK182" t="s">
        <v>1965</v>
      </c>
      <c r="AL182" t="s">
        <v>305</v>
      </c>
      <c r="AM182" t="s">
        <v>306</v>
      </c>
      <c r="AN182" t="s">
        <v>307</v>
      </c>
      <c r="AO182" t="s">
        <v>308</v>
      </c>
      <c r="AP182" t="s">
        <v>309</v>
      </c>
      <c r="AQ182" t="s">
        <v>275</v>
      </c>
      <c r="AR182" t="s">
        <v>310</v>
      </c>
      <c r="AS182" t="s">
        <v>311</v>
      </c>
      <c r="AT182" t="s">
        <v>312</v>
      </c>
      <c r="AU182" t="s">
        <v>313</v>
      </c>
      <c r="AV182" t="s">
        <v>314</v>
      </c>
      <c r="AW182" t="s">
        <v>315</v>
      </c>
      <c r="AX182" t="s">
        <v>315</v>
      </c>
      <c r="AY182" t="s">
        <v>3417</v>
      </c>
      <c r="AZ182" t="s">
        <v>3390</v>
      </c>
      <c r="BA182" t="s">
        <v>5083</v>
      </c>
      <c r="BB182" t="s">
        <v>5082</v>
      </c>
      <c r="BC182" t="s">
        <v>5084</v>
      </c>
      <c r="BD182" t="s">
        <v>5085</v>
      </c>
      <c r="BE182" t="s">
        <v>138</v>
      </c>
      <c r="BF182" t="s">
        <v>5086</v>
      </c>
      <c r="BG182" t="s">
        <v>5087</v>
      </c>
      <c r="BH182" t="s">
        <v>5088</v>
      </c>
      <c r="BI182">
        <v>253</v>
      </c>
      <c r="BJ182">
        <v>253</v>
      </c>
      <c r="BK182">
        <v>255</v>
      </c>
      <c r="BL182">
        <v>0.76</v>
      </c>
      <c r="BM182">
        <v>242</v>
      </c>
      <c r="BN182">
        <v>434</v>
      </c>
      <c r="BO182">
        <v>428</v>
      </c>
      <c r="BP182">
        <v>0.73299999999999998</v>
      </c>
      <c r="BQ182" t="s">
        <v>143</v>
      </c>
      <c r="BR182" t="s">
        <v>145</v>
      </c>
      <c r="BS182" t="s">
        <v>144</v>
      </c>
      <c r="BT182">
        <v>-42</v>
      </c>
      <c r="BU182">
        <v>7</v>
      </c>
      <c r="BV182">
        <v>19</v>
      </c>
      <c r="BW182">
        <v>0</v>
      </c>
    </row>
    <row r="183" spans="1:75" x14ac:dyDescent="0.25">
      <c r="A183" t="s">
        <v>5089</v>
      </c>
      <c r="B183" t="s">
        <v>5090</v>
      </c>
      <c r="C183" s="74">
        <v>43864.835034004631</v>
      </c>
      <c r="D183" t="s">
        <v>274</v>
      </c>
      <c r="E183" t="s">
        <v>275</v>
      </c>
      <c r="F183" t="s">
        <v>276</v>
      </c>
      <c r="G183" t="s">
        <v>277</v>
      </c>
      <c r="H183" t="s">
        <v>278</v>
      </c>
      <c r="I183" t="s">
        <v>5091</v>
      </c>
      <c r="J183" t="s">
        <v>5092</v>
      </c>
      <c r="K183" t="s">
        <v>5093</v>
      </c>
      <c r="L183" t="s">
        <v>5094</v>
      </c>
      <c r="M183" t="s">
        <v>5095</v>
      </c>
      <c r="N183" t="s">
        <v>5096</v>
      </c>
      <c r="O183" t="s">
        <v>5097</v>
      </c>
      <c r="P183" t="s">
        <v>5098</v>
      </c>
      <c r="Q183" t="s">
        <v>5099</v>
      </c>
      <c r="R183" t="s">
        <v>5100</v>
      </c>
      <c r="S183" t="s">
        <v>5101</v>
      </c>
      <c r="T183" t="s">
        <v>146</v>
      </c>
      <c r="U183" t="s">
        <v>426</v>
      </c>
      <c r="V183" t="s">
        <v>427</v>
      </c>
      <c r="W183" t="s">
        <v>428</v>
      </c>
      <c r="X183" t="s">
        <v>293</v>
      </c>
      <c r="Y183" t="s">
        <v>294</v>
      </c>
      <c r="Z183" t="s">
        <v>145</v>
      </c>
      <c r="AA183" t="s">
        <v>145</v>
      </c>
      <c r="AB183" t="s">
        <v>295</v>
      </c>
      <c r="AC183" t="s">
        <v>429</v>
      </c>
      <c r="AD183" t="s">
        <v>3381</v>
      </c>
      <c r="AE183" t="s">
        <v>5102</v>
      </c>
      <c r="AF183" t="s">
        <v>5103</v>
      </c>
      <c r="AG183" t="s">
        <v>5104</v>
      </c>
      <c r="AH183" t="s">
        <v>5105</v>
      </c>
      <c r="AI183" t="s">
        <v>5106</v>
      </c>
      <c r="AJ183" t="s">
        <v>5107</v>
      </c>
      <c r="AK183" t="s">
        <v>5108</v>
      </c>
      <c r="AL183" t="s">
        <v>305</v>
      </c>
      <c r="AM183" t="s">
        <v>306</v>
      </c>
      <c r="AN183" t="s">
        <v>307</v>
      </c>
      <c r="AO183" t="s">
        <v>308</v>
      </c>
      <c r="AP183" t="s">
        <v>309</v>
      </c>
      <c r="AQ183" t="s">
        <v>275</v>
      </c>
      <c r="AR183" t="s">
        <v>310</v>
      </c>
      <c r="AS183" t="s">
        <v>311</v>
      </c>
      <c r="AT183" t="s">
        <v>312</v>
      </c>
      <c r="AU183" t="s">
        <v>313</v>
      </c>
      <c r="AV183" t="s">
        <v>314</v>
      </c>
      <c r="AW183" t="s">
        <v>315</v>
      </c>
      <c r="AX183" t="s">
        <v>315</v>
      </c>
      <c r="AY183" t="s">
        <v>3389</v>
      </c>
      <c r="AZ183" t="s">
        <v>3390</v>
      </c>
      <c r="BA183" t="s">
        <v>5109</v>
      </c>
      <c r="BB183" t="s">
        <v>5107</v>
      </c>
      <c r="BC183" t="s">
        <v>5110</v>
      </c>
      <c r="BD183" t="s">
        <v>5111</v>
      </c>
      <c r="BE183" t="s">
        <v>138</v>
      </c>
      <c r="BF183" t="s">
        <v>5112</v>
      </c>
      <c r="BG183" t="s">
        <v>5113</v>
      </c>
      <c r="BH183" t="s">
        <v>5114</v>
      </c>
      <c r="BI183">
        <v>253</v>
      </c>
      <c r="BJ183">
        <v>253</v>
      </c>
      <c r="BK183">
        <v>255</v>
      </c>
      <c r="BL183">
        <v>0.8</v>
      </c>
      <c r="BM183">
        <v>242</v>
      </c>
      <c r="BN183">
        <v>434</v>
      </c>
      <c r="BO183">
        <v>428</v>
      </c>
      <c r="BP183">
        <v>0.73299999999999998</v>
      </c>
      <c r="BQ183" t="s">
        <v>143</v>
      </c>
      <c r="BR183" t="s">
        <v>145</v>
      </c>
      <c r="BS183" t="s">
        <v>144</v>
      </c>
      <c r="BT183">
        <v>-42</v>
      </c>
      <c r="BU183">
        <v>3</v>
      </c>
      <c r="BV183">
        <v>19</v>
      </c>
      <c r="BW183">
        <v>0</v>
      </c>
    </row>
    <row r="184" spans="1:75" x14ac:dyDescent="0.25">
      <c r="A184" t="s">
        <v>5115</v>
      </c>
      <c r="B184" t="s">
        <v>5116</v>
      </c>
      <c r="C184" s="74">
        <v>43864.835150462961</v>
      </c>
      <c r="D184" t="s">
        <v>274</v>
      </c>
      <c r="E184" t="s">
        <v>275</v>
      </c>
      <c r="F184" t="s">
        <v>276</v>
      </c>
      <c r="G184" t="s">
        <v>277</v>
      </c>
      <c r="H184" t="s">
        <v>278</v>
      </c>
      <c r="I184" t="s">
        <v>5117</v>
      </c>
      <c r="J184" t="s">
        <v>5118</v>
      </c>
      <c r="K184" t="s">
        <v>5068</v>
      </c>
      <c r="L184" t="s">
        <v>5119</v>
      </c>
      <c r="M184" t="s">
        <v>5120</v>
      </c>
      <c r="N184" t="s">
        <v>5121</v>
      </c>
      <c r="O184" t="s">
        <v>5122</v>
      </c>
      <c r="P184" t="s">
        <v>5123</v>
      </c>
      <c r="Q184" t="s">
        <v>5124</v>
      </c>
      <c r="R184" t="s">
        <v>5125</v>
      </c>
      <c r="S184" t="s">
        <v>5126</v>
      </c>
      <c r="T184" t="s">
        <v>146</v>
      </c>
      <c r="U184" t="s">
        <v>426</v>
      </c>
      <c r="V184" t="s">
        <v>427</v>
      </c>
      <c r="W184" t="s">
        <v>428</v>
      </c>
      <c r="X184" t="s">
        <v>293</v>
      </c>
      <c r="Y184" t="s">
        <v>294</v>
      </c>
      <c r="Z184" t="s">
        <v>145</v>
      </c>
      <c r="AA184" t="s">
        <v>145</v>
      </c>
      <c r="AB184" t="s">
        <v>295</v>
      </c>
      <c r="AC184" t="s">
        <v>296</v>
      </c>
      <c r="AD184" t="s">
        <v>5127</v>
      </c>
      <c r="AE184" t="s">
        <v>5128</v>
      </c>
      <c r="AF184" t="s">
        <v>5129</v>
      </c>
      <c r="AG184" t="s">
        <v>5130</v>
      </c>
      <c r="AH184" t="s">
        <v>5131</v>
      </c>
      <c r="AI184" t="s">
        <v>5132</v>
      </c>
      <c r="AJ184" t="s">
        <v>5133</v>
      </c>
      <c r="AK184" t="s">
        <v>5134</v>
      </c>
      <c r="AL184" t="s">
        <v>305</v>
      </c>
      <c r="AM184" t="s">
        <v>306</v>
      </c>
      <c r="AN184" t="s">
        <v>307</v>
      </c>
      <c r="AO184" t="s">
        <v>308</v>
      </c>
      <c r="AP184" t="s">
        <v>309</v>
      </c>
      <c r="AQ184" t="s">
        <v>275</v>
      </c>
      <c r="AR184" t="s">
        <v>310</v>
      </c>
      <c r="AS184" t="s">
        <v>311</v>
      </c>
      <c r="AT184" t="s">
        <v>312</v>
      </c>
      <c r="AU184" t="s">
        <v>313</v>
      </c>
      <c r="AV184" t="s">
        <v>314</v>
      </c>
      <c r="AW184" t="s">
        <v>315</v>
      </c>
      <c r="AX184" t="s">
        <v>315</v>
      </c>
      <c r="AY184" t="s">
        <v>5135</v>
      </c>
      <c r="AZ184" t="s">
        <v>4732</v>
      </c>
      <c r="BA184" t="s">
        <v>5136</v>
      </c>
      <c r="BB184" t="s">
        <v>5133</v>
      </c>
      <c r="BC184" t="s">
        <v>5137</v>
      </c>
      <c r="BD184" t="s">
        <v>5138</v>
      </c>
      <c r="BE184" t="s">
        <v>138</v>
      </c>
      <c r="BF184" t="s">
        <v>5139</v>
      </c>
      <c r="BG184" t="s">
        <v>5140</v>
      </c>
      <c r="BH184" t="s">
        <v>5088</v>
      </c>
      <c r="BI184">
        <v>253</v>
      </c>
      <c r="BJ184">
        <v>253</v>
      </c>
      <c r="BK184">
        <v>255</v>
      </c>
      <c r="BL184">
        <v>0.78</v>
      </c>
      <c r="BM184">
        <v>243</v>
      </c>
      <c r="BN184">
        <v>435</v>
      </c>
      <c r="BO184">
        <v>428</v>
      </c>
      <c r="BP184">
        <v>0.73499999999999999</v>
      </c>
      <c r="BQ184" t="s">
        <v>143</v>
      </c>
      <c r="BR184" t="s">
        <v>145</v>
      </c>
      <c r="BS184" t="s">
        <v>144</v>
      </c>
      <c r="BT184">
        <v>-42</v>
      </c>
      <c r="BU184">
        <v>8</v>
      </c>
      <c r="BV184">
        <v>19</v>
      </c>
      <c r="BW184">
        <v>0</v>
      </c>
    </row>
    <row r="185" spans="1:75" x14ac:dyDescent="0.25">
      <c r="A185" t="s">
        <v>5141</v>
      </c>
      <c r="B185" t="s">
        <v>5142</v>
      </c>
      <c r="C185" s="74">
        <v>43864.835266932867</v>
      </c>
      <c r="D185" t="s">
        <v>274</v>
      </c>
      <c r="E185" t="s">
        <v>275</v>
      </c>
      <c r="F185" t="s">
        <v>276</v>
      </c>
      <c r="G185" t="s">
        <v>277</v>
      </c>
      <c r="H185" t="s">
        <v>278</v>
      </c>
      <c r="I185" t="s">
        <v>5143</v>
      </c>
      <c r="J185" t="s">
        <v>5144</v>
      </c>
      <c r="K185" t="s">
        <v>4614</v>
      </c>
      <c r="L185" t="s">
        <v>5145</v>
      </c>
      <c r="M185" t="s">
        <v>5146</v>
      </c>
      <c r="N185" t="s">
        <v>5147</v>
      </c>
      <c r="O185" t="s">
        <v>5148</v>
      </c>
      <c r="P185" t="s">
        <v>5149</v>
      </c>
      <c r="Q185" t="s">
        <v>5150</v>
      </c>
      <c r="R185" t="s">
        <v>5151</v>
      </c>
      <c r="S185" t="s">
        <v>5152</v>
      </c>
      <c r="T185" t="s">
        <v>146</v>
      </c>
      <c r="U185" t="s">
        <v>426</v>
      </c>
      <c r="V185" t="s">
        <v>427</v>
      </c>
      <c r="W185" t="s">
        <v>428</v>
      </c>
      <c r="X185" t="s">
        <v>293</v>
      </c>
      <c r="Y185" t="s">
        <v>294</v>
      </c>
      <c r="Z185" t="s">
        <v>145</v>
      </c>
      <c r="AA185" t="s">
        <v>145</v>
      </c>
      <c r="AB185" t="s">
        <v>295</v>
      </c>
      <c r="AC185" t="s">
        <v>396</v>
      </c>
      <c r="AD185" t="s">
        <v>5050</v>
      </c>
      <c r="AE185" t="s">
        <v>5153</v>
      </c>
      <c r="AF185" t="s">
        <v>5154</v>
      </c>
      <c r="AG185" t="s">
        <v>5155</v>
      </c>
      <c r="AH185" t="s">
        <v>2626</v>
      </c>
      <c r="AI185" t="s">
        <v>5156</v>
      </c>
      <c r="AJ185" t="s">
        <v>5157</v>
      </c>
      <c r="AK185" t="s">
        <v>5158</v>
      </c>
      <c r="AL185" t="s">
        <v>305</v>
      </c>
      <c r="AM185" t="s">
        <v>306</v>
      </c>
      <c r="AN185" t="s">
        <v>307</v>
      </c>
      <c r="AO185" t="s">
        <v>308</v>
      </c>
      <c r="AP185" t="s">
        <v>309</v>
      </c>
      <c r="AQ185" t="s">
        <v>275</v>
      </c>
      <c r="AR185" t="s">
        <v>310</v>
      </c>
      <c r="AS185" t="s">
        <v>311</v>
      </c>
      <c r="AT185" t="s">
        <v>312</v>
      </c>
      <c r="AU185" t="s">
        <v>313</v>
      </c>
      <c r="AV185" t="s">
        <v>314</v>
      </c>
      <c r="AW185" t="s">
        <v>315</v>
      </c>
      <c r="AX185" t="s">
        <v>315</v>
      </c>
      <c r="AY185" t="s">
        <v>5057</v>
      </c>
      <c r="AZ185" t="s">
        <v>3363</v>
      </c>
      <c r="BA185" t="s">
        <v>5159</v>
      </c>
      <c r="BB185" t="s">
        <v>5157</v>
      </c>
      <c r="BC185" t="s">
        <v>5160</v>
      </c>
      <c r="BD185" t="s">
        <v>5161</v>
      </c>
      <c r="BE185" t="s">
        <v>138</v>
      </c>
      <c r="BF185" t="s">
        <v>5162</v>
      </c>
      <c r="BG185" t="s">
        <v>5163</v>
      </c>
      <c r="BH185" t="s">
        <v>4635</v>
      </c>
      <c r="BI185">
        <v>253</v>
      </c>
      <c r="BJ185">
        <v>252</v>
      </c>
      <c r="BK185">
        <v>255</v>
      </c>
      <c r="BL185">
        <v>0.8</v>
      </c>
      <c r="BM185">
        <v>243</v>
      </c>
      <c r="BN185">
        <v>435</v>
      </c>
      <c r="BO185">
        <v>428</v>
      </c>
      <c r="BP185">
        <v>0.73399999999999999</v>
      </c>
      <c r="BQ185" t="s">
        <v>143</v>
      </c>
      <c r="BR185" t="s">
        <v>145</v>
      </c>
      <c r="BS185" t="s">
        <v>144</v>
      </c>
      <c r="BT185">
        <v>-42</v>
      </c>
      <c r="BU185">
        <v>3</v>
      </c>
      <c r="BV185">
        <v>20</v>
      </c>
      <c r="BW185">
        <v>0</v>
      </c>
    </row>
    <row r="186" spans="1:75" x14ac:dyDescent="0.25">
      <c r="A186" t="s">
        <v>5164</v>
      </c>
      <c r="B186" t="s">
        <v>5165</v>
      </c>
      <c r="C186" s="74">
        <v>43864.835382673613</v>
      </c>
      <c r="D186" t="s">
        <v>274</v>
      </c>
      <c r="E186" t="s">
        <v>275</v>
      </c>
      <c r="F186" t="s">
        <v>276</v>
      </c>
      <c r="G186" t="s">
        <v>277</v>
      </c>
      <c r="H186" t="s">
        <v>278</v>
      </c>
      <c r="I186" t="s">
        <v>5166</v>
      </c>
      <c r="J186" t="s">
        <v>5167</v>
      </c>
      <c r="K186" t="s">
        <v>4614</v>
      </c>
      <c r="L186" t="s">
        <v>5168</v>
      </c>
      <c r="M186" t="s">
        <v>5169</v>
      </c>
      <c r="N186" t="s">
        <v>5170</v>
      </c>
      <c r="O186" t="s">
        <v>5171</v>
      </c>
      <c r="P186" t="s">
        <v>5172</v>
      </c>
      <c r="Q186" t="s">
        <v>5173</v>
      </c>
      <c r="R186" t="s">
        <v>5174</v>
      </c>
      <c r="S186" t="s">
        <v>5175</v>
      </c>
      <c r="T186" t="s">
        <v>146</v>
      </c>
      <c r="U186" t="s">
        <v>426</v>
      </c>
      <c r="V186" t="s">
        <v>427</v>
      </c>
      <c r="W186" t="s">
        <v>428</v>
      </c>
      <c r="X186" t="s">
        <v>293</v>
      </c>
      <c r="Y186" t="s">
        <v>294</v>
      </c>
      <c r="Z186" t="s">
        <v>145</v>
      </c>
      <c r="AA186" t="s">
        <v>145</v>
      </c>
      <c r="AB186" t="s">
        <v>295</v>
      </c>
      <c r="AC186" t="s">
        <v>296</v>
      </c>
      <c r="AD186" t="s">
        <v>1275</v>
      </c>
      <c r="AE186" t="s">
        <v>5176</v>
      </c>
      <c r="AF186" t="s">
        <v>5177</v>
      </c>
      <c r="AG186" t="s">
        <v>5178</v>
      </c>
      <c r="AH186" t="s">
        <v>5179</v>
      </c>
      <c r="AI186" t="s">
        <v>5180</v>
      </c>
      <c r="AJ186" t="s">
        <v>5181</v>
      </c>
      <c r="AK186" t="s">
        <v>1639</v>
      </c>
      <c r="AL186" t="s">
        <v>305</v>
      </c>
      <c r="AM186" t="s">
        <v>306</v>
      </c>
      <c r="AN186" t="s">
        <v>307</v>
      </c>
      <c r="AO186" t="s">
        <v>308</v>
      </c>
      <c r="AP186" t="s">
        <v>309</v>
      </c>
      <c r="AQ186" t="s">
        <v>275</v>
      </c>
      <c r="AR186" t="s">
        <v>310</v>
      </c>
      <c r="AS186" t="s">
        <v>311</v>
      </c>
      <c r="AT186" t="s">
        <v>312</v>
      </c>
      <c r="AU186" t="s">
        <v>313</v>
      </c>
      <c r="AV186" t="s">
        <v>314</v>
      </c>
      <c r="AW186" t="s">
        <v>315</v>
      </c>
      <c r="AX186" t="s">
        <v>315</v>
      </c>
      <c r="AY186" t="s">
        <v>1283</v>
      </c>
      <c r="AZ186" t="s">
        <v>3280</v>
      </c>
      <c r="BA186" t="s">
        <v>5182</v>
      </c>
      <c r="BB186" t="s">
        <v>5181</v>
      </c>
      <c r="BC186" t="s">
        <v>5183</v>
      </c>
      <c r="BD186" t="s">
        <v>5184</v>
      </c>
      <c r="BE186" t="s">
        <v>138</v>
      </c>
      <c r="BF186" t="s">
        <v>5185</v>
      </c>
      <c r="BG186" t="s">
        <v>5186</v>
      </c>
      <c r="BH186" t="s">
        <v>4635</v>
      </c>
      <c r="BI186">
        <v>253</v>
      </c>
      <c r="BJ186">
        <v>253</v>
      </c>
      <c r="BK186">
        <v>255</v>
      </c>
      <c r="BL186">
        <v>0.79</v>
      </c>
      <c r="BM186">
        <v>244</v>
      </c>
      <c r="BN186">
        <v>437</v>
      </c>
      <c r="BO186">
        <v>429</v>
      </c>
      <c r="BP186">
        <v>0.73799999999999999</v>
      </c>
      <c r="BQ186" t="s">
        <v>143</v>
      </c>
      <c r="BR186" t="s">
        <v>145</v>
      </c>
      <c r="BS186" t="s">
        <v>144</v>
      </c>
      <c r="BT186">
        <v>-42</v>
      </c>
      <c r="BU186">
        <v>11</v>
      </c>
      <c r="BV186">
        <v>19</v>
      </c>
      <c r="BW186">
        <v>0</v>
      </c>
    </row>
    <row r="187" spans="1:75" x14ac:dyDescent="0.25">
      <c r="A187" t="s">
        <v>5187</v>
      </c>
      <c r="B187" t="s">
        <v>5188</v>
      </c>
      <c r="C187" s="74">
        <v>43864.835499131943</v>
      </c>
      <c r="D187" t="s">
        <v>274</v>
      </c>
      <c r="E187" t="s">
        <v>275</v>
      </c>
      <c r="F187" t="s">
        <v>276</v>
      </c>
      <c r="G187" t="s">
        <v>277</v>
      </c>
      <c r="H187" t="s">
        <v>278</v>
      </c>
      <c r="I187" t="s">
        <v>5189</v>
      </c>
      <c r="J187" t="s">
        <v>5190</v>
      </c>
      <c r="K187" t="s">
        <v>5191</v>
      </c>
      <c r="L187" t="s">
        <v>5192</v>
      </c>
      <c r="M187" t="s">
        <v>5193</v>
      </c>
      <c r="N187" t="s">
        <v>5194</v>
      </c>
      <c r="O187" t="s">
        <v>5195</v>
      </c>
      <c r="P187" t="s">
        <v>5196</v>
      </c>
      <c r="Q187" t="s">
        <v>5197</v>
      </c>
      <c r="R187" t="s">
        <v>5198</v>
      </c>
      <c r="S187" t="s">
        <v>5199</v>
      </c>
      <c r="T187" t="s">
        <v>146</v>
      </c>
      <c r="U187" t="s">
        <v>426</v>
      </c>
      <c r="V187" t="s">
        <v>427</v>
      </c>
      <c r="W187" t="s">
        <v>428</v>
      </c>
      <c r="X187" t="s">
        <v>293</v>
      </c>
      <c r="Y187" t="s">
        <v>294</v>
      </c>
      <c r="Z187" t="s">
        <v>145</v>
      </c>
      <c r="AA187" t="s">
        <v>145</v>
      </c>
      <c r="AB187" t="s">
        <v>295</v>
      </c>
      <c r="AC187" t="s">
        <v>296</v>
      </c>
      <c r="AD187" t="s">
        <v>3218</v>
      </c>
      <c r="AE187" t="s">
        <v>5200</v>
      </c>
      <c r="AF187" t="s">
        <v>5201</v>
      </c>
      <c r="AG187" t="s">
        <v>5202</v>
      </c>
      <c r="AH187" t="s">
        <v>5203</v>
      </c>
      <c r="AI187" t="s">
        <v>5204</v>
      </c>
      <c r="AJ187" t="s">
        <v>5205</v>
      </c>
      <c r="AK187" t="s">
        <v>1060</v>
      </c>
      <c r="AL187" t="s">
        <v>305</v>
      </c>
      <c r="AM187" t="s">
        <v>306</v>
      </c>
      <c r="AN187" t="s">
        <v>307</v>
      </c>
      <c r="AO187" t="s">
        <v>308</v>
      </c>
      <c r="AP187" t="s">
        <v>309</v>
      </c>
      <c r="AQ187" t="s">
        <v>275</v>
      </c>
      <c r="AR187" t="s">
        <v>310</v>
      </c>
      <c r="AS187" t="s">
        <v>311</v>
      </c>
      <c r="AT187" t="s">
        <v>312</v>
      </c>
      <c r="AU187" t="s">
        <v>313</v>
      </c>
      <c r="AV187" t="s">
        <v>314</v>
      </c>
      <c r="AW187" t="s">
        <v>315</v>
      </c>
      <c r="AX187" t="s">
        <v>315</v>
      </c>
      <c r="AY187" t="s">
        <v>3226</v>
      </c>
      <c r="AZ187" t="s">
        <v>4329</v>
      </c>
      <c r="BA187" t="s">
        <v>5206</v>
      </c>
      <c r="BB187" t="s">
        <v>5205</v>
      </c>
      <c r="BC187" t="s">
        <v>5207</v>
      </c>
      <c r="BD187" t="s">
        <v>5208</v>
      </c>
      <c r="BE187" t="s">
        <v>138</v>
      </c>
      <c r="BF187" t="s">
        <v>5209</v>
      </c>
      <c r="BG187" t="s">
        <v>5210</v>
      </c>
      <c r="BH187" t="s">
        <v>5211</v>
      </c>
      <c r="BI187">
        <v>253</v>
      </c>
      <c r="BJ187">
        <v>253</v>
      </c>
      <c r="BK187">
        <v>255</v>
      </c>
      <c r="BL187">
        <v>0.74</v>
      </c>
      <c r="BM187">
        <v>246</v>
      </c>
      <c r="BN187">
        <v>440</v>
      </c>
      <c r="BO187">
        <v>429</v>
      </c>
      <c r="BP187">
        <v>0.74299999999999999</v>
      </c>
      <c r="BQ187" t="s">
        <v>143</v>
      </c>
      <c r="BR187" t="s">
        <v>145</v>
      </c>
      <c r="BS187" t="s">
        <v>144</v>
      </c>
      <c r="BT187">
        <v>-43</v>
      </c>
      <c r="BU187">
        <v>17</v>
      </c>
      <c r="BV187">
        <v>19</v>
      </c>
      <c r="BW187">
        <v>0</v>
      </c>
    </row>
    <row r="188" spans="1:75" x14ac:dyDescent="0.25">
      <c r="A188" t="s">
        <v>5212</v>
      </c>
      <c r="B188" t="s">
        <v>5213</v>
      </c>
      <c r="C188" s="74">
        <v>43864.835615601849</v>
      </c>
      <c r="D188" t="s">
        <v>274</v>
      </c>
      <c r="E188" t="s">
        <v>275</v>
      </c>
      <c r="F188" t="s">
        <v>276</v>
      </c>
      <c r="G188" t="s">
        <v>277</v>
      </c>
      <c r="H188" t="s">
        <v>278</v>
      </c>
      <c r="I188" t="s">
        <v>5214</v>
      </c>
      <c r="J188" t="s">
        <v>5215</v>
      </c>
      <c r="K188" t="s">
        <v>4485</v>
      </c>
      <c r="L188" t="s">
        <v>5216</v>
      </c>
      <c r="M188" t="s">
        <v>5217</v>
      </c>
      <c r="N188" t="s">
        <v>5218</v>
      </c>
      <c r="O188" t="s">
        <v>5219</v>
      </c>
      <c r="P188" t="s">
        <v>5220</v>
      </c>
      <c r="Q188" t="s">
        <v>5221</v>
      </c>
      <c r="R188" t="s">
        <v>5222</v>
      </c>
      <c r="S188" t="s">
        <v>5223</v>
      </c>
      <c r="T188" t="s">
        <v>146</v>
      </c>
      <c r="U188" t="s">
        <v>426</v>
      </c>
      <c r="V188" t="s">
        <v>427</v>
      </c>
      <c r="W188" t="s">
        <v>428</v>
      </c>
      <c r="X188" t="s">
        <v>293</v>
      </c>
      <c r="Y188" t="s">
        <v>294</v>
      </c>
      <c r="Z188" t="s">
        <v>145</v>
      </c>
      <c r="AA188" t="s">
        <v>145</v>
      </c>
      <c r="AB188" t="s">
        <v>295</v>
      </c>
      <c r="AC188" t="s">
        <v>5224</v>
      </c>
      <c r="AD188" t="s">
        <v>2622</v>
      </c>
      <c r="AE188" t="s">
        <v>5225</v>
      </c>
      <c r="AF188" t="s">
        <v>5226</v>
      </c>
      <c r="AG188" t="s">
        <v>5227</v>
      </c>
      <c r="AH188" t="s">
        <v>1419</v>
      </c>
      <c r="AI188" t="s">
        <v>5228</v>
      </c>
      <c r="AJ188" t="s">
        <v>5229</v>
      </c>
      <c r="AK188" t="s">
        <v>5230</v>
      </c>
      <c r="AL188" t="s">
        <v>305</v>
      </c>
      <c r="AM188" t="s">
        <v>306</v>
      </c>
      <c r="AN188" t="s">
        <v>307</v>
      </c>
      <c r="AO188" t="s">
        <v>308</v>
      </c>
      <c r="AP188" t="s">
        <v>309</v>
      </c>
      <c r="AQ188" t="s">
        <v>275</v>
      </c>
      <c r="AR188" t="s">
        <v>310</v>
      </c>
      <c r="AS188" t="s">
        <v>311</v>
      </c>
      <c r="AT188" t="s">
        <v>312</v>
      </c>
      <c r="AU188" t="s">
        <v>313</v>
      </c>
      <c r="AV188" t="s">
        <v>314</v>
      </c>
      <c r="AW188" t="s">
        <v>315</v>
      </c>
      <c r="AX188" t="s">
        <v>315</v>
      </c>
      <c r="AY188" t="s">
        <v>2630</v>
      </c>
      <c r="AZ188" t="s">
        <v>2574</v>
      </c>
      <c r="BA188" t="s">
        <v>5231</v>
      </c>
      <c r="BB188" t="s">
        <v>5229</v>
      </c>
      <c r="BC188" t="s">
        <v>5232</v>
      </c>
      <c r="BD188" t="s">
        <v>5233</v>
      </c>
      <c r="BE188" t="s">
        <v>138</v>
      </c>
      <c r="BF188" t="s">
        <v>5234</v>
      </c>
      <c r="BG188" t="s">
        <v>5235</v>
      </c>
      <c r="BH188" t="s">
        <v>4504</v>
      </c>
      <c r="BI188">
        <v>253</v>
      </c>
      <c r="BJ188">
        <v>253</v>
      </c>
      <c r="BK188">
        <v>255</v>
      </c>
      <c r="BL188">
        <v>0.73</v>
      </c>
      <c r="BM188">
        <v>247</v>
      </c>
      <c r="BN188">
        <v>441</v>
      </c>
      <c r="BO188">
        <v>430</v>
      </c>
      <c r="BP188">
        <v>0.746</v>
      </c>
      <c r="BQ188" t="s">
        <v>143</v>
      </c>
      <c r="BR188" t="s">
        <v>145</v>
      </c>
      <c r="BS188" t="s">
        <v>144</v>
      </c>
      <c r="BT188">
        <v>-43</v>
      </c>
      <c r="BU188">
        <v>20</v>
      </c>
      <c r="BV188">
        <v>19</v>
      </c>
      <c r="BW188">
        <v>0</v>
      </c>
    </row>
    <row r="189" spans="1:75" x14ac:dyDescent="0.25">
      <c r="A189" t="s">
        <v>5236</v>
      </c>
      <c r="B189" t="s">
        <v>5237</v>
      </c>
      <c r="C189" s="74">
        <v>43864.835731342588</v>
      </c>
      <c r="D189" t="s">
        <v>274</v>
      </c>
      <c r="E189" t="s">
        <v>275</v>
      </c>
      <c r="F189" t="s">
        <v>276</v>
      </c>
      <c r="G189" t="s">
        <v>277</v>
      </c>
      <c r="H189" t="s">
        <v>278</v>
      </c>
      <c r="I189" t="s">
        <v>5238</v>
      </c>
      <c r="J189" t="s">
        <v>5239</v>
      </c>
      <c r="K189" t="s">
        <v>4988</v>
      </c>
      <c r="L189" t="s">
        <v>5240</v>
      </c>
      <c r="M189" t="s">
        <v>5241</v>
      </c>
      <c r="N189" t="s">
        <v>5242</v>
      </c>
      <c r="O189" t="s">
        <v>5243</v>
      </c>
      <c r="P189" t="s">
        <v>5244</v>
      </c>
      <c r="Q189" t="s">
        <v>5245</v>
      </c>
      <c r="R189" t="s">
        <v>5246</v>
      </c>
      <c r="S189" t="s">
        <v>5247</v>
      </c>
      <c r="T189" t="s">
        <v>146</v>
      </c>
      <c r="U189" t="s">
        <v>426</v>
      </c>
      <c r="V189" t="s">
        <v>427</v>
      </c>
      <c r="W189" t="s">
        <v>428</v>
      </c>
      <c r="X189" t="s">
        <v>293</v>
      </c>
      <c r="Y189" t="s">
        <v>294</v>
      </c>
      <c r="Z189" t="s">
        <v>145</v>
      </c>
      <c r="AA189" t="s">
        <v>145</v>
      </c>
      <c r="AB189" t="s">
        <v>295</v>
      </c>
      <c r="AC189" t="s">
        <v>429</v>
      </c>
      <c r="AD189" t="s">
        <v>1304</v>
      </c>
      <c r="AE189" t="s">
        <v>5248</v>
      </c>
      <c r="AF189" t="s">
        <v>5249</v>
      </c>
      <c r="AG189" t="s">
        <v>5250</v>
      </c>
      <c r="AH189" t="s">
        <v>5251</v>
      </c>
      <c r="AI189" t="s">
        <v>5252</v>
      </c>
      <c r="AJ189" t="s">
        <v>5253</v>
      </c>
      <c r="AK189" t="s">
        <v>5254</v>
      </c>
      <c r="AL189" t="s">
        <v>305</v>
      </c>
      <c r="AM189" t="s">
        <v>306</v>
      </c>
      <c r="AN189" t="s">
        <v>307</v>
      </c>
      <c r="AO189" t="s">
        <v>308</v>
      </c>
      <c r="AP189" t="s">
        <v>309</v>
      </c>
      <c r="AQ189" t="s">
        <v>275</v>
      </c>
      <c r="AR189" t="s">
        <v>310</v>
      </c>
      <c r="AS189" t="s">
        <v>311</v>
      </c>
      <c r="AT189" t="s">
        <v>312</v>
      </c>
      <c r="AU189" t="s">
        <v>313</v>
      </c>
      <c r="AV189" t="s">
        <v>314</v>
      </c>
      <c r="AW189" t="s">
        <v>315</v>
      </c>
      <c r="AX189" t="s">
        <v>315</v>
      </c>
      <c r="AY189" t="s">
        <v>1312</v>
      </c>
      <c r="AZ189" t="s">
        <v>3253</v>
      </c>
      <c r="BA189" t="s">
        <v>5255</v>
      </c>
      <c r="BB189" t="s">
        <v>5253</v>
      </c>
      <c r="BC189" t="s">
        <v>5256</v>
      </c>
      <c r="BD189" t="s">
        <v>5257</v>
      </c>
      <c r="BE189" t="s">
        <v>138</v>
      </c>
      <c r="BF189" t="s">
        <v>5258</v>
      </c>
      <c r="BG189" t="s">
        <v>5259</v>
      </c>
      <c r="BH189" t="s">
        <v>5009</v>
      </c>
      <c r="BI189">
        <v>254</v>
      </c>
      <c r="BJ189">
        <v>253</v>
      </c>
      <c r="BK189">
        <v>255</v>
      </c>
      <c r="BL189">
        <v>0.72</v>
      </c>
      <c r="BM189">
        <v>245</v>
      </c>
      <c r="BN189">
        <v>439</v>
      </c>
      <c r="BO189">
        <v>431</v>
      </c>
      <c r="BP189">
        <v>0.74099999999999999</v>
      </c>
      <c r="BQ189" t="s">
        <v>143</v>
      </c>
      <c r="BR189" t="s">
        <v>145</v>
      </c>
      <c r="BS189" t="s">
        <v>144</v>
      </c>
      <c r="BT189">
        <v>-42</v>
      </c>
      <c r="BU189">
        <v>12</v>
      </c>
      <c r="BV189">
        <v>17</v>
      </c>
      <c r="BW189">
        <v>0</v>
      </c>
    </row>
    <row r="190" spans="1:75" x14ac:dyDescent="0.25">
      <c r="A190" t="s">
        <v>5260</v>
      </c>
      <c r="B190" t="s">
        <v>5261</v>
      </c>
      <c r="C190" s="74">
        <v>43864.835847800918</v>
      </c>
      <c r="D190" t="s">
        <v>274</v>
      </c>
      <c r="E190" t="s">
        <v>275</v>
      </c>
      <c r="F190" t="s">
        <v>276</v>
      </c>
      <c r="G190" t="s">
        <v>277</v>
      </c>
      <c r="H190" t="s">
        <v>278</v>
      </c>
      <c r="I190" t="s">
        <v>5262</v>
      </c>
      <c r="J190" t="s">
        <v>5263</v>
      </c>
      <c r="K190" t="s">
        <v>5093</v>
      </c>
      <c r="L190" t="s">
        <v>5264</v>
      </c>
      <c r="M190" t="s">
        <v>5265</v>
      </c>
      <c r="N190" t="s">
        <v>5266</v>
      </c>
      <c r="O190" t="s">
        <v>5267</v>
      </c>
      <c r="P190" t="s">
        <v>5268</v>
      </c>
      <c r="Q190" t="s">
        <v>5269</v>
      </c>
      <c r="R190" t="s">
        <v>5270</v>
      </c>
      <c r="S190" t="s">
        <v>5271</v>
      </c>
      <c r="T190" t="s">
        <v>146</v>
      </c>
      <c r="U190" t="s">
        <v>426</v>
      </c>
      <c r="V190" t="s">
        <v>427</v>
      </c>
      <c r="W190" t="s">
        <v>428</v>
      </c>
      <c r="X190" t="s">
        <v>293</v>
      </c>
      <c r="Y190" t="s">
        <v>294</v>
      </c>
      <c r="Z190" t="s">
        <v>145</v>
      </c>
      <c r="AA190" t="s">
        <v>145</v>
      </c>
      <c r="AB190" t="s">
        <v>295</v>
      </c>
      <c r="AC190" t="s">
        <v>429</v>
      </c>
      <c r="AD190" t="s">
        <v>1304</v>
      </c>
      <c r="AE190" t="s">
        <v>5272</v>
      </c>
      <c r="AF190" t="s">
        <v>5273</v>
      </c>
      <c r="AG190" t="s">
        <v>5274</v>
      </c>
      <c r="AH190" t="s">
        <v>5275</v>
      </c>
      <c r="AI190" t="s">
        <v>5276</v>
      </c>
      <c r="AJ190" t="s">
        <v>5277</v>
      </c>
      <c r="AK190" t="s">
        <v>3684</v>
      </c>
      <c r="AL190" t="s">
        <v>305</v>
      </c>
      <c r="AM190" t="s">
        <v>306</v>
      </c>
      <c r="AN190" t="s">
        <v>307</v>
      </c>
      <c r="AO190" t="s">
        <v>308</v>
      </c>
      <c r="AP190" t="s">
        <v>309</v>
      </c>
      <c r="AQ190" t="s">
        <v>275</v>
      </c>
      <c r="AR190" t="s">
        <v>310</v>
      </c>
      <c r="AS190" t="s">
        <v>311</v>
      </c>
      <c r="AT190" t="s">
        <v>312</v>
      </c>
      <c r="AU190" t="s">
        <v>313</v>
      </c>
      <c r="AV190" t="s">
        <v>314</v>
      </c>
      <c r="AW190" t="s">
        <v>315</v>
      </c>
      <c r="AX190" t="s">
        <v>315</v>
      </c>
      <c r="AY190" t="s">
        <v>1312</v>
      </c>
      <c r="AZ190" t="s">
        <v>3253</v>
      </c>
      <c r="BA190" t="s">
        <v>5278</v>
      </c>
      <c r="BB190" t="s">
        <v>5277</v>
      </c>
      <c r="BC190" t="s">
        <v>5279</v>
      </c>
      <c r="BD190" t="s">
        <v>5280</v>
      </c>
      <c r="BE190" t="s">
        <v>138</v>
      </c>
      <c r="BF190" t="s">
        <v>5281</v>
      </c>
      <c r="BG190" t="s">
        <v>5282</v>
      </c>
      <c r="BH190" t="s">
        <v>5114</v>
      </c>
      <c r="BI190">
        <v>253</v>
      </c>
      <c r="BJ190">
        <v>253</v>
      </c>
      <c r="BK190">
        <v>255</v>
      </c>
      <c r="BL190">
        <v>0.72</v>
      </c>
      <c r="BM190">
        <v>245</v>
      </c>
      <c r="BN190">
        <v>439</v>
      </c>
      <c r="BO190">
        <v>432</v>
      </c>
      <c r="BP190">
        <v>0.74099999999999999</v>
      </c>
      <c r="BQ190" t="s">
        <v>143</v>
      </c>
      <c r="BR190" t="s">
        <v>145</v>
      </c>
      <c r="BS190" t="s">
        <v>144</v>
      </c>
      <c r="BT190">
        <v>-43</v>
      </c>
      <c r="BU190">
        <v>6</v>
      </c>
      <c r="BV190">
        <v>17</v>
      </c>
      <c r="BW190">
        <v>0</v>
      </c>
    </row>
    <row r="191" spans="1:75" x14ac:dyDescent="0.25">
      <c r="A191" t="s">
        <v>5283</v>
      </c>
      <c r="B191" t="s">
        <v>5284</v>
      </c>
      <c r="C191" s="74">
        <v>43864.835963541656</v>
      </c>
      <c r="D191" t="s">
        <v>274</v>
      </c>
      <c r="E191" t="s">
        <v>275</v>
      </c>
      <c r="F191" t="s">
        <v>276</v>
      </c>
      <c r="G191" t="s">
        <v>277</v>
      </c>
      <c r="H191" t="s">
        <v>278</v>
      </c>
      <c r="I191" t="s">
        <v>5285</v>
      </c>
      <c r="J191" t="s">
        <v>5286</v>
      </c>
      <c r="K191" t="s">
        <v>5287</v>
      </c>
      <c r="L191" t="s">
        <v>5288</v>
      </c>
      <c r="M191" t="s">
        <v>5289</v>
      </c>
      <c r="N191" t="s">
        <v>5290</v>
      </c>
      <c r="O191" t="s">
        <v>5291</v>
      </c>
      <c r="P191" t="s">
        <v>5292</v>
      </c>
      <c r="Q191" t="s">
        <v>5293</v>
      </c>
      <c r="R191" t="s">
        <v>5294</v>
      </c>
      <c r="S191" t="s">
        <v>5295</v>
      </c>
      <c r="T191" t="s">
        <v>146</v>
      </c>
      <c r="U191" t="s">
        <v>426</v>
      </c>
      <c r="V191" t="s">
        <v>427</v>
      </c>
      <c r="W191" t="s">
        <v>428</v>
      </c>
      <c r="X191" t="s">
        <v>293</v>
      </c>
      <c r="Y191" t="s">
        <v>294</v>
      </c>
      <c r="Z191" t="s">
        <v>145</v>
      </c>
      <c r="AA191" t="s">
        <v>145</v>
      </c>
      <c r="AB191" t="s">
        <v>295</v>
      </c>
      <c r="AC191" t="s">
        <v>429</v>
      </c>
      <c r="AD191" t="s">
        <v>3168</v>
      </c>
      <c r="AE191" t="s">
        <v>5296</v>
      </c>
      <c r="AF191" t="s">
        <v>5297</v>
      </c>
      <c r="AG191" t="s">
        <v>5298</v>
      </c>
      <c r="AH191" t="s">
        <v>5299</v>
      </c>
      <c r="AI191" t="s">
        <v>5300</v>
      </c>
      <c r="AJ191" t="s">
        <v>5301</v>
      </c>
      <c r="AK191" t="s">
        <v>5302</v>
      </c>
      <c r="AL191" t="s">
        <v>305</v>
      </c>
      <c r="AM191" t="s">
        <v>306</v>
      </c>
      <c r="AN191" t="s">
        <v>307</v>
      </c>
      <c r="AO191" t="s">
        <v>308</v>
      </c>
      <c r="AP191" t="s">
        <v>309</v>
      </c>
      <c r="AQ191" t="s">
        <v>275</v>
      </c>
      <c r="AR191" t="s">
        <v>310</v>
      </c>
      <c r="AS191" t="s">
        <v>311</v>
      </c>
      <c r="AT191" t="s">
        <v>312</v>
      </c>
      <c r="AU191" t="s">
        <v>313</v>
      </c>
      <c r="AV191" t="s">
        <v>314</v>
      </c>
      <c r="AW191" t="s">
        <v>315</v>
      </c>
      <c r="AX191" t="s">
        <v>315</v>
      </c>
      <c r="AY191" t="s">
        <v>3176</v>
      </c>
      <c r="AZ191" t="s">
        <v>2603</v>
      </c>
      <c r="BA191" t="s">
        <v>5303</v>
      </c>
      <c r="BB191" t="s">
        <v>5301</v>
      </c>
      <c r="BC191" t="s">
        <v>5304</v>
      </c>
      <c r="BD191" t="s">
        <v>5305</v>
      </c>
      <c r="BE191" t="s">
        <v>138</v>
      </c>
      <c r="BF191" t="s">
        <v>5306</v>
      </c>
      <c r="BG191" t="s">
        <v>5307</v>
      </c>
      <c r="BH191" t="s">
        <v>5308</v>
      </c>
      <c r="BI191">
        <v>254</v>
      </c>
      <c r="BJ191">
        <v>253</v>
      </c>
      <c r="BK191">
        <v>255</v>
      </c>
      <c r="BL191">
        <v>0.73</v>
      </c>
      <c r="BM191">
        <v>247</v>
      </c>
      <c r="BN191">
        <v>441</v>
      </c>
      <c r="BO191">
        <v>433</v>
      </c>
      <c r="BP191">
        <v>0.745</v>
      </c>
      <c r="BQ191" t="s">
        <v>143</v>
      </c>
      <c r="BR191" t="s">
        <v>145</v>
      </c>
      <c r="BS191" t="s">
        <v>144</v>
      </c>
      <c r="BT191">
        <v>-43</v>
      </c>
      <c r="BU191">
        <v>11</v>
      </c>
      <c r="BV191">
        <v>17</v>
      </c>
      <c r="BW191">
        <v>0</v>
      </c>
    </row>
    <row r="192" spans="1:75" x14ac:dyDescent="0.25">
      <c r="A192" t="s">
        <v>5309</v>
      </c>
      <c r="B192" t="s">
        <v>5310</v>
      </c>
      <c r="C192" s="74">
        <v>43864.836080011577</v>
      </c>
      <c r="D192" t="s">
        <v>274</v>
      </c>
      <c r="E192" t="s">
        <v>275</v>
      </c>
      <c r="F192" t="s">
        <v>276</v>
      </c>
      <c r="G192" t="s">
        <v>277</v>
      </c>
      <c r="H192" t="s">
        <v>278</v>
      </c>
      <c r="I192" t="s">
        <v>5311</v>
      </c>
      <c r="J192" t="s">
        <v>5312</v>
      </c>
      <c r="K192" t="s">
        <v>4640</v>
      </c>
      <c r="L192" t="s">
        <v>5313</v>
      </c>
      <c r="M192" t="s">
        <v>5314</v>
      </c>
      <c r="N192" t="s">
        <v>5315</v>
      </c>
      <c r="O192" t="s">
        <v>5316</v>
      </c>
      <c r="P192" t="s">
        <v>5317</v>
      </c>
      <c r="Q192" t="s">
        <v>5318</v>
      </c>
      <c r="R192" t="s">
        <v>5319</v>
      </c>
      <c r="S192" t="s">
        <v>5320</v>
      </c>
      <c r="T192" t="s">
        <v>146</v>
      </c>
      <c r="U192" t="s">
        <v>426</v>
      </c>
      <c r="V192" t="s">
        <v>427</v>
      </c>
      <c r="W192" t="s">
        <v>428</v>
      </c>
      <c r="X192" t="s">
        <v>293</v>
      </c>
      <c r="Y192" t="s">
        <v>294</v>
      </c>
      <c r="Z192" t="s">
        <v>145</v>
      </c>
      <c r="AA192" t="s">
        <v>145</v>
      </c>
      <c r="AB192" t="s">
        <v>295</v>
      </c>
      <c r="AC192" t="s">
        <v>296</v>
      </c>
      <c r="AD192" t="s">
        <v>4297</v>
      </c>
      <c r="AE192" t="s">
        <v>5321</v>
      </c>
      <c r="AF192" t="s">
        <v>5322</v>
      </c>
      <c r="AG192" t="s">
        <v>5323</v>
      </c>
      <c r="AH192" t="s">
        <v>5324</v>
      </c>
      <c r="AI192" t="s">
        <v>5325</v>
      </c>
      <c r="AJ192" t="s">
        <v>5326</v>
      </c>
      <c r="AK192" t="s">
        <v>5327</v>
      </c>
      <c r="AL192" t="s">
        <v>305</v>
      </c>
      <c r="AM192" t="s">
        <v>306</v>
      </c>
      <c r="AN192" t="s">
        <v>307</v>
      </c>
      <c r="AO192" t="s">
        <v>308</v>
      </c>
      <c r="AP192" t="s">
        <v>309</v>
      </c>
      <c r="AQ192" t="s">
        <v>275</v>
      </c>
      <c r="AR192" t="s">
        <v>310</v>
      </c>
      <c r="AS192" t="s">
        <v>311</v>
      </c>
      <c r="AT192" t="s">
        <v>312</v>
      </c>
      <c r="AU192" t="s">
        <v>313</v>
      </c>
      <c r="AV192" t="s">
        <v>314</v>
      </c>
      <c r="AW192" t="s">
        <v>315</v>
      </c>
      <c r="AX192" t="s">
        <v>315</v>
      </c>
      <c r="AY192" t="s">
        <v>4304</v>
      </c>
      <c r="AZ192" t="s">
        <v>1341</v>
      </c>
      <c r="BA192" t="s">
        <v>5328</v>
      </c>
      <c r="BB192" t="s">
        <v>5326</v>
      </c>
      <c r="BC192" t="s">
        <v>5329</v>
      </c>
      <c r="BD192" t="s">
        <v>5330</v>
      </c>
      <c r="BE192" t="s">
        <v>138</v>
      </c>
      <c r="BF192" t="s">
        <v>5331</v>
      </c>
      <c r="BG192" t="s">
        <v>5332</v>
      </c>
      <c r="BH192" t="s">
        <v>4661</v>
      </c>
      <c r="BI192">
        <v>254</v>
      </c>
      <c r="BJ192">
        <v>253</v>
      </c>
      <c r="BK192">
        <v>255</v>
      </c>
      <c r="BL192">
        <v>0.71</v>
      </c>
      <c r="BM192">
        <v>246</v>
      </c>
      <c r="BN192">
        <v>440</v>
      </c>
      <c r="BO192">
        <v>432</v>
      </c>
      <c r="BP192">
        <v>0.74399999999999999</v>
      </c>
      <c r="BQ192" t="s">
        <v>143</v>
      </c>
      <c r="BR192" t="s">
        <v>145</v>
      </c>
      <c r="BS192" t="s">
        <v>144</v>
      </c>
      <c r="BT192">
        <v>-43</v>
      </c>
      <c r="BU192">
        <v>13</v>
      </c>
      <c r="BV192">
        <v>17</v>
      </c>
      <c r="BW192">
        <v>0</v>
      </c>
    </row>
    <row r="193" spans="1:75" x14ac:dyDescent="0.25">
      <c r="A193" t="s">
        <v>5333</v>
      </c>
      <c r="B193" t="s">
        <v>5334</v>
      </c>
      <c r="C193" s="74">
        <v>43864.836196469907</v>
      </c>
      <c r="D193" t="s">
        <v>274</v>
      </c>
      <c r="E193" t="s">
        <v>275</v>
      </c>
      <c r="F193" t="s">
        <v>276</v>
      </c>
      <c r="G193" t="s">
        <v>277</v>
      </c>
      <c r="H193" t="s">
        <v>278</v>
      </c>
      <c r="I193" t="s">
        <v>5335</v>
      </c>
      <c r="J193" t="s">
        <v>5336</v>
      </c>
      <c r="K193" t="s">
        <v>4988</v>
      </c>
      <c r="L193" t="s">
        <v>5337</v>
      </c>
      <c r="M193" t="s">
        <v>5338</v>
      </c>
      <c r="N193" t="s">
        <v>5339</v>
      </c>
      <c r="O193" t="s">
        <v>5340</v>
      </c>
      <c r="P193" t="s">
        <v>5341</v>
      </c>
      <c r="Q193" t="s">
        <v>5342</v>
      </c>
      <c r="R193" t="s">
        <v>5343</v>
      </c>
      <c r="S193" t="s">
        <v>5344</v>
      </c>
      <c r="T193" t="s">
        <v>146</v>
      </c>
      <c r="U193" t="s">
        <v>426</v>
      </c>
      <c r="V193" t="s">
        <v>427</v>
      </c>
      <c r="W193" t="s">
        <v>428</v>
      </c>
      <c r="X193" t="s">
        <v>293</v>
      </c>
      <c r="Y193" t="s">
        <v>294</v>
      </c>
      <c r="Z193" t="s">
        <v>145</v>
      </c>
      <c r="AA193" t="s">
        <v>145</v>
      </c>
      <c r="AB193" t="s">
        <v>295</v>
      </c>
      <c r="AC193" t="s">
        <v>429</v>
      </c>
      <c r="AD193" t="s">
        <v>3168</v>
      </c>
      <c r="AE193" t="s">
        <v>5345</v>
      </c>
      <c r="AF193" t="s">
        <v>5346</v>
      </c>
      <c r="AG193" t="s">
        <v>5347</v>
      </c>
      <c r="AH193" t="s">
        <v>2867</v>
      </c>
      <c r="AI193" t="s">
        <v>5348</v>
      </c>
      <c r="AJ193" t="s">
        <v>5349</v>
      </c>
      <c r="AK193" t="s">
        <v>5350</v>
      </c>
      <c r="AL193" t="s">
        <v>305</v>
      </c>
      <c r="AM193" t="s">
        <v>306</v>
      </c>
      <c r="AN193" t="s">
        <v>307</v>
      </c>
      <c r="AO193" t="s">
        <v>308</v>
      </c>
      <c r="AP193" t="s">
        <v>309</v>
      </c>
      <c r="AQ193" t="s">
        <v>275</v>
      </c>
      <c r="AR193" t="s">
        <v>310</v>
      </c>
      <c r="AS193" t="s">
        <v>311</v>
      </c>
      <c r="AT193" t="s">
        <v>312</v>
      </c>
      <c r="AU193" t="s">
        <v>313</v>
      </c>
      <c r="AV193" t="s">
        <v>314</v>
      </c>
      <c r="AW193" t="s">
        <v>315</v>
      </c>
      <c r="AX193" t="s">
        <v>315</v>
      </c>
      <c r="AY193" t="s">
        <v>3176</v>
      </c>
      <c r="AZ193" t="s">
        <v>2603</v>
      </c>
      <c r="BA193" t="s">
        <v>5351</v>
      </c>
      <c r="BB193" t="s">
        <v>5349</v>
      </c>
      <c r="BC193" t="s">
        <v>5352</v>
      </c>
      <c r="BD193" t="s">
        <v>5353</v>
      </c>
      <c r="BE193" t="s">
        <v>138</v>
      </c>
      <c r="BF193" t="s">
        <v>5354</v>
      </c>
      <c r="BG193" t="s">
        <v>5355</v>
      </c>
      <c r="BH193" t="s">
        <v>5009</v>
      </c>
      <c r="BI193">
        <v>254</v>
      </c>
      <c r="BJ193">
        <v>253</v>
      </c>
      <c r="BK193">
        <v>255</v>
      </c>
      <c r="BL193">
        <v>0.7</v>
      </c>
      <c r="BM193">
        <v>247</v>
      </c>
      <c r="BN193">
        <v>441</v>
      </c>
      <c r="BO193">
        <v>433</v>
      </c>
      <c r="BP193">
        <v>0.745</v>
      </c>
      <c r="BQ193" t="s">
        <v>143</v>
      </c>
      <c r="BR193" t="s">
        <v>145</v>
      </c>
      <c r="BS193" t="s">
        <v>144</v>
      </c>
      <c r="BT193">
        <v>-43</v>
      </c>
      <c r="BU193">
        <v>9</v>
      </c>
      <c r="BV193">
        <v>17</v>
      </c>
      <c r="BW193">
        <v>0</v>
      </c>
    </row>
    <row r="194" spans="1:75" x14ac:dyDescent="0.25">
      <c r="A194" t="s">
        <v>5356</v>
      </c>
      <c r="B194" t="s">
        <v>5357</v>
      </c>
      <c r="C194" s="74">
        <v>43864.836312210653</v>
      </c>
      <c r="D194" t="s">
        <v>274</v>
      </c>
      <c r="E194" t="s">
        <v>275</v>
      </c>
      <c r="F194" t="s">
        <v>276</v>
      </c>
      <c r="G194" t="s">
        <v>277</v>
      </c>
      <c r="H194" t="s">
        <v>278</v>
      </c>
      <c r="I194" t="s">
        <v>5358</v>
      </c>
      <c r="J194" t="s">
        <v>5359</v>
      </c>
      <c r="K194" t="s">
        <v>4988</v>
      </c>
      <c r="L194" t="s">
        <v>5360</v>
      </c>
      <c r="M194" t="s">
        <v>5361</v>
      </c>
      <c r="N194" t="s">
        <v>5362</v>
      </c>
      <c r="O194" t="s">
        <v>5363</v>
      </c>
      <c r="P194" t="s">
        <v>5364</v>
      </c>
      <c r="Q194" t="s">
        <v>5365</v>
      </c>
      <c r="R194" t="s">
        <v>5366</v>
      </c>
      <c r="S194" t="s">
        <v>5367</v>
      </c>
      <c r="T194" t="s">
        <v>146</v>
      </c>
      <c r="U194" t="s">
        <v>426</v>
      </c>
      <c r="V194" t="s">
        <v>427</v>
      </c>
      <c r="W194" t="s">
        <v>428</v>
      </c>
      <c r="X194" t="s">
        <v>293</v>
      </c>
      <c r="Y194" t="s">
        <v>294</v>
      </c>
      <c r="Z194" t="s">
        <v>145</v>
      </c>
      <c r="AA194" t="s">
        <v>145</v>
      </c>
      <c r="AB194" t="s">
        <v>295</v>
      </c>
      <c r="AC194" t="s">
        <v>296</v>
      </c>
      <c r="AD194" t="s">
        <v>2728</v>
      </c>
      <c r="AE194" t="s">
        <v>5368</v>
      </c>
      <c r="AF194" t="s">
        <v>5369</v>
      </c>
      <c r="AG194" t="s">
        <v>5370</v>
      </c>
      <c r="AH194" t="s">
        <v>3759</v>
      </c>
      <c r="AI194" t="s">
        <v>5371</v>
      </c>
      <c r="AJ194" t="s">
        <v>5372</v>
      </c>
      <c r="AK194" t="s">
        <v>5373</v>
      </c>
      <c r="AL194" t="s">
        <v>305</v>
      </c>
      <c r="AM194" t="s">
        <v>306</v>
      </c>
      <c r="AN194" t="s">
        <v>307</v>
      </c>
      <c r="AO194" t="s">
        <v>308</v>
      </c>
      <c r="AP194" t="s">
        <v>309</v>
      </c>
      <c r="AQ194" t="s">
        <v>275</v>
      </c>
      <c r="AR194" t="s">
        <v>310</v>
      </c>
      <c r="AS194" t="s">
        <v>311</v>
      </c>
      <c r="AT194" t="s">
        <v>312</v>
      </c>
      <c r="AU194" t="s">
        <v>313</v>
      </c>
      <c r="AV194" t="s">
        <v>314</v>
      </c>
      <c r="AW194" t="s">
        <v>315</v>
      </c>
      <c r="AX194" t="s">
        <v>315</v>
      </c>
      <c r="AY194" t="s">
        <v>2736</v>
      </c>
      <c r="AZ194" t="s">
        <v>1369</v>
      </c>
      <c r="BA194" t="s">
        <v>5374</v>
      </c>
      <c r="BB194" t="s">
        <v>5372</v>
      </c>
      <c r="BC194" t="s">
        <v>5375</v>
      </c>
      <c r="BD194" t="s">
        <v>5376</v>
      </c>
      <c r="BE194" t="s">
        <v>138</v>
      </c>
      <c r="BF194" t="s">
        <v>5377</v>
      </c>
      <c r="BG194" t="s">
        <v>5378</v>
      </c>
      <c r="BH194" t="s">
        <v>5009</v>
      </c>
      <c r="BI194">
        <v>254</v>
      </c>
      <c r="BJ194">
        <v>253</v>
      </c>
      <c r="BK194">
        <v>255</v>
      </c>
      <c r="BL194">
        <v>0.79</v>
      </c>
      <c r="BM194">
        <v>248</v>
      </c>
      <c r="BN194">
        <v>443</v>
      </c>
      <c r="BO194">
        <v>433</v>
      </c>
      <c r="BP194">
        <v>0.749</v>
      </c>
      <c r="BQ194" t="s">
        <v>143</v>
      </c>
      <c r="BR194" t="s">
        <v>145</v>
      </c>
      <c r="BS194" t="s">
        <v>144</v>
      </c>
      <c r="BT194">
        <v>-43</v>
      </c>
      <c r="BU194">
        <v>13</v>
      </c>
      <c r="BV194">
        <v>18</v>
      </c>
      <c r="BW194">
        <v>0</v>
      </c>
    </row>
    <row r="195" spans="1:75" x14ac:dyDescent="0.25">
      <c r="A195" t="s">
        <v>5379</v>
      </c>
      <c r="B195" t="s">
        <v>5380</v>
      </c>
      <c r="C195" s="74">
        <v>43864.836428680559</v>
      </c>
      <c r="D195" t="s">
        <v>274</v>
      </c>
      <c r="E195" t="s">
        <v>275</v>
      </c>
      <c r="F195" t="s">
        <v>276</v>
      </c>
      <c r="G195" t="s">
        <v>277</v>
      </c>
      <c r="H195" t="s">
        <v>278</v>
      </c>
      <c r="I195" t="s">
        <v>5381</v>
      </c>
      <c r="J195" t="s">
        <v>5382</v>
      </c>
      <c r="K195" t="s">
        <v>4640</v>
      </c>
      <c r="L195" t="s">
        <v>5383</v>
      </c>
      <c r="M195" t="s">
        <v>5384</v>
      </c>
      <c r="N195" t="s">
        <v>5385</v>
      </c>
      <c r="O195" t="s">
        <v>5386</v>
      </c>
      <c r="P195" t="s">
        <v>5387</v>
      </c>
      <c r="Q195" t="s">
        <v>5388</v>
      </c>
      <c r="R195" t="s">
        <v>5389</v>
      </c>
      <c r="S195" t="s">
        <v>5390</v>
      </c>
      <c r="T195" t="s">
        <v>146</v>
      </c>
      <c r="U195" t="s">
        <v>426</v>
      </c>
      <c r="V195" t="s">
        <v>427</v>
      </c>
      <c r="W195" t="s">
        <v>428</v>
      </c>
      <c r="X195" t="s">
        <v>293</v>
      </c>
      <c r="Y195" t="s">
        <v>294</v>
      </c>
      <c r="Z195" t="s">
        <v>145</v>
      </c>
      <c r="AA195" t="s">
        <v>145</v>
      </c>
      <c r="AB195" t="s">
        <v>295</v>
      </c>
      <c r="AC195" t="s">
        <v>429</v>
      </c>
      <c r="AD195" t="s">
        <v>2484</v>
      </c>
      <c r="AE195" t="s">
        <v>5391</v>
      </c>
      <c r="AF195" t="s">
        <v>5392</v>
      </c>
      <c r="AG195" t="s">
        <v>5393</v>
      </c>
      <c r="AH195" t="s">
        <v>2867</v>
      </c>
      <c r="AI195" t="s">
        <v>5394</v>
      </c>
      <c r="AJ195" t="s">
        <v>5395</v>
      </c>
      <c r="AK195" t="s">
        <v>5396</v>
      </c>
      <c r="AL195" t="s">
        <v>305</v>
      </c>
      <c r="AM195" t="s">
        <v>306</v>
      </c>
      <c r="AN195" t="s">
        <v>307</v>
      </c>
      <c r="AO195" t="s">
        <v>308</v>
      </c>
      <c r="AP195" t="s">
        <v>309</v>
      </c>
      <c r="AQ195" t="s">
        <v>275</v>
      </c>
      <c r="AR195" t="s">
        <v>310</v>
      </c>
      <c r="AS195" t="s">
        <v>311</v>
      </c>
      <c r="AT195" t="s">
        <v>312</v>
      </c>
      <c r="AU195" t="s">
        <v>313</v>
      </c>
      <c r="AV195" t="s">
        <v>314</v>
      </c>
      <c r="AW195" t="s">
        <v>315</v>
      </c>
      <c r="AX195" t="s">
        <v>315</v>
      </c>
      <c r="AY195" t="s">
        <v>2491</v>
      </c>
      <c r="AZ195" t="s">
        <v>1369</v>
      </c>
      <c r="BA195" t="s">
        <v>5397</v>
      </c>
      <c r="BB195" t="s">
        <v>5395</v>
      </c>
      <c r="BC195" t="s">
        <v>5398</v>
      </c>
      <c r="BD195" t="s">
        <v>5399</v>
      </c>
      <c r="BE195" t="s">
        <v>138</v>
      </c>
      <c r="BF195" t="s">
        <v>5400</v>
      </c>
      <c r="BG195" t="s">
        <v>5401</v>
      </c>
      <c r="BH195" t="s">
        <v>4661</v>
      </c>
      <c r="BI195">
        <v>254</v>
      </c>
      <c r="BJ195">
        <v>253</v>
      </c>
      <c r="BK195">
        <v>255</v>
      </c>
      <c r="BL195">
        <v>0.72</v>
      </c>
      <c r="BM195">
        <v>248</v>
      </c>
      <c r="BN195">
        <v>443</v>
      </c>
      <c r="BO195">
        <v>433</v>
      </c>
      <c r="BP195">
        <v>0.749</v>
      </c>
      <c r="BQ195" t="s">
        <v>143</v>
      </c>
      <c r="BR195" t="s">
        <v>145</v>
      </c>
      <c r="BS195" t="s">
        <v>144</v>
      </c>
      <c r="BT195">
        <v>-43</v>
      </c>
      <c r="BU195">
        <v>15</v>
      </c>
      <c r="BV195">
        <v>18</v>
      </c>
      <c r="BW195">
        <v>0</v>
      </c>
    </row>
    <row r="196" spans="1:75" x14ac:dyDescent="0.25">
      <c r="A196" t="s">
        <v>5402</v>
      </c>
      <c r="B196" t="s">
        <v>5403</v>
      </c>
      <c r="C196" s="74">
        <v>43864.836545138889</v>
      </c>
      <c r="D196" t="s">
        <v>274</v>
      </c>
      <c r="E196" t="s">
        <v>275</v>
      </c>
      <c r="F196" t="s">
        <v>276</v>
      </c>
      <c r="G196" t="s">
        <v>277</v>
      </c>
      <c r="H196" t="s">
        <v>278</v>
      </c>
      <c r="I196" t="s">
        <v>5404</v>
      </c>
      <c r="J196" t="s">
        <v>5405</v>
      </c>
      <c r="K196" t="s">
        <v>4961</v>
      </c>
      <c r="L196" t="s">
        <v>5406</v>
      </c>
      <c r="M196" t="s">
        <v>5407</v>
      </c>
      <c r="N196" t="s">
        <v>5408</v>
      </c>
      <c r="O196" t="s">
        <v>5409</v>
      </c>
      <c r="P196" t="s">
        <v>5410</v>
      </c>
      <c r="Q196" t="s">
        <v>5411</v>
      </c>
      <c r="R196" t="s">
        <v>5412</v>
      </c>
      <c r="S196" t="s">
        <v>5413</v>
      </c>
      <c r="T196" t="s">
        <v>146</v>
      </c>
      <c r="U196" t="s">
        <v>426</v>
      </c>
      <c r="V196" t="s">
        <v>427</v>
      </c>
      <c r="W196" t="s">
        <v>428</v>
      </c>
      <c r="X196" t="s">
        <v>293</v>
      </c>
      <c r="Y196" t="s">
        <v>294</v>
      </c>
      <c r="Z196" t="s">
        <v>145</v>
      </c>
      <c r="AA196" t="s">
        <v>145</v>
      </c>
      <c r="AB196" t="s">
        <v>295</v>
      </c>
      <c r="AC196" t="s">
        <v>296</v>
      </c>
      <c r="AD196" t="s">
        <v>5414</v>
      </c>
      <c r="AE196" t="s">
        <v>5415</v>
      </c>
      <c r="AF196" t="s">
        <v>5416</v>
      </c>
      <c r="AG196" t="s">
        <v>5417</v>
      </c>
      <c r="AH196" t="s">
        <v>5418</v>
      </c>
      <c r="AI196" t="s">
        <v>5419</v>
      </c>
      <c r="AJ196" t="s">
        <v>5420</v>
      </c>
      <c r="AK196" t="s">
        <v>4377</v>
      </c>
      <c r="AL196" t="s">
        <v>305</v>
      </c>
      <c r="AM196" t="s">
        <v>306</v>
      </c>
      <c r="AN196" t="s">
        <v>307</v>
      </c>
      <c r="AO196" t="s">
        <v>308</v>
      </c>
      <c r="AP196" t="s">
        <v>309</v>
      </c>
      <c r="AQ196" t="s">
        <v>275</v>
      </c>
      <c r="AR196" t="s">
        <v>310</v>
      </c>
      <c r="AS196" t="s">
        <v>311</v>
      </c>
      <c r="AT196" t="s">
        <v>312</v>
      </c>
      <c r="AU196" t="s">
        <v>313</v>
      </c>
      <c r="AV196" t="s">
        <v>314</v>
      </c>
      <c r="AW196" t="s">
        <v>315</v>
      </c>
      <c r="AX196" t="s">
        <v>315</v>
      </c>
      <c r="AY196" t="s">
        <v>5421</v>
      </c>
      <c r="AZ196" t="s">
        <v>347</v>
      </c>
      <c r="BA196" t="s">
        <v>5422</v>
      </c>
      <c r="BB196" t="s">
        <v>5420</v>
      </c>
      <c r="BC196" t="s">
        <v>5423</v>
      </c>
      <c r="BD196" t="s">
        <v>5424</v>
      </c>
      <c r="BE196" t="s">
        <v>138</v>
      </c>
      <c r="BF196" t="s">
        <v>5425</v>
      </c>
      <c r="BG196" t="s">
        <v>5426</v>
      </c>
      <c r="BH196" t="s">
        <v>4983</v>
      </c>
      <c r="BI196">
        <v>254</v>
      </c>
      <c r="BJ196">
        <v>253</v>
      </c>
      <c r="BK196">
        <v>255</v>
      </c>
      <c r="BL196">
        <v>0.72</v>
      </c>
      <c r="BM196">
        <v>248</v>
      </c>
      <c r="BN196">
        <v>443</v>
      </c>
      <c r="BO196">
        <v>434</v>
      </c>
      <c r="BP196">
        <v>0.75</v>
      </c>
      <c r="BQ196" t="s">
        <v>143</v>
      </c>
      <c r="BR196" t="s">
        <v>145</v>
      </c>
      <c r="BS196" t="s">
        <v>144</v>
      </c>
      <c r="BT196">
        <v>-43</v>
      </c>
      <c r="BU196">
        <v>14</v>
      </c>
      <c r="BV196">
        <v>18</v>
      </c>
      <c r="BW196">
        <v>0</v>
      </c>
    </row>
    <row r="197" spans="1:75" x14ac:dyDescent="0.25">
      <c r="A197" t="s">
        <v>5427</v>
      </c>
      <c r="B197" t="s">
        <v>5428</v>
      </c>
      <c r="C197" s="74">
        <v>43864.83666160881</v>
      </c>
      <c r="D197" t="s">
        <v>274</v>
      </c>
      <c r="E197" t="s">
        <v>275</v>
      </c>
      <c r="F197" t="s">
        <v>276</v>
      </c>
      <c r="G197" t="s">
        <v>277</v>
      </c>
      <c r="H197" t="s">
        <v>278</v>
      </c>
      <c r="I197" t="s">
        <v>5429</v>
      </c>
      <c r="J197" t="s">
        <v>5430</v>
      </c>
      <c r="K197" t="s">
        <v>5431</v>
      </c>
      <c r="L197" t="s">
        <v>5432</v>
      </c>
      <c r="M197" t="s">
        <v>5433</v>
      </c>
      <c r="N197" t="s">
        <v>5434</v>
      </c>
      <c r="O197" t="s">
        <v>5435</v>
      </c>
      <c r="P197" t="s">
        <v>5436</v>
      </c>
      <c r="Q197" t="s">
        <v>5437</v>
      </c>
      <c r="R197" t="s">
        <v>5438</v>
      </c>
      <c r="S197" t="s">
        <v>5439</v>
      </c>
      <c r="T197" t="s">
        <v>146</v>
      </c>
      <c r="U197" t="s">
        <v>426</v>
      </c>
      <c r="V197" t="s">
        <v>427</v>
      </c>
      <c r="W197" t="s">
        <v>428</v>
      </c>
      <c r="X197" t="s">
        <v>293</v>
      </c>
      <c r="Y197" t="s">
        <v>294</v>
      </c>
      <c r="Z197" t="s">
        <v>145</v>
      </c>
      <c r="AA197" t="s">
        <v>145</v>
      </c>
      <c r="AB197" t="s">
        <v>295</v>
      </c>
      <c r="AC197" t="s">
        <v>4674</v>
      </c>
      <c r="AD197" t="s">
        <v>2484</v>
      </c>
      <c r="AE197" t="s">
        <v>5440</v>
      </c>
      <c r="AF197" t="s">
        <v>5441</v>
      </c>
      <c r="AG197" t="s">
        <v>5442</v>
      </c>
      <c r="AH197" t="s">
        <v>5443</v>
      </c>
      <c r="AI197" t="s">
        <v>5444</v>
      </c>
      <c r="AJ197" t="s">
        <v>5445</v>
      </c>
      <c r="AK197" t="s">
        <v>5446</v>
      </c>
      <c r="AL197" t="s">
        <v>305</v>
      </c>
      <c r="AM197" t="s">
        <v>306</v>
      </c>
      <c r="AN197" t="s">
        <v>307</v>
      </c>
      <c r="AO197" t="s">
        <v>308</v>
      </c>
      <c r="AP197" t="s">
        <v>309</v>
      </c>
      <c r="AQ197" t="s">
        <v>275</v>
      </c>
      <c r="AR197" t="s">
        <v>310</v>
      </c>
      <c r="AS197" t="s">
        <v>311</v>
      </c>
      <c r="AT197" t="s">
        <v>312</v>
      </c>
      <c r="AU197" t="s">
        <v>313</v>
      </c>
      <c r="AV197" t="s">
        <v>314</v>
      </c>
      <c r="AW197" t="s">
        <v>315</v>
      </c>
      <c r="AX197" t="s">
        <v>315</v>
      </c>
      <c r="AY197" t="s">
        <v>2491</v>
      </c>
      <c r="AZ197" t="s">
        <v>3150</v>
      </c>
      <c r="BA197" t="s">
        <v>5447</v>
      </c>
      <c r="BB197" t="s">
        <v>5445</v>
      </c>
      <c r="BC197" t="s">
        <v>5448</v>
      </c>
      <c r="BD197" t="s">
        <v>5449</v>
      </c>
      <c r="BE197" t="s">
        <v>138</v>
      </c>
      <c r="BF197" t="s">
        <v>5450</v>
      </c>
      <c r="BG197" t="s">
        <v>5451</v>
      </c>
      <c r="BH197" t="s">
        <v>5452</v>
      </c>
      <c r="BI197">
        <v>254</v>
      </c>
      <c r="BJ197">
        <v>253</v>
      </c>
      <c r="BK197">
        <v>255</v>
      </c>
      <c r="BL197">
        <v>0.72</v>
      </c>
      <c r="BM197">
        <v>248</v>
      </c>
      <c r="BN197">
        <v>442</v>
      </c>
      <c r="BO197">
        <v>435</v>
      </c>
      <c r="BP197">
        <v>0.748</v>
      </c>
      <c r="BQ197" t="s">
        <v>143</v>
      </c>
      <c r="BR197" t="s">
        <v>145</v>
      </c>
      <c r="BS197" t="s">
        <v>144</v>
      </c>
      <c r="BT197">
        <v>-43</v>
      </c>
      <c r="BU197">
        <v>5</v>
      </c>
      <c r="BV197">
        <v>17</v>
      </c>
      <c r="BW197">
        <v>0</v>
      </c>
    </row>
    <row r="198" spans="1:75" x14ac:dyDescent="0.25">
      <c r="A198" t="s">
        <v>5453</v>
      </c>
      <c r="B198" t="s">
        <v>5454</v>
      </c>
      <c r="C198" s="74">
        <v>43864.836778067132</v>
      </c>
      <c r="D198" t="s">
        <v>274</v>
      </c>
      <c r="E198" t="s">
        <v>275</v>
      </c>
      <c r="F198" t="s">
        <v>276</v>
      </c>
      <c r="G198" t="s">
        <v>277</v>
      </c>
      <c r="H198" t="s">
        <v>278</v>
      </c>
      <c r="I198" t="s">
        <v>5455</v>
      </c>
      <c r="J198" t="s">
        <v>5456</v>
      </c>
      <c r="K198" t="s">
        <v>5014</v>
      </c>
      <c r="L198" t="s">
        <v>5457</v>
      </c>
      <c r="M198" t="s">
        <v>5458</v>
      </c>
      <c r="N198" t="s">
        <v>5459</v>
      </c>
      <c r="O198" t="s">
        <v>5460</v>
      </c>
      <c r="P198" t="s">
        <v>5461</v>
      </c>
      <c r="Q198" t="s">
        <v>5462</v>
      </c>
      <c r="R198" t="s">
        <v>5463</v>
      </c>
      <c r="S198" t="s">
        <v>5464</v>
      </c>
      <c r="T198" t="s">
        <v>146</v>
      </c>
      <c r="U198" t="s">
        <v>426</v>
      </c>
      <c r="V198" t="s">
        <v>427</v>
      </c>
      <c r="W198" t="s">
        <v>428</v>
      </c>
      <c r="X198" t="s">
        <v>293</v>
      </c>
      <c r="Y198" t="s">
        <v>294</v>
      </c>
      <c r="Z198" t="s">
        <v>145</v>
      </c>
      <c r="AA198" t="s">
        <v>145</v>
      </c>
      <c r="AB198" t="s">
        <v>295</v>
      </c>
      <c r="AC198" t="s">
        <v>4198</v>
      </c>
      <c r="AD198" t="s">
        <v>5465</v>
      </c>
      <c r="AE198" t="s">
        <v>5466</v>
      </c>
      <c r="AF198" t="s">
        <v>5467</v>
      </c>
      <c r="AG198" t="s">
        <v>5468</v>
      </c>
      <c r="AH198" t="s">
        <v>2941</v>
      </c>
      <c r="AI198" t="s">
        <v>5469</v>
      </c>
      <c r="AJ198" t="s">
        <v>5470</v>
      </c>
      <c r="AK198" t="s">
        <v>5471</v>
      </c>
      <c r="AL198" t="s">
        <v>305</v>
      </c>
      <c r="AM198" t="s">
        <v>306</v>
      </c>
      <c r="AN198" t="s">
        <v>307</v>
      </c>
      <c r="AO198" t="s">
        <v>308</v>
      </c>
      <c r="AP198" t="s">
        <v>309</v>
      </c>
      <c r="AQ198" t="s">
        <v>275</v>
      </c>
      <c r="AR198" t="s">
        <v>310</v>
      </c>
      <c r="AS198" t="s">
        <v>311</v>
      </c>
      <c r="AT198" t="s">
        <v>312</v>
      </c>
      <c r="AU198" t="s">
        <v>313</v>
      </c>
      <c r="AV198" t="s">
        <v>314</v>
      </c>
      <c r="AW198" t="s">
        <v>315</v>
      </c>
      <c r="AX198" t="s">
        <v>315</v>
      </c>
      <c r="AY198" t="s">
        <v>5472</v>
      </c>
      <c r="AZ198" t="s">
        <v>2844</v>
      </c>
      <c r="BA198" t="s">
        <v>5473</v>
      </c>
      <c r="BB198" t="s">
        <v>5470</v>
      </c>
      <c r="BC198" t="s">
        <v>5474</v>
      </c>
      <c r="BD198" t="s">
        <v>5475</v>
      </c>
      <c r="BE198" t="s">
        <v>138</v>
      </c>
      <c r="BF198" t="s">
        <v>5476</v>
      </c>
      <c r="BG198" t="s">
        <v>5477</v>
      </c>
      <c r="BH198" t="s">
        <v>5036</v>
      </c>
      <c r="BI198">
        <v>254</v>
      </c>
      <c r="BJ198">
        <v>253</v>
      </c>
      <c r="BK198">
        <v>255</v>
      </c>
      <c r="BL198">
        <v>0.72</v>
      </c>
      <c r="BM198">
        <v>249</v>
      </c>
      <c r="BN198">
        <v>445</v>
      </c>
      <c r="BO198">
        <v>435</v>
      </c>
      <c r="BP198">
        <v>0.754</v>
      </c>
      <c r="BQ198" t="s">
        <v>143</v>
      </c>
      <c r="BR198" t="s">
        <v>145</v>
      </c>
      <c r="BS198" t="s">
        <v>144</v>
      </c>
      <c r="BT198">
        <v>-43</v>
      </c>
      <c r="BU198">
        <v>17</v>
      </c>
      <c r="BV198">
        <v>19</v>
      </c>
      <c r="BW198">
        <v>0</v>
      </c>
    </row>
    <row r="199" spans="1:75" x14ac:dyDescent="0.25">
      <c r="A199" t="s">
        <v>5478</v>
      </c>
      <c r="B199" t="s">
        <v>5479</v>
      </c>
      <c r="C199" s="74">
        <v>43864.836893807871</v>
      </c>
      <c r="D199" t="s">
        <v>274</v>
      </c>
      <c r="E199" t="s">
        <v>275</v>
      </c>
      <c r="F199" t="s">
        <v>276</v>
      </c>
      <c r="G199" t="s">
        <v>277</v>
      </c>
      <c r="H199" t="s">
        <v>278</v>
      </c>
      <c r="I199" t="s">
        <v>5480</v>
      </c>
      <c r="J199" t="s">
        <v>5481</v>
      </c>
      <c r="K199" t="s">
        <v>5482</v>
      </c>
      <c r="L199" t="s">
        <v>5483</v>
      </c>
      <c r="M199" t="s">
        <v>5484</v>
      </c>
      <c r="N199" t="s">
        <v>5485</v>
      </c>
      <c r="O199" t="s">
        <v>5486</v>
      </c>
      <c r="P199" t="s">
        <v>5487</v>
      </c>
      <c r="Q199" t="s">
        <v>5488</v>
      </c>
      <c r="R199" t="s">
        <v>5489</v>
      </c>
      <c r="S199" t="s">
        <v>5490</v>
      </c>
      <c r="T199" t="s">
        <v>146</v>
      </c>
      <c r="U199" t="s">
        <v>426</v>
      </c>
      <c r="V199" t="s">
        <v>427</v>
      </c>
      <c r="W199" t="s">
        <v>428</v>
      </c>
      <c r="X199" t="s">
        <v>293</v>
      </c>
      <c r="Y199" t="s">
        <v>294</v>
      </c>
      <c r="Z199" t="s">
        <v>145</v>
      </c>
      <c r="AA199" t="s">
        <v>145</v>
      </c>
      <c r="AB199" t="s">
        <v>295</v>
      </c>
      <c r="AC199" t="s">
        <v>337</v>
      </c>
      <c r="AD199" t="s">
        <v>3014</v>
      </c>
      <c r="AE199" t="s">
        <v>5491</v>
      </c>
      <c r="AF199" t="s">
        <v>5492</v>
      </c>
      <c r="AG199" t="s">
        <v>5493</v>
      </c>
      <c r="AH199" t="s">
        <v>2813</v>
      </c>
      <c r="AI199" t="s">
        <v>5494</v>
      </c>
      <c r="AJ199" t="s">
        <v>5495</v>
      </c>
      <c r="AK199" t="s">
        <v>5496</v>
      </c>
      <c r="AL199" t="s">
        <v>305</v>
      </c>
      <c r="AM199" t="s">
        <v>306</v>
      </c>
      <c r="AN199" t="s">
        <v>307</v>
      </c>
      <c r="AO199" t="s">
        <v>308</v>
      </c>
      <c r="AP199" t="s">
        <v>309</v>
      </c>
      <c r="AQ199" t="s">
        <v>275</v>
      </c>
      <c r="AR199" t="s">
        <v>310</v>
      </c>
      <c r="AS199" t="s">
        <v>311</v>
      </c>
      <c r="AT199" t="s">
        <v>312</v>
      </c>
      <c r="AU199" t="s">
        <v>313</v>
      </c>
      <c r="AV199" t="s">
        <v>314</v>
      </c>
      <c r="AW199" t="s">
        <v>315</v>
      </c>
      <c r="AX199" t="s">
        <v>315</v>
      </c>
      <c r="AY199" t="s">
        <v>3022</v>
      </c>
      <c r="AZ199" t="s">
        <v>3023</v>
      </c>
      <c r="BA199" t="s">
        <v>5497</v>
      </c>
      <c r="BB199" t="s">
        <v>5495</v>
      </c>
      <c r="BC199" t="s">
        <v>5498</v>
      </c>
      <c r="BD199" t="s">
        <v>5499</v>
      </c>
      <c r="BE199" t="s">
        <v>138</v>
      </c>
      <c r="BF199" t="s">
        <v>5500</v>
      </c>
      <c r="BG199" t="s">
        <v>5501</v>
      </c>
      <c r="BH199" t="s">
        <v>5502</v>
      </c>
      <c r="BI199">
        <v>254</v>
      </c>
      <c r="BJ199">
        <v>253</v>
      </c>
      <c r="BK199">
        <v>255</v>
      </c>
      <c r="BL199">
        <v>0.67</v>
      </c>
      <c r="BM199">
        <v>250</v>
      </c>
      <c r="BN199">
        <v>446</v>
      </c>
      <c r="BO199">
        <v>435</v>
      </c>
      <c r="BP199">
        <v>0.755</v>
      </c>
      <c r="BQ199" t="s">
        <v>143</v>
      </c>
      <c r="BR199" t="s">
        <v>145</v>
      </c>
      <c r="BS199" t="s">
        <v>144</v>
      </c>
      <c r="BT199">
        <v>-43</v>
      </c>
      <c r="BU199">
        <v>18</v>
      </c>
      <c r="BV199">
        <v>20</v>
      </c>
      <c r="BW199">
        <v>0</v>
      </c>
    </row>
    <row r="200" spans="1:75" x14ac:dyDescent="0.25">
      <c r="A200" t="s">
        <v>5503</v>
      </c>
      <c r="B200" t="s">
        <v>5504</v>
      </c>
      <c r="C200" s="74">
        <v>43864.83700954861</v>
      </c>
      <c r="D200" t="s">
        <v>274</v>
      </c>
      <c r="E200" t="s">
        <v>275</v>
      </c>
      <c r="F200" t="s">
        <v>276</v>
      </c>
      <c r="G200" t="s">
        <v>277</v>
      </c>
      <c r="H200" t="s">
        <v>278</v>
      </c>
      <c r="I200" t="s">
        <v>5505</v>
      </c>
      <c r="J200" t="s">
        <v>5506</v>
      </c>
      <c r="K200" t="s">
        <v>5507</v>
      </c>
      <c r="L200" t="s">
        <v>5508</v>
      </c>
      <c r="M200" t="s">
        <v>5509</v>
      </c>
      <c r="N200" t="s">
        <v>5510</v>
      </c>
      <c r="O200" t="s">
        <v>5511</v>
      </c>
      <c r="P200" t="s">
        <v>5512</v>
      </c>
      <c r="Q200" t="s">
        <v>5513</v>
      </c>
      <c r="R200" t="s">
        <v>5514</v>
      </c>
      <c r="S200" t="s">
        <v>5515</v>
      </c>
      <c r="T200" t="s">
        <v>146</v>
      </c>
      <c r="U200" t="s">
        <v>426</v>
      </c>
      <c r="V200" t="s">
        <v>427</v>
      </c>
      <c r="W200" t="s">
        <v>428</v>
      </c>
      <c r="X200" t="s">
        <v>293</v>
      </c>
      <c r="Y200" t="s">
        <v>294</v>
      </c>
      <c r="Z200" t="s">
        <v>145</v>
      </c>
      <c r="AA200" t="s">
        <v>145</v>
      </c>
      <c r="AB200" t="s">
        <v>295</v>
      </c>
      <c r="AC200" t="s">
        <v>429</v>
      </c>
      <c r="AD200" t="s">
        <v>5516</v>
      </c>
      <c r="AE200" t="s">
        <v>5517</v>
      </c>
      <c r="AF200" t="s">
        <v>5518</v>
      </c>
      <c r="AG200" t="s">
        <v>5519</v>
      </c>
      <c r="AH200" t="s">
        <v>5520</v>
      </c>
      <c r="AI200" t="s">
        <v>5521</v>
      </c>
      <c r="AJ200" t="s">
        <v>5522</v>
      </c>
      <c r="AK200" t="s">
        <v>5523</v>
      </c>
      <c r="AL200" t="s">
        <v>305</v>
      </c>
      <c r="AM200" t="s">
        <v>306</v>
      </c>
      <c r="AN200" t="s">
        <v>307</v>
      </c>
      <c r="AO200" t="s">
        <v>308</v>
      </c>
      <c r="AP200" t="s">
        <v>309</v>
      </c>
      <c r="AQ200" t="s">
        <v>275</v>
      </c>
      <c r="AR200" t="s">
        <v>310</v>
      </c>
      <c r="AS200" t="s">
        <v>311</v>
      </c>
      <c r="AT200" t="s">
        <v>312</v>
      </c>
      <c r="AU200" t="s">
        <v>313</v>
      </c>
      <c r="AV200" t="s">
        <v>314</v>
      </c>
      <c r="AW200" t="s">
        <v>315</v>
      </c>
      <c r="AX200" t="s">
        <v>315</v>
      </c>
      <c r="AY200" t="s">
        <v>5524</v>
      </c>
      <c r="AZ200" t="s">
        <v>2996</v>
      </c>
      <c r="BA200" t="s">
        <v>5525</v>
      </c>
      <c r="BB200" t="s">
        <v>5522</v>
      </c>
      <c r="BC200" t="s">
        <v>5526</v>
      </c>
      <c r="BD200" t="s">
        <v>5527</v>
      </c>
      <c r="BE200" t="s">
        <v>138</v>
      </c>
      <c r="BF200" t="s">
        <v>5528</v>
      </c>
      <c r="BG200" t="s">
        <v>5529</v>
      </c>
      <c r="BH200" t="s">
        <v>5530</v>
      </c>
      <c r="BI200">
        <v>254</v>
      </c>
      <c r="BJ200">
        <v>253</v>
      </c>
      <c r="BK200">
        <v>255</v>
      </c>
      <c r="BL200">
        <v>0.73</v>
      </c>
      <c r="BM200">
        <v>251</v>
      </c>
      <c r="BN200">
        <v>446</v>
      </c>
      <c r="BO200">
        <v>435</v>
      </c>
      <c r="BP200">
        <v>0.75600000000000001</v>
      </c>
      <c r="BQ200" t="s">
        <v>143</v>
      </c>
      <c r="BR200" t="s">
        <v>145</v>
      </c>
      <c r="BS200" t="s">
        <v>144</v>
      </c>
      <c r="BT200">
        <v>-43</v>
      </c>
      <c r="BU200">
        <v>17</v>
      </c>
      <c r="BV200">
        <v>20</v>
      </c>
      <c r="BW200">
        <v>0</v>
      </c>
    </row>
    <row r="201" spans="1:75" x14ac:dyDescent="0.25">
      <c r="A201" t="s">
        <v>5531</v>
      </c>
      <c r="B201" t="s">
        <v>5532</v>
      </c>
      <c r="C201" s="74">
        <v>43864.837126018523</v>
      </c>
      <c r="D201" t="s">
        <v>274</v>
      </c>
      <c r="E201" t="s">
        <v>275</v>
      </c>
      <c r="F201" t="s">
        <v>276</v>
      </c>
      <c r="G201" t="s">
        <v>277</v>
      </c>
      <c r="H201" t="s">
        <v>278</v>
      </c>
      <c r="I201" t="s">
        <v>5533</v>
      </c>
      <c r="J201" t="s">
        <v>5534</v>
      </c>
      <c r="K201" t="s">
        <v>5287</v>
      </c>
      <c r="L201" t="s">
        <v>5535</v>
      </c>
      <c r="M201" t="s">
        <v>5536</v>
      </c>
      <c r="N201" t="s">
        <v>5537</v>
      </c>
      <c r="O201" t="s">
        <v>5538</v>
      </c>
      <c r="P201" t="s">
        <v>5539</v>
      </c>
      <c r="Q201" t="s">
        <v>5540</v>
      </c>
      <c r="R201" t="s">
        <v>5541</v>
      </c>
      <c r="S201" t="s">
        <v>5542</v>
      </c>
      <c r="T201" t="s">
        <v>146</v>
      </c>
      <c r="U201" t="s">
        <v>426</v>
      </c>
      <c r="V201" t="s">
        <v>427</v>
      </c>
      <c r="W201" t="s">
        <v>428</v>
      </c>
      <c r="X201" t="s">
        <v>293</v>
      </c>
      <c r="Y201" t="s">
        <v>294</v>
      </c>
      <c r="Z201" t="s">
        <v>145</v>
      </c>
      <c r="AA201" t="s">
        <v>145</v>
      </c>
      <c r="AB201" t="s">
        <v>295</v>
      </c>
      <c r="AC201" t="s">
        <v>429</v>
      </c>
      <c r="AD201" t="s">
        <v>2987</v>
      </c>
      <c r="AE201" t="s">
        <v>5543</v>
      </c>
      <c r="AF201" t="s">
        <v>5544</v>
      </c>
      <c r="AG201" t="s">
        <v>5545</v>
      </c>
      <c r="AH201" t="s">
        <v>4105</v>
      </c>
      <c r="AI201" t="s">
        <v>5546</v>
      </c>
      <c r="AJ201" t="s">
        <v>5547</v>
      </c>
      <c r="AK201" t="s">
        <v>5548</v>
      </c>
      <c r="AL201" t="s">
        <v>305</v>
      </c>
      <c r="AM201" t="s">
        <v>306</v>
      </c>
      <c r="AN201" t="s">
        <v>307</v>
      </c>
      <c r="AO201" t="s">
        <v>308</v>
      </c>
      <c r="AP201" t="s">
        <v>309</v>
      </c>
      <c r="AQ201" t="s">
        <v>275</v>
      </c>
      <c r="AR201" t="s">
        <v>310</v>
      </c>
      <c r="AS201" t="s">
        <v>311</v>
      </c>
      <c r="AT201" t="s">
        <v>312</v>
      </c>
      <c r="AU201" t="s">
        <v>313</v>
      </c>
      <c r="AV201" t="s">
        <v>314</v>
      </c>
      <c r="AW201" t="s">
        <v>315</v>
      </c>
      <c r="AX201" t="s">
        <v>315</v>
      </c>
      <c r="AY201" t="s">
        <v>2995</v>
      </c>
      <c r="AZ201" t="s">
        <v>2996</v>
      </c>
      <c r="BA201" t="s">
        <v>5549</v>
      </c>
      <c r="BB201" t="s">
        <v>5547</v>
      </c>
      <c r="BC201" t="s">
        <v>5550</v>
      </c>
      <c r="BD201" t="s">
        <v>5551</v>
      </c>
      <c r="BE201" t="s">
        <v>138</v>
      </c>
      <c r="BF201" t="s">
        <v>5552</v>
      </c>
      <c r="BG201" t="s">
        <v>5553</v>
      </c>
      <c r="BH201" t="s">
        <v>5308</v>
      </c>
      <c r="BI201">
        <v>254</v>
      </c>
      <c r="BJ201">
        <v>253</v>
      </c>
      <c r="BK201">
        <v>255</v>
      </c>
      <c r="BL201">
        <v>0.72</v>
      </c>
      <c r="BM201">
        <v>251</v>
      </c>
      <c r="BN201">
        <v>447</v>
      </c>
      <c r="BO201">
        <v>436</v>
      </c>
      <c r="BP201">
        <v>0.75600000000000001</v>
      </c>
      <c r="BQ201" t="s">
        <v>143</v>
      </c>
      <c r="BR201" t="s">
        <v>145</v>
      </c>
      <c r="BS201" t="s">
        <v>144</v>
      </c>
      <c r="BT201">
        <v>-44</v>
      </c>
      <c r="BU201">
        <v>18</v>
      </c>
      <c r="BV201">
        <v>20</v>
      </c>
      <c r="BW201">
        <v>0</v>
      </c>
    </row>
    <row r="202" spans="1:75" x14ac:dyDescent="0.25">
      <c r="A202" t="s">
        <v>5554</v>
      </c>
      <c r="B202" t="s">
        <v>5555</v>
      </c>
      <c r="C202" s="74">
        <v>43864.837242476853</v>
      </c>
      <c r="D202" t="s">
        <v>274</v>
      </c>
      <c r="E202" t="s">
        <v>275</v>
      </c>
      <c r="F202" t="s">
        <v>276</v>
      </c>
      <c r="G202" t="s">
        <v>277</v>
      </c>
      <c r="H202" t="s">
        <v>278</v>
      </c>
      <c r="I202" t="s">
        <v>5556</v>
      </c>
      <c r="J202" t="s">
        <v>5557</v>
      </c>
      <c r="K202" t="s">
        <v>4988</v>
      </c>
      <c r="L202" t="s">
        <v>5558</v>
      </c>
      <c r="M202" t="s">
        <v>5559</v>
      </c>
      <c r="N202" t="s">
        <v>5560</v>
      </c>
      <c r="O202" t="s">
        <v>5561</v>
      </c>
      <c r="P202" t="s">
        <v>5562</v>
      </c>
      <c r="Q202" t="s">
        <v>5563</v>
      </c>
      <c r="R202" t="s">
        <v>5564</v>
      </c>
      <c r="S202" t="s">
        <v>5565</v>
      </c>
      <c r="T202" t="s">
        <v>146</v>
      </c>
      <c r="U202" t="s">
        <v>426</v>
      </c>
      <c r="V202" t="s">
        <v>427</v>
      </c>
      <c r="W202" t="s">
        <v>428</v>
      </c>
      <c r="X202" t="s">
        <v>293</v>
      </c>
      <c r="Y202" t="s">
        <v>294</v>
      </c>
      <c r="Z202" t="s">
        <v>145</v>
      </c>
      <c r="AA202" t="s">
        <v>145</v>
      </c>
      <c r="AB202" t="s">
        <v>295</v>
      </c>
      <c r="AC202" t="s">
        <v>296</v>
      </c>
      <c r="AD202" t="s">
        <v>1520</v>
      </c>
      <c r="AE202" t="s">
        <v>5566</v>
      </c>
      <c r="AF202" t="s">
        <v>5567</v>
      </c>
      <c r="AG202" t="s">
        <v>5568</v>
      </c>
      <c r="AH202" t="s">
        <v>5569</v>
      </c>
      <c r="AI202" t="s">
        <v>5570</v>
      </c>
      <c r="AJ202" t="s">
        <v>5571</v>
      </c>
      <c r="AK202" t="s">
        <v>4278</v>
      </c>
      <c r="AL202" t="s">
        <v>305</v>
      </c>
      <c r="AM202" t="s">
        <v>306</v>
      </c>
      <c r="AN202" t="s">
        <v>307</v>
      </c>
      <c r="AO202" t="s">
        <v>308</v>
      </c>
      <c r="AP202" t="s">
        <v>309</v>
      </c>
      <c r="AQ202" t="s">
        <v>275</v>
      </c>
      <c r="AR202" t="s">
        <v>310</v>
      </c>
      <c r="AS202" t="s">
        <v>311</v>
      </c>
      <c r="AT202" t="s">
        <v>312</v>
      </c>
      <c r="AU202" t="s">
        <v>313</v>
      </c>
      <c r="AV202" t="s">
        <v>314</v>
      </c>
      <c r="AW202" t="s">
        <v>315</v>
      </c>
      <c r="AX202" t="s">
        <v>315</v>
      </c>
      <c r="AY202" t="s">
        <v>1528</v>
      </c>
      <c r="AZ202" t="s">
        <v>1529</v>
      </c>
      <c r="BA202" t="s">
        <v>5572</v>
      </c>
      <c r="BB202" t="s">
        <v>5571</v>
      </c>
      <c r="BC202" t="s">
        <v>5573</v>
      </c>
      <c r="BD202" t="s">
        <v>5574</v>
      </c>
      <c r="BE202" t="s">
        <v>138</v>
      </c>
      <c r="BF202" t="s">
        <v>5575</v>
      </c>
      <c r="BG202" t="s">
        <v>5576</v>
      </c>
      <c r="BH202" t="s">
        <v>5009</v>
      </c>
      <c r="BI202">
        <v>254</v>
      </c>
      <c r="BJ202">
        <v>253</v>
      </c>
      <c r="BK202">
        <v>255</v>
      </c>
      <c r="BL202">
        <v>0.62</v>
      </c>
      <c r="BM202">
        <v>252</v>
      </c>
      <c r="BN202">
        <v>449</v>
      </c>
      <c r="BO202">
        <v>435</v>
      </c>
      <c r="BP202">
        <v>0.76100000000000001</v>
      </c>
      <c r="BQ202" t="s">
        <v>143</v>
      </c>
      <c r="BR202" t="s">
        <v>145</v>
      </c>
      <c r="BS202" t="s">
        <v>144</v>
      </c>
      <c r="BT202">
        <v>-44</v>
      </c>
      <c r="BU202">
        <v>20</v>
      </c>
      <c r="BV202">
        <v>23</v>
      </c>
      <c r="BW202">
        <v>0</v>
      </c>
    </row>
    <row r="203" spans="1:75" x14ac:dyDescent="0.25">
      <c r="A203" t="s">
        <v>5577</v>
      </c>
      <c r="B203" t="s">
        <v>5578</v>
      </c>
      <c r="C203" s="74">
        <v>43864.837358217592</v>
      </c>
      <c r="D203" t="s">
        <v>274</v>
      </c>
      <c r="E203" t="s">
        <v>275</v>
      </c>
      <c r="F203" t="s">
        <v>276</v>
      </c>
      <c r="G203" t="s">
        <v>277</v>
      </c>
      <c r="H203" t="s">
        <v>278</v>
      </c>
      <c r="I203" t="s">
        <v>5579</v>
      </c>
      <c r="J203" t="s">
        <v>5580</v>
      </c>
      <c r="K203" t="s">
        <v>4614</v>
      </c>
      <c r="L203" t="s">
        <v>5581</v>
      </c>
      <c r="M203" t="s">
        <v>5582</v>
      </c>
      <c r="N203" t="s">
        <v>5583</v>
      </c>
      <c r="O203" t="s">
        <v>5584</v>
      </c>
      <c r="P203" t="s">
        <v>5585</v>
      </c>
      <c r="Q203" t="s">
        <v>5586</v>
      </c>
      <c r="R203" t="s">
        <v>5587</v>
      </c>
      <c r="S203" t="s">
        <v>5588</v>
      </c>
      <c r="T203" t="s">
        <v>146</v>
      </c>
      <c r="U203" t="s">
        <v>426</v>
      </c>
      <c r="V203" t="s">
        <v>427</v>
      </c>
      <c r="W203" t="s">
        <v>428</v>
      </c>
      <c r="X203" t="s">
        <v>293</v>
      </c>
      <c r="Y203" t="s">
        <v>294</v>
      </c>
      <c r="Z203" t="s">
        <v>145</v>
      </c>
      <c r="AA203" t="s">
        <v>145</v>
      </c>
      <c r="AB203" t="s">
        <v>295</v>
      </c>
      <c r="AC203" t="s">
        <v>296</v>
      </c>
      <c r="AD203" t="s">
        <v>5589</v>
      </c>
      <c r="AE203" t="s">
        <v>5590</v>
      </c>
      <c r="AF203" t="s">
        <v>5591</v>
      </c>
      <c r="AG203" t="s">
        <v>5592</v>
      </c>
      <c r="AH203" t="s">
        <v>5593</v>
      </c>
      <c r="AI203" t="s">
        <v>5594</v>
      </c>
      <c r="AJ203" t="s">
        <v>5595</v>
      </c>
      <c r="AK203" t="s">
        <v>5596</v>
      </c>
      <c r="AL203" t="s">
        <v>305</v>
      </c>
      <c r="AM203" t="s">
        <v>306</v>
      </c>
      <c r="AN203" t="s">
        <v>307</v>
      </c>
      <c r="AO203" t="s">
        <v>308</v>
      </c>
      <c r="AP203" t="s">
        <v>309</v>
      </c>
      <c r="AQ203" t="s">
        <v>275</v>
      </c>
      <c r="AR203" t="s">
        <v>310</v>
      </c>
      <c r="AS203" t="s">
        <v>311</v>
      </c>
      <c r="AT203" t="s">
        <v>312</v>
      </c>
      <c r="AU203" t="s">
        <v>313</v>
      </c>
      <c r="AV203" t="s">
        <v>314</v>
      </c>
      <c r="AW203" t="s">
        <v>315</v>
      </c>
      <c r="AX203" t="s">
        <v>315</v>
      </c>
      <c r="AY203" t="s">
        <v>5597</v>
      </c>
      <c r="AZ203" t="s">
        <v>1452</v>
      </c>
      <c r="BA203" t="s">
        <v>5598</v>
      </c>
      <c r="BB203" t="s">
        <v>5595</v>
      </c>
      <c r="BC203" t="s">
        <v>5599</v>
      </c>
      <c r="BD203" t="s">
        <v>5600</v>
      </c>
      <c r="BE203" t="s">
        <v>138</v>
      </c>
      <c r="BF203" t="s">
        <v>5601</v>
      </c>
      <c r="BG203" t="s">
        <v>5602</v>
      </c>
      <c r="BH203" t="s">
        <v>4635</v>
      </c>
      <c r="BI203">
        <v>253</v>
      </c>
      <c r="BJ203">
        <v>253</v>
      </c>
      <c r="BK203">
        <v>255</v>
      </c>
      <c r="BL203">
        <v>0.65</v>
      </c>
      <c r="BM203">
        <v>251</v>
      </c>
      <c r="BN203">
        <v>447</v>
      </c>
      <c r="BO203">
        <v>436</v>
      </c>
      <c r="BP203">
        <v>0.75700000000000001</v>
      </c>
      <c r="BQ203" t="s">
        <v>143</v>
      </c>
      <c r="BR203" t="s">
        <v>145</v>
      </c>
      <c r="BS203" t="s">
        <v>144</v>
      </c>
      <c r="BT203">
        <v>-44</v>
      </c>
      <c r="BU203">
        <v>16</v>
      </c>
      <c r="BV203">
        <v>22</v>
      </c>
      <c r="BW203">
        <v>0</v>
      </c>
    </row>
    <row r="204" spans="1:75" x14ac:dyDescent="0.25">
      <c r="A204" t="s">
        <v>5603</v>
      </c>
      <c r="B204" t="s">
        <v>5604</v>
      </c>
      <c r="C204" s="74">
        <v>43864.837473958331</v>
      </c>
      <c r="D204" t="s">
        <v>274</v>
      </c>
      <c r="E204" t="s">
        <v>275</v>
      </c>
      <c r="F204" t="s">
        <v>276</v>
      </c>
      <c r="G204" t="s">
        <v>277</v>
      </c>
      <c r="H204" t="s">
        <v>278</v>
      </c>
      <c r="I204" t="s">
        <v>5605</v>
      </c>
      <c r="J204" t="s">
        <v>5606</v>
      </c>
      <c r="K204" t="s">
        <v>5014</v>
      </c>
      <c r="L204" t="s">
        <v>5607</v>
      </c>
      <c r="M204" t="s">
        <v>5608</v>
      </c>
      <c r="N204" t="s">
        <v>5609</v>
      </c>
      <c r="O204" t="s">
        <v>5610</v>
      </c>
      <c r="P204" t="s">
        <v>5611</v>
      </c>
      <c r="Q204" t="s">
        <v>5612</v>
      </c>
      <c r="R204" t="s">
        <v>5613</v>
      </c>
      <c r="S204" t="s">
        <v>5614</v>
      </c>
      <c r="T204" t="s">
        <v>146</v>
      </c>
      <c r="U204" t="s">
        <v>426</v>
      </c>
      <c r="V204" t="s">
        <v>427</v>
      </c>
      <c r="W204" t="s">
        <v>428</v>
      </c>
      <c r="X204" t="s">
        <v>293</v>
      </c>
      <c r="Y204" t="s">
        <v>294</v>
      </c>
      <c r="Z204" t="s">
        <v>145</v>
      </c>
      <c r="AA204" t="s">
        <v>145</v>
      </c>
      <c r="AB204" t="s">
        <v>295</v>
      </c>
      <c r="AC204" t="s">
        <v>429</v>
      </c>
      <c r="AD204" t="s">
        <v>1470</v>
      </c>
      <c r="AE204" t="s">
        <v>5615</v>
      </c>
      <c r="AF204" t="s">
        <v>5616</v>
      </c>
      <c r="AG204" t="s">
        <v>5617</v>
      </c>
      <c r="AH204" t="s">
        <v>5618</v>
      </c>
      <c r="AI204" t="s">
        <v>5619</v>
      </c>
      <c r="AJ204" t="s">
        <v>5620</v>
      </c>
      <c r="AK204" t="s">
        <v>5621</v>
      </c>
      <c r="AL204" t="s">
        <v>305</v>
      </c>
      <c r="AM204" t="s">
        <v>306</v>
      </c>
      <c r="AN204" t="s">
        <v>307</v>
      </c>
      <c r="AO204" t="s">
        <v>308</v>
      </c>
      <c r="AP204" t="s">
        <v>309</v>
      </c>
      <c r="AQ204" t="s">
        <v>275</v>
      </c>
      <c r="AR204" t="s">
        <v>310</v>
      </c>
      <c r="AS204" t="s">
        <v>311</v>
      </c>
      <c r="AT204" t="s">
        <v>312</v>
      </c>
      <c r="AU204" t="s">
        <v>313</v>
      </c>
      <c r="AV204" t="s">
        <v>314</v>
      </c>
      <c r="AW204" t="s">
        <v>315</v>
      </c>
      <c r="AX204" t="s">
        <v>315</v>
      </c>
      <c r="AY204" t="s">
        <v>1478</v>
      </c>
      <c r="AZ204" t="s">
        <v>1479</v>
      </c>
      <c r="BA204" t="s">
        <v>5622</v>
      </c>
      <c r="BB204" t="s">
        <v>5620</v>
      </c>
      <c r="BC204" t="s">
        <v>5623</v>
      </c>
      <c r="BD204" t="s">
        <v>5624</v>
      </c>
      <c r="BE204" t="s">
        <v>138</v>
      </c>
      <c r="BF204" t="s">
        <v>5625</v>
      </c>
      <c r="BG204" t="s">
        <v>5626</v>
      </c>
      <c r="BH204" t="s">
        <v>5036</v>
      </c>
      <c r="BI204">
        <v>254</v>
      </c>
      <c r="BJ204">
        <v>253</v>
      </c>
      <c r="BK204">
        <v>255</v>
      </c>
      <c r="BL204">
        <v>0.59</v>
      </c>
      <c r="BM204">
        <v>252</v>
      </c>
      <c r="BN204">
        <v>448</v>
      </c>
      <c r="BO204">
        <v>437</v>
      </c>
      <c r="BP204">
        <v>0.76</v>
      </c>
      <c r="BQ204" t="s">
        <v>143</v>
      </c>
      <c r="BR204" t="s">
        <v>145</v>
      </c>
      <c r="BS204" t="s">
        <v>144</v>
      </c>
      <c r="BT204">
        <v>-44</v>
      </c>
      <c r="BU204">
        <v>16</v>
      </c>
      <c r="BV204">
        <v>21</v>
      </c>
      <c r="BW204">
        <v>0</v>
      </c>
    </row>
    <row r="205" spans="1:75" x14ac:dyDescent="0.25">
      <c r="A205" t="s">
        <v>5627</v>
      </c>
      <c r="B205" t="s">
        <v>5628</v>
      </c>
      <c r="C205" s="74">
        <v>43864.837589699076</v>
      </c>
      <c r="D205" t="s">
        <v>274</v>
      </c>
      <c r="E205" t="s">
        <v>275</v>
      </c>
      <c r="F205" t="s">
        <v>276</v>
      </c>
      <c r="G205" t="s">
        <v>277</v>
      </c>
      <c r="H205" t="s">
        <v>278</v>
      </c>
      <c r="I205" t="s">
        <v>5629</v>
      </c>
      <c r="J205" t="s">
        <v>5630</v>
      </c>
      <c r="K205" t="s">
        <v>5093</v>
      </c>
      <c r="L205" t="s">
        <v>5631</v>
      </c>
      <c r="M205" t="s">
        <v>5632</v>
      </c>
      <c r="N205" t="s">
        <v>5633</v>
      </c>
      <c r="O205" t="s">
        <v>5634</v>
      </c>
      <c r="P205" t="s">
        <v>5635</v>
      </c>
      <c r="Q205" t="s">
        <v>5636</v>
      </c>
      <c r="R205" t="s">
        <v>5637</v>
      </c>
      <c r="S205" t="s">
        <v>5638</v>
      </c>
      <c r="T205" t="s">
        <v>146</v>
      </c>
      <c r="U205" t="s">
        <v>426</v>
      </c>
      <c r="V205" t="s">
        <v>427</v>
      </c>
      <c r="W205" t="s">
        <v>428</v>
      </c>
      <c r="X205" t="s">
        <v>293</v>
      </c>
      <c r="Y205" t="s">
        <v>294</v>
      </c>
      <c r="Z205" t="s">
        <v>145</v>
      </c>
      <c r="AA205" t="s">
        <v>145</v>
      </c>
      <c r="AB205" t="s">
        <v>295</v>
      </c>
      <c r="AC205" t="s">
        <v>429</v>
      </c>
      <c r="AD205" t="s">
        <v>5639</v>
      </c>
      <c r="AE205" t="s">
        <v>5640</v>
      </c>
      <c r="AF205" t="s">
        <v>5641</v>
      </c>
      <c r="AG205" t="s">
        <v>5642</v>
      </c>
      <c r="AH205" t="s">
        <v>5643</v>
      </c>
      <c r="AI205" t="s">
        <v>5644</v>
      </c>
      <c r="AJ205" t="s">
        <v>5645</v>
      </c>
      <c r="AK205" t="s">
        <v>5646</v>
      </c>
      <c r="AL205" t="s">
        <v>305</v>
      </c>
      <c r="AM205" t="s">
        <v>306</v>
      </c>
      <c r="AN205" t="s">
        <v>307</v>
      </c>
      <c r="AO205" t="s">
        <v>308</v>
      </c>
      <c r="AP205" t="s">
        <v>309</v>
      </c>
      <c r="AQ205" t="s">
        <v>275</v>
      </c>
      <c r="AR205" t="s">
        <v>310</v>
      </c>
      <c r="AS205" t="s">
        <v>311</v>
      </c>
      <c r="AT205" t="s">
        <v>312</v>
      </c>
      <c r="AU205" t="s">
        <v>313</v>
      </c>
      <c r="AV205" t="s">
        <v>314</v>
      </c>
      <c r="AW205" t="s">
        <v>315</v>
      </c>
      <c r="AX205" t="s">
        <v>315</v>
      </c>
      <c r="AY205" t="s">
        <v>5647</v>
      </c>
      <c r="AZ205" t="s">
        <v>5648</v>
      </c>
      <c r="BA205" t="s">
        <v>5649</v>
      </c>
      <c r="BB205" t="s">
        <v>5645</v>
      </c>
      <c r="BC205" t="s">
        <v>5650</v>
      </c>
      <c r="BD205" t="s">
        <v>5651</v>
      </c>
      <c r="BE205" t="s">
        <v>138</v>
      </c>
      <c r="BF205" t="s">
        <v>5652</v>
      </c>
      <c r="BG205" t="s">
        <v>5653</v>
      </c>
      <c r="BH205" t="s">
        <v>5114</v>
      </c>
      <c r="BI205">
        <v>254</v>
      </c>
      <c r="BJ205">
        <v>253</v>
      </c>
      <c r="BK205">
        <v>255</v>
      </c>
      <c r="BL205">
        <v>0.7</v>
      </c>
      <c r="BM205">
        <v>252</v>
      </c>
      <c r="BN205">
        <v>448</v>
      </c>
      <c r="BO205">
        <v>437</v>
      </c>
      <c r="BP205">
        <v>0.75900000000000001</v>
      </c>
      <c r="BQ205" t="s">
        <v>143</v>
      </c>
      <c r="BR205" t="s">
        <v>145</v>
      </c>
      <c r="BS205" t="s">
        <v>144</v>
      </c>
      <c r="BT205">
        <v>-44</v>
      </c>
      <c r="BU205">
        <v>16</v>
      </c>
      <c r="BV205">
        <v>21</v>
      </c>
      <c r="BW205">
        <v>0</v>
      </c>
    </row>
    <row r="206" spans="1:75" x14ac:dyDescent="0.25">
      <c r="A206" t="s">
        <v>5654</v>
      </c>
      <c r="B206" t="s">
        <v>5655</v>
      </c>
      <c r="C206" s="74">
        <v>43864.837706168983</v>
      </c>
      <c r="D206" t="s">
        <v>274</v>
      </c>
      <c r="E206" t="s">
        <v>275</v>
      </c>
      <c r="F206" t="s">
        <v>276</v>
      </c>
      <c r="G206" t="s">
        <v>277</v>
      </c>
      <c r="H206" t="s">
        <v>278</v>
      </c>
      <c r="I206" t="s">
        <v>5656</v>
      </c>
      <c r="J206" t="s">
        <v>5657</v>
      </c>
      <c r="K206" t="s">
        <v>5658</v>
      </c>
      <c r="L206" t="s">
        <v>5659</v>
      </c>
      <c r="M206" t="s">
        <v>5660</v>
      </c>
      <c r="N206" t="s">
        <v>5661</v>
      </c>
      <c r="O206" t="s">
        <v>5662</v>
      </c>
      <c r="P206" t="s">
        <v>5663</v>
      </c>
      <c r="Q206" t="s">
        <v>5664</v>
      </c>
      <c r="R206" t="s">
        <v>5665</v>
      </c>
      <c r="S206" t="s">
        <v>5666</v>
      </c>
      <c r="T206" t="s">
        <v>146</v>
      </c>
      <c r="U206" t="s">
        <v>426</v>
      </c>
      <c r="V206" t="s">
        <v>427</v>
      </c>
      <c r="W206" t="s">
        <v>428</v>
      </c>
      <c r="X206" t="s">
        <v>293</v>
      </c>
      <c r="Y206" t="s">
        <v>294</v>
      </c>
      <c r="Z206" t="s">
        <v>145</v>
      </c>
      <c r="AA206" t="s">
        <v>145</v>
      </c>
      <c r="AB206" t="s">
        <v>295</v>
      </c>
      <c r="AC206" t="s">
        <v>429</v>
      </c>
      <c r="AD206" t="s">
        <v>2962</v>
      </c>
      <c r="AE206" t="s">
        <v>5667</v>
      </c>
      <c r="AF206" t="s">
        <v>5668</v>
      </c>
      <c r="AG206" t="s">
        <v>5669</v>
      </c>
      <c r="AH206" t="s">
        <v>5670</v>
      </c>
      <c r="AI206" t="s">
        <v>5671</v>
      </c>
      <c r="AJ206" t="s">
        <v>5672</v>
      </c>
      <c r="AK206" t="s">
        <v>5496</v>
      </c>
      <c r="AL206" t="s">
        <v>305</v>
      </c>
      <c r="AM206" t="s">
        <v>306</v>
      </c>
      <c r="AN206" t="s">
        <v>307</v>
      </c>
      <c r="AO206" t="s">
        <v>308</v>
      </c>
      <c r="AP206" t="s">
        <v>309</v>
      </c>
      <c r="AQ206" t="s">
        <v>275</v>
      </c>
      <c r="AR206" t="s">
        <v>310</v>
      </c>
      <c r="AS206" t="s">
        <v>311</v>
      </c>
      <c r="AT206" t="s">
        <v>312</v>
      </c>
      <c r="AU206" t="s">
        <v>313</v>
      </c>
      <c r="AV206" t="s">
        <v>314</v>
      </c>
      <c r="AW206" t="s">
        <v>315</v>
      </c>
      <c r="AX206" t="s">
        <v>315</v>
      </c>
      <c r="AY206" t="s">
        <v>2969</v>
      </c>
      <c r="AZ206" t="s">
        <v>317</v>
      </c>
      <c r="BA206" t="s">
        <v>5673</v>
      </c>
      <c r="BB206" t="s">
        <v>5672</v>
      </c>
      <c r="BC206" t="s">
        <v>5674</v>
      </c>
      <c r="BD206" t="s">
        <v>5675</v>
      </c>
      <c r="BE206" t="s">
        <v>138</v>
      </c>
      <c r="BF206" t="s">
        <v>5676</v>
      </c>
      <c r="BG206" t="s">
        <v>5677</v>
      </c>
      <c r="BH206" t="s">
        <v>5678</v>
      </c>
      <c r="BI206">
        <v>254</v>
      </c>
      <c r="BJ206">
        <v>253</v>
      </c>
      <c r="BK206">
        <v>255</v>
      </c>
      <c r="BL206">
        <v>0.64</v>
      </c>
      <c r="BM206">
        <v>252</v>
      </c>
      <c r="BN206">
        <v>447</v>
      </c>
      <c r="BO206">
        <v>438</v>
      </c>
      <c r="BP206">
        <v>0.75800000000000001</v>
      </c>
      <c r="BQ206" t="s">
        <v>143</v>
      </c>
      <c r="BR206" t="s">
        <v>145</v>
      </c>
      <c r="BS206" t="s">
        <v>144</v>
      </c>
      <c r="BT206">
        <v>-44</v>
      </c>
      <c r="BU206">
        <v>14</v>
      </c>
      <c r="BV206">
        <v>20</v>
      </c>
      <c r="BW206">
        <v>0</v>
      </c>
    </row>
    <row r="207" spans="1:75" x14ac:dyDescent="0.25">
      <c r="A207" t="s">
        <v>5679</v>
      </c>
      <c r="B207" t="s">
        <v>5680</v>
      </c>
      <c r="C207" s="74">
        <v>43864.837821909721</v>
      </c>
      <c r="D207" t="s">
        <v>274</v>
      </c>
      <c r="E207" t="s">
        <v>275</v>
      </c>
      <c r="F207" t="s">
        <v>276</v>
      </c>
      <c r="G207" t="s">
        <v>277</v>
      </c>
      <c r="H207" t="s">
        <v>278</v>
      </c>
      <c r="I207" t="s">
        <v>5681</v>
      </c>
      <c r="J207" t="s">
        <v>5682</v>
      </c>
      <c r="K207" t="s">
        <v>5683</v>
      </c>
      <c r="L207" t="s">
        <v>5684</v>
      </c>
      <c r="M207" t="s">
        <v>5685</v>
      </c>
      <c r="N207" t="s">
        <v>5686</v>
      </c>
      <c r="O207" t="s">
        <v>5687</v>
      </c>
      <c r="P207" t="s">
        <v>5688</v>
      </c>
      <c r="Q207" t="s">
        <v>5689</v>
      </c>
      <c r="R207" t="s">
        <v>5690</v>
      </c>
      <c r="S207" t="s">
        <v>5691</v>
      </c>
      <c r="T207" t="s">
        <v>146</v>
      </c>
      <c r="U207" t="s">
        <v>426</v>
      </c>
      <c r="V207" t="s">
        <v>427</v>
      </c>
      <c r="W207" t="s">
        <v>428</v>
      </c>
      <c r="X207" t="s">
        <v>293</v>
      </c>
      <c r="Y207" t="s">
        <v>294</v>
      </c>
      <c r="Z207" t="s">
        <v>145</v>
      </c>
      <c r="AA207" t="s">
        <v>145</v>
      </c>
      <c r="AB207" t="s">
        <v>295</v>
      </c>
      <c r="AC207" t="s">
        <v>429</v>
      </c>
      <c r="AD207" t="s">
        <v>5692</v>
      </c>
      <c r="AE207" t="s">
        <v>5693</v>
      </c>
      <c r="AF207" t="s">
        <v>5694</v>
      </c>
      <c r="AG207" t="s">
        <v>5695</v>
      </c>
      <c r="AH207" t="s">
        <v>5696</v>
      </c>
      <c r="AI207" t="s">
        <v>5697</v>
      </c>
      <c r="AJ207" t="s">
        <v>5698</v>
      </c>
      <c r="AK207" t="s">
        <v>5699</v>
      </c>
      <c r="AL207" t="s">
        <v>305</v>
      </c>
      <c r="AM207" t="s">
        <v>306</v>
      </c>
      <c r="AN207" t="s">
        <v>307</v>
      </c>
      <c r="AO207" t="s">
        <v>308</v>
      </c>
      <c r="AP207" t="s">
        <v>309</v>
      </c>
      <c r="AQ207" t="s">
        <v>275</v>
      </c>
      <c r="AR207" t="s">
        <v>310</v>
      </c>
      <c r="AS207" t="s">
        <v>311</v>
      </c>
      <c r="AT207" t="s">
        <v>312</v>
      </c>
      <c r="AU207" t="s">
        <v>313</v>
      </c>
      <c r="AV207" t="s">
        <v>314</v>
      </c>
      <c r="AW207" t="s">
        <v>315</v>
      </c>
      <c r="AX207" t="s">
        <v>315</v>
      </c>
      <c r="AY207" t="s">
        <v>5700</v>
      </c>
      <c r="AZ207" t="s">
        <v>317</v>
      </c>
      <c r="BA207" t="s">
        <v>5701</v>
      </c>
      <c r="BB207" t="s">
        <v>5698</v>
      </c>
      <c r="BC207" t="s">
        <v>5702</v>
      </c>
      <c r="BD207" t="s">
        <v>5703</v>
      </c>
      <c r="BE207" t="s">
        <v>138</v>
      </c>
      <c r="BF207" t="s">
        <v>5704</v>
      </c>
      <c r="BG207" t="s">
        <v>5705</v>
      </c>
      <c r="BH207" t="s">
        <v>5706</v>
      </c>
      <c r="BI207">
        <v>253</v>
      </c>
      <c r="BJ207">
        <v>253</v>
      </c>
      <c r="BK207">
        <v>255</v>
      </c>
      <c r="BL207">
        <v>0.65</v>
      </c>
      <c r="BM207">
        <v>252</v>
      </c>
      <c r="BN207">
        <v>447</v>
      </c>
      <c r="BO207">
        <v>438</v>
      </c>
      <c r="BP207">
        <v>0.75800000000000001</v>
      </c>
      <c r="BQ207" t="s">
        <v>143</v>
      </c>
      <c r="BR207" t="s">
        <v>145</v>
      </c>
      <c r="BS207" t="s">
        <v>144</v>
      </c>
      <c r="BT207">
        <v>-44</v>
      </c>
      <c r="BU207">
        <v>11</v>
      </c>
      <c r="BV207">
        <v>20</v>
      </c>
      <c r="BW207">
        <v>0</v>
      </c>
    </row>
    <row r="208" spans="1:75" x14ac:dyDescent="0.25">
      <c r="A208" t="s">
        <v>5707</v>
      </c>
      <c r="B208" t="s">
        <v>5708</v>
      </c>
      <c r="C208" s="74">
        <v>43864.83793765046</v>
      </c>
      <c r="D208" t="s">
        <v>274</v>
      </c>
      <c r="E208" t="s">
        <v>275</v>
      </c>
      <c r="F208" t="s">
        <v>276</v>
      </c>
      <c r="G208" t="s">
        <v>277</v>
      </c>
      <c r="H208" t="s">
        <v>278</v>
      </c>
      <c r="I208" t="s">
        <v>5709</v>
      </c>
      <c r="J208" t="s">
        <v>5710</v>
      </c>
      <c r="K208" t="s">
        <v>5711</v>
      </c>
      <c r="L208" t="s">
        <v>5712</v>
      </c>
      <c r="M208" t="s">
        <v>5713</v>
      </c>
      <c r="N208" t="s">
        <v>5714</v>
      </c>
      <c r="O208" t="s">
        <v>5715</v>
      </c>
      <c r="P208" t="s">
        <v>5716</v>
      </c>
      <c r="Q208" t="s">
        <v>5717</v>
      </c>
      <c r="R208" t="s">
        <v>5718</v>
      </c>
      <c r="S208" t="s">
        <v>5666</v>
      </c>
      <c r="T208" t="s">
        <v>146</v>
      </c>
      <c r="U208" t="s">
        <v>426</v>
      </c>
      <c r="V208" t="s">
        <v>427</v>
      </c>
      <c r="W208" t="s">
        <v>428</v>
      </c>
      <c r="X208" t="s">
        <v>293</v>
      </c>
      <c r="Y208" t="s">
        <v>294</v>
      </c>
      <c r="Z208" t="s">
        <v>145</v>
      </c>
      <c r="AA208" t="s">
        <v>145</v>
      </c>
      <c r="AB208" t="s">
        <v>295</v>
      </c>
      <c r="AC208" t="s">
        <v>296</v>
      </c>
      <c r="AD208" t="s">
        <v>5589</v>
      </c>
      <c r="AE208" t="s">
        <v>5719</v>
      </c>
      <c r="AF208" t="s">
        <v>5720</v>
      </c>
      <c r="AG208" t="s">
        <v>5721</v>
      </c>
      <c r="AH208" t="s">
        <v>1279</v>
      </c>
      <c r="AI208" t="s">
        <v>5722</v>
      </c>
      <c r="AJ208" t="s">
        <v>5723</v>
      </c>
      <c r="AK208" t="s">
        <v>5724</v>
      </c>
      <c r="AL208" t="s">
        <v>305</v>
      </c>
      <c r="AM208" t="s">
        <v>306</v>
      </c>
      <c r="AN208" t="s">
        <v>307</v>
      </c>
      <c r="AO208" t="s">
        <v>308</v>
      </c>
      <c r="AP208" t="s">
        <v>309</v>
      </c>
      <c r="AQ208" t="s">
        <v>275</v>
      </c>
      <c r="AR208" t="s">
        <v>310</v>
      </c>
      <c r="AS208" t="s">
        <v>311</v>
      </c>
      <c r="AT208" t="s">
        <v>312</v>
      </c>
      <c r="AU208" t="s">
        <v>313</v>
      </c>
      <c r="AV208" t="s">
        <v>314</v>
      </c>
      <c r="AW208" t="s">
        <v>315</v>
      </c>
      <c r="AX208" t="s">
        <v>315</v>
      </c>
      <c r="AY208" t="s">
        <v>5597</v>
      </c>
      <c r="AZ208" t="s">
        <v>1452</v>
      </c>
      <c r="BA208" t="s">
        <v>5725</v>
      </c>
      <c r="BB208" t="s">
        <v>5723</v>
      </c>
      <c r="BC208" t="s">
        <v>5726</v>
      </c>
      <c r="BD208" t="s">
        <v>5727</v>
      </c>
      <c r="BE208" t="s">
        <v>138</v>
      </c>
      <c r="BF208" t="s">
        <v>5728</v>
      </c>
      <c r="BG208" t="s">
        <v>5729</v>
      </c>
      <c r="BH208" t="s">
        <v>5730</v>
      </c>
      <c r="BI208">
        <v>253</v>
      </c>
      <c r="BJ208">
        <v>252</v>
      </c>
      <c r="BK208">
        <v>255</v>
      </c>
      <c r="BL208">
        <v>0.79</v>
      </c>
      <c r="BM208">
        <v>251</v>
      </c>
      <c r="BN208">
        <v>447</v>
      </c>
      <c r="BO208">
        <v>438</v>
      </c>
      <c r="BP208">
        <v>0.75700000000000001</v>
      </c>
      <c r="BQ208" t="s">
        <v>143</v>
      </c>
      <c r="BR208" t="s">
        <v>145</v>
      </c>
      <c r="BS208" t="s">
        <v>144</v>
      </c>
      <c r="BT208">
        <v>-44</v>
      </c>
      <c r="BU208">
        <v>8</v>
      </c>
      <c r="BV208">
        <v>22</v>
      </c>
      <c r="BW208">
        <v>0</v>
      </c>
    </row>
    <row r="209" spans="1:75" x14ac:dyDescent="0.25">
      <c r="A209" t="s">
        <v>5731</v>
      </c>
      <c r="B209" t="s">
        <v>5732</v>
      </c>
      <c r="C209" s="74">
        <v>43864.838054108797</v>
      </c>
      <c r="D209" t="s">
        <v>274</v>
      </c>
      <c r="E209" t="s">
        <v>275</v>
      </c>
      <c r="F209" t="s">
        <v>276</v>
      </c>
      <c r="G209" t="s">
        <v>277</v>
      </c>
      <c r="H209" t="s">
        <v>278</v>
      </c>
      <c r="I209" t="s">
        <v>5733</v>
      </c>
      <c r="J209" t="s">
        <v>5734</v>
      </c>
      <c r="K209" t="s">
        <v>5014</v>
      </c>
      <c r="L209" t="s">
        <v>5735</v>
      </c>
      <c r="M209" t="s">
        <v>5736</v>
      </c>
      <c r="N209" t="s">
        <v>5737</v>
      </c>
      <c r="O209" t="s">
        <v>5738</v>
      </c>
      <c r="P209" t="s">
        <v>5739</v>
      </c>
      <c r="Q209" t="s">
        <v>5740</v>
      </c>
      <c r="R209" t="s">
        <v>5741</v>
      </c>
      <c r="S209" t="s">
        <v>5742</v>
      </c>
      <c r="T209" t="s">
        <v>146</v>
      </c>
      <c r="U209" t="s">
        <v>426</v>
      </c>
      <c r="V209" t="s">
        <v>427</v>
      </c>
      <c r="W209" t="s">
        <v>428</v>
      </c>
      <c r="X209" t="s">
        <v>293</v>
      </c>
      <c r="Y209" t="s">
        <v>294</v>
      </c>
      <c r="Z209" t="s">
        <v>145</v>
      </c>
      <c r="AA209" t="s">
        <v>145</v>
      </c>
      <c r="AB209" t="s">
        <v>295</v>
      </c>
      <c r="AC209" t="s">
        <v>296</v>
      </c>
      <c r="AD209" t="s">
        <v>1470</v>
      </c>
      <c r="AE209" t="s">
        <v>5743</v>
      </c>
      <c r="AF209" t="s">
        <v>5744</v>
      </c>
      <c r="AG209" t="s">
        <v>5745</v>
      </c>
      <c r="AH209" t="s">
        <v>5746</v>
      </c>
      <c r="AI209" t="s">
        <v>5747</v>
      </c>
      <c r="AJ209" t="s">
        <v>5748</v>
      </c>
      <c r="AK209" t="s">
        <v>5749</v>
      </c>
      <c r="AL209" t="s">
        <v>305</v>
      </c>
      <c r="AM209" t="s">
        <v>306</v>
      </c>
      <c r="AN209" t="s">
        <v>307</v>
      </c>
      <c r="AO209" t="s">
        <v>308</v>
      </c>
      <c r="AP209" t="s">
        <v>309</v>
      </c>
      <c r="AQ209" t="s">
        <v>275</v>
      </c>
      <c r="AR209" t="s">
        <v>310</v>
      </c>
      <c r="AS209" t="s">
        <v>311</v>
      </c>
      <c r="AT209" t="s">
        <v>312</v>
      </c>
      <c r="AU209" t="s">
        <v>313</v>
      </c>
      <c r="AV209" t="s">
        <v>314</v>
      </c>
      <c r="AW209" t="s">
        <v>315</v>
      </c>
      <c r="AX209" t="s">
        <v>315</v>
      </c>
      <c r="AY209" t="s">
        <v>1478</v>
      </c>
      <c r="AZ209" t="s">
        <v>1479</v>
      </c>
      <c r="BA209" t="s">
        <v>5750</v>
      </c>
      <c r="BB209" t="s">
        <v>5748</v>
      </c>
      <c r="BC209" t="s">
        <v>5751</v>
      </c>
      <c r="BD209" t="s">
        <v>5752</v>
      </c>
      <c r="BE209" t="s">
        <v>138</v>
      </c>
      <c r="BF209" t="s">
        <v>5753</v>
      </c>
      <c r="BG209" t="s">
        <v>5754</v>
      </c>
      <c r="BH209" t="s">
        <v>5036</v>
      </c>
      <c r="BI209">
        <v>253</v>
      </c>
      <c r="BJ209">
        <v>252</v>
      </c>
      <c r="BK209">
        <v>255</v>
      </c>
      <c r="BL209">
        <v>0.66</v>
      </c>
      <c r="BM209">
        <v>252</v>
      </c>
      <c r="BN209">
        <v>448</v>
      </c>
      <c r="BO209">
        <v>438</v>
      </c>
      <c r="BP209">
        <v>0.76</v>
      </c>
      <c r="BQ209" t="s">
        <v>143</v>
      </c>
      <c r="BR209" t="s">
        <v>145</v>
      </c>
      <c r="BS209" t="s">
        <v>144</v>
      </c>
      <c r="BT209">
        <v>-44</v>
      </c>
      <c r="BU209">
        <v>9</v>
      </c>
      <c r="BV209">
        <v>22</v>
      </c>
      <c r="BW209">
        <v>0</v>
      </c>
    </row>
    <row r="210" spans="1:75" x14ac:dyDescent="0.25">
      <c r="A210" t="s">
        <v>5755</v>
      </c>
      <c r="B210" t="s">
        <v>5756</v>
      </c>
      <c r="C210" s="74">
        <v>43864.838170578703</v>
      </c>
      <c r="D210" t="s">
        <v>274</v>
      </c>
      <c r="E210" t="s">
        <v>275</v>
      </c>
      <c r="F210" t="s">
        <v>276</v>
      </c>
      <c r="G210" t="s">
        <v>277</v>
      </c>
      <c r="H210" t="s">
        <v>278</v>
      </c>
      <c r="I210" t="s">
        <v>5757</v>
      </c>
      <c r="J210" t="s">
        <v>5758</v>
      </c>
      <c r="K210" t="s">
        <v>4988</v>
      </c>
      <c r="L210" t="s">
        <v>5759</v>
      </c>
      <c r="M210" t="s">
        <v>5760</v>
      </c>
      <c r="N210" t="s">
        <v>5761</v>
      </c>
      <c r="O210" t="s">
        <v>5762</v>
      </c>
      <c r="P210" t="s">
        <v>5763</v>
      </c>
      <c r="Q210" t="s">
        <v>5764</v>
      </c>
      <c r="R210" t="s">
        <v>5765</v>
      </c>
      <c r="S210" t="s">
        <v>5766</v>
      </c>
      <c r="T210" t="s">
        <v>146</v>
      </c>
      <c r="U210" t="s">
        <v>426</v>
      </c>
      <c r="V210" t="s">
        <v>427</v>
      </c>
      <c r="W210" t="s">
        <v>428</v>
      </c>
      <c r="X210" t="s">
        <v>293</v>
      </c>
      <c r="Y210" t="s">
        <v>294</v>
      </c>
      <c r="Z210" t="s">
        <v>145</v>
      </c>
      <c r="AA210" t="s">
        <v>145</v>
      </c>
      <c r="AB210" t="s">
        <v>295</v>
      </c>
      <c r="AC210" t="s">
        <v>296</v>
      </c>
      <c r="AD210" t="s">
        <v>5767</v>
      </c>
      <c r="AE210" t="s">
        <v>5768</v>
      </c>
      <c r="AF210" t="s">
        <v>5769</v>
      </c>
      <c r="AG210" t="s">
        <v>5770</v>
      </c>
      <c r="AH210" t="s">
        <v>5771</v>
      </c>
      <c r="AI210" t="s">
        <v>5772</v>
      </c>
      <c r="AJ210" t="s">
        <v>5773</v>
      </c>
      <c r="AK210" t="s">
        <v>1226</v>
      </c>
      <c r="AL210" t="s">
        <v>305</v>
      </c>
      <c r="AM210" t="s">
        <v>306</v>
      </c>
      <c r="AN210" t="s">
        <v>307</v>
      </c>
      <c r="AO210" t="s">
        <v>308</v>
      </c>
      <c r="AP210" t="s">
        <v>309</v>
      </c>
      <c r="AQ210" t="s">
        <v>275</v>
      </c>
      <c r="AR210" t="s">
        <v>310</v>
      </c>
      <c r="AS210" t="s">
        <v>311</v>
      </c>
      <c r="AT210" t="s">
        <v>312</v>
      </c>
      <c r="AU210" t="s">
        <v>313</v>
      </c>
      <c r="AV210" t="s">
        <v>314</v>
      </c>
      <c r="AW210" t="s">
        <v>315</v>
      </c>
      <c r="AX210" t="s">
        <v>315</v>
      </c>
      <c r="AY210" t="s">
        <v>5774</v>
      </c>
      <c r="AZ210" t="s">
        <v>1479</v>
      </c>
      <c r="BA210" t="s">
        <v>5775</v>
      </c>
      <c r="BB210" t="s">
        <v>5773</v>
      </c>
      <c r="BC210" t="s">
        <v>5776</v>
      </c>
      <c r="BD210" t="s">
        <v>5777</v>
      </c>
      <c r="BE210" t="s">
        <v>138</v>
      </c>
      <c r="BF210" t="s">
        <v>5778</v>
      </c>
      <c r="BG210" t="s">
        <v>5779</v>
      </c>
      <c r="BH210" t="s">
        <v>5009</v>
      </c>
      <c r="BI210">
        <v>253</v>
      </c>
      <c r="BJ210">
        <v>252</v>
      </c>
      <c r="BK210">
        <v>255</v>
      </c>
      <c r="BL210">
        <v>0.56000000000000005</v>
      </c>
      <c r="BM210">
        <v>252</v>
      </c>
      <c r="BN210">
        <v>448</v>
      </c>
      <c r="BO210">
        <v>438</v>
      </c>
      <c r="BP210">
        <v>0.76</v>
      </c>
      <c r="BQ210" t="s">
        <v>143</v>
      </c>
      <c r="BR210" t="s">
        <v>145</v>
      </c>
      <c r="BS210" t="s">
        <v>144</v>
      </c>
      <c r="BT210">
        <v>-44</v>
      </c>
      <c r="BU210">
        <v>10</v>
      </c>
      <c r="BV210">
        <v>23</v>
      </c>
      <c r="BW210">
        <v>0</v>
      </c>
    </row>
    <row r="211" spans="1:75" x14ac:dyDescent="0.25">
      <c r="A211" t="s">
        <v>5780</v>
      </c>
      <c r="B211" t="s">
        <v>5781</v>
      </c>
      <c r="C211" s="74">
        <v>43864.838287037041</v>
      </c>
      <c r="D211" t="s">
        <v>274</v>
      </c>
      <c r="E211" t="s">
        <v>275</v>
      </c>
      <c r="F211" t="s">
        <v>276</v>
      </c>
      <c r="G211" t="s">
        <v>277</v>
      </c>
      <c r="H211" t="s">
        <v>278</v>
      </c>
      <c r="I211" t="s">
        <v>5782</v>
      </c>
      <c r="J211" t="s">
        <v>5783</v>
      </c>
      <c r="K211" t="s">
        <v>4988</v>
      </c>
      <c r="L211" t="s">
        <v>5784</v>
      </c>
      <c r="M211" t="s">
        <v>5785</v>
      </c>
      <c r="N211" t="s">
        <v>5786</v>
      </c>
      <c r="O211" t="s">
        <v>5787</v>
      </c>
      <c r="P211" t="s">
        <v>5788</v>
      </c>
      <c r="Q211" t="s">
        <v>5789</v>
      </c>
      <c r="R211" t="s">
        <v>5790</v>
      </c>
      <c r="S211" t="s">
        <v>5791</v>
      </c>
      <c r="T211" t="s">
        <v>146</v>
      </c>
      <c r="U211" t="s">
        <v>426</v>
      </c>
      <c r="V211" t="s">
        <v>427</v>
      </c>
      <c r="W211" t="s">
        <v>428</v>
      </c>
      <c r="X211" t="s">
        <v>293</v>
      </c>
      <c r="Y211" t="s">
        <v>294</v>
      </c>
      <c r="Z211" t="s">
        <v>145</v>
      </c>
      <c r="AA211" t="s">
        <v>145</v>
      </c>
      <c r="AB211" t="s">
        <v>295</v>
      </c>
      <c r="AC211" t="s">
        <v>429</v>
      </c>
      <c r="AD211" t="s">
        <v>1470</v>
      </c>
      <c r="AE211" t="s">
        <v>5792</v>
      </c>
      <c r="AF211" t="s">
        <v>5793</v>
      </c>
      <c r="AG211" t="s">
        <v>5794</v>
      </c>
      <c r="AH211" t="s">
        <v>1690</v>
      </c>
      <c r="AI211" t="s">
        <v>5795</v>
      </c>
      <c r="AJ211" t="s">
        <v>5796</v>
      </c>
      <c r="AK211" t="s">
        <v>4448</v>
      </c>
      <c r="AL211" t="s">
        <v>305</v>
      </c>
      <c r="AM211" t="s">
        <v>306</v>
      </c>
      <c r="AN211" t="s">
        <v>307</v>
      </c>
      <c r="AO211" t="s">
        <v>308</v>
      </c>
      <c r="AP211" t="s">
        <v>309</v>
      </c>
      <c r="AQ211" t="s">
        <v>275</v>
      </c>
      <c r="AR211" t="s">
        <v>310</v>
      </c>
      <c r="AS211" t="s">
        <v>311</v>
      </c>
      <c r="AT211" t="s">
        <v>312</v>
      </c>
      <c r="AU211" t="s">
        <v>313</v>
      </c>
      <c r="AV211" t="s">
        <v>314</v>
      </c>
      <c r="AW211" t="s">
        <v>315</v>
      </c>
      <c r="AX211" t="s">
        <v>315</v>
      </c>
      <c r="AY211" t="s">
        <v>1478</v>
      </c>
      <c r="AZ211" t="s">
        <v>1479</v>
      </c>
      <c r="BA211" t="s">
        <v>5797</v>
      </c>
      <c r="BB211" t="s">
        <v>5796</v>
      </c>
      <c r="BC211" t="s">
        <v>5798</v>
      </c>
      <c r="BD211" t="s">
        <v>5799</v>
      </c>
      <c r="BE211" t="s">
        <v>138</v>
      </c>
      <c r="BF211" t="s">
        <v>5800</v>
      </c>
      <c r="BG211" t="s">
        <v>5801</v>
      </c>
      <c r="BH211" t="s">
        <v>5009</v>
      </c>
      <c r="BI211">
        <v>253</v>
      </c>
      <c r="BJ211">
        <v>252</v>
      </c>
      <c r="BK211">
        <v>255</v>
      </c>
      <c r="BL211">
        <v>0.66</v>
      </c>
      <c r="BM211">
        <v>252</v>
      </c>
      <c r="BN211">
        <v>448</v>
      </c>
      <c r="BO211">
        <v>439</v>
      </c>
      <c r="BP211">
        <v>0.76</v>
      </c>
      <c r="BQ211" t="s">
        <v>143</v>
      </c>
      <c r="BR211" t="s">
        <v>145</v>
      </c>
      <c r="BS211" t="s">
        <v>144</v>
      </c>
      <c r="BT211">
        <v>-44</v>
      </c>
      <c r="BU211">
        <v>6</v>
      </c>
      <c r="BV211">
        <v>23</v>
      </c>
      <c r="BW211">
        <v>0</v>
      </c>
    </row>
    <row r="212" spans="1:75" x14ac:dyDescent="0.25">
      <c r="A212" t="s">
        <v>5802</v>
      </c>
      <c r="B212" t="s">
        <v>5803</v>
      </c>
      <c r="C212" s="74">
        <v>43864.838403506947</v>
      </c>
      <c r="D212" t="s">
        <v>274</v>
      </c>
      <c r="E212" t="s">
        <v>275</v>
      </c>
      <c r="F212" t="s">
        <v>276</v>
      </c>
      <c r="G212" t="s">
        <v>277</v>
      </c>
      <c r="H212" t="s">
        <v>278</v>
      </c>
      <c r="I212" t="s">
        <v>5804</v>
      </c>
      <c r="J212" t="s">
        <v>5805</v>
      </c>
      <c r="K212" t="s">
        <v>5068</v>
      </c>
      <c r="L212" t="s">
        <v>5806</v>
      </c>
      <c r="M212" t="s">
        <v>5807</v>
      </c>
      <c r="N212" t="s">
        <v>5808</v>
      </c>
      <c r="O212" t="s">
        <v>5809</v>
      </c>
      <c r="P212" t="s">
        <v>5810</v>
      </c>
      <c r="Q212" t="s">
        <v>5811</v>
      </c>
      <c r="R212" t="s">
        <v>5812</v>
      </c>
      <c r="S212" t="s">
        <v>5813</v>
      </c>
      <c r="T212" t="s">
        <v>146</v>
      </c>
      <c r="U212" t="s">
        <v>426</v>
      </c>
      <c r="V212" t="s">
        <v>427</v>
      </c>
      <c r="W212" t="s">
        <v>428</v>
      </c>
      <c r="X212" t="s">
        <v>293</v>
      </c>
      <c r="Y212" t="s">
        <v>294</v>
      </c>
      <c r="Z212" t="s">
        <v>145</v>
      </c>
      <c r="AA212" t="s">
        <v>145</v>
      </c>
      <c r="AB212" t="s">
        <v>295</v>
      </c>
      <c r="AC212" t="s">
        <v>429</v>
      </c>
      <c r="AD212" t="s">
        <v>5814</v>
      </c>
      <c r="AE212" t="s">
        <v>5815</v>
      </c>
      <c r="AF212" t="s">
        <v>5816</v>
      </c>
      <c r="AG212" t="s">
        <v>5817</v>
      </c>
      <c r="AH212" t="s">
        <v>5818</v>
      </c>
      <c r="AI212" t="s">
        <v>5819</v>
      </c>
      <c r="AJ212" t="s">
        <v>5820</v>
      </c>
      <c r="AK212" t="s">
        <v>5821</v>
      </c>
      <c r="AL212" t="s">
        <v>305</v>
      </c>
      <c r="AM212" t="s">
        <v>306</v>
      </c>
      <c r="AN212" t="s">
        <v>307</v>
      </c>
      <c r="AO212" t="s">
        <v>308</v>
      </c>
      <c r="AP212" t="s">
        <v>309</v>
      </c>
      <c r="AQ212" t="s">
        <v>275</v>
      </c>
      <c r="AR212" t="s">
        <v>310</v>
      </c>
      <c r="AS212" t="s">
        <v>311</v>
      </c>
      <c r="AT212" t="s">
        <v>312</v>
      </c>
      <c r="AU212" t="s">
        <v>313</v>
      </c>
      <c r="AV212" t="s">
        <v>314</v>
      </c>
      <c r="AW212" t="s">
        <v>315</v>
      </c>
      <c r="AX212" t="s">
        <v>315</v>
      </c>
      <c r="AY212" t="s">
        <v>5822</v>
      </c>
      <c r="AZ212" t="s">
        <v>1529</v>
      </c>
      <c r="BA212" t="s">
        <v>5823</v>
      </c>
      <c r="BB212" t="s">
        <v>5820</v>
      </c>
      <c r="BC212" t="s">
        <v>5824</v>
      </c>
      <c r="BD212" t="s">
        <v>5825</v>
      </c>
      <c r="BE212" t="s">
        <v>138</v>
      </c>
      <c r="BF212" t="s">
        <v>5826</v>
      </c>
      <c r="BG212" t="s">
        <v>5827</v>
      </c>
      <c r="BH212" t="s">
        <v>5088</v>
      </c>
      <c r="BI212">
        <v>253</v>
      </c>
      <c r="BJ212">
        <v>252</v>
      </c>
      <c r="BK212">
        <v>255</v>
      </c>
      <c r="BL212">
        <v>0.64</v>
      </c>
      <c r="BM212">
        <v>253</v>
      </c>
      <c r="BN212">
        <v>448</v>
      </c>
      <c r="BO212">
        <v>439</v>
      </c>
      <c r="BP212">
        <v>0.76100000000000001</v>
      </c>
      <c r="BQ212" t="s">
        <v>143</v>
      </c>
      <c r="BR212" t="s">
        <v>145</v>
      </c>
      <c r="BS212" t="s">
        <v>144</v>
      </c>
      <c r="BT212">
        <v>-44</v>
      </c>
      <c r="BU212">
        <v>8</v>
      </c>
      <c r="BV212">
        <v>22</v>
      </c>
      <c r="BW212">
        <v>0</v>
      </c>
    </row>
    <row r="213" spans="1:75" x14ac:dyDescent="0.25">
      <c r="A213" t="s">
        <v>5828</v>
      </c>
      <c r="B213" t="s">
        <v>5829</v>
      </c>
      <c r="C213" s="74">
        <v>43864.8385192477</v>
      </c>
      <c r="D213" t="s">
        <v>274</v>
      </c>
      <c r="E213" t="s">
        <v>275</v>
      </c>
      <c r="F213" t="s">
        <v>276</v>
      </c>
      <c r="G213" t="s">
        <v>277</v>
      </c>
      <c r="H213" t="s">
        <v>278</v>
      </c>
      <c r="I213" t="s">
        <v>5830</v>
      </c>
      <c r="J213" t="s">
        <v>5831</v>
      </c>
      <c r="K213" t="s">
        <v>4767</v>
      </c>
      <c r="L213" t="s">
        <v>5832</v>
      </c>
      <c r="M213" t="s">
        <v>5833</v>
      </c>
      <c r="N213" t="s">
        <v>5834</v>
      </c>
      <c r="O213" t="s">
        <v>5835</v>
      </c>
      <c r="P213" t="s">
        <v>5836</v>
      </c>
      <c r="Q213" t="s">
        <v>5837</v>
      </c>
      <c r="R213" t="s">
        <v>5838</v>
      </c>
      <c r="S213" t="s">
        <v>5839</v>
      </c>
      <c r="T213" t="s">
        <v>146</v>
      </c>
      <c r="U213" t="s">
        <v>426</v>
      </c>
      <c r="V213" t="s">
        <v>427</v>
      </c>
      <c r="W213" t="s">
        <v>428</v>
      </c>
      <c r="X213" t="s">
        <v>293</v>
      </c>
      <c r="Y213" t="s">
        <v>294</v>
      </c>
      <c r="Z213" t="s">
        <v>145</v>
      </c>
      <c r="AA213" t="s">
        <v>145</v>
      </c>
      <c r="AB213" t="s">
        <v>295</v>
      </c>
      <c r="AC213" t="s">
        <v>429</v>
      </c>
      <c r="AD213" t="s">
        <v>5840</v>
      </c>
      <c r="AE213" t="s">
        <v>5841</v>
      </c>
      <c r="AF213" t="s">
        <v>5842</v>
      </c>
      <c r="AG213" t="s">
        <v>5843</v>
      </c>
      <c r="AH213" t="s">
        <v>5844</v>
      </c>
      <c r="AI213" t="s">
        <v>5845</v>
      </c>
      <c r="AJ213" t="s">
        <v>5846</v>
      </c>
      <c r="AK213" t="s">
        <v>5847</v>
      </c>
      <c r="AL213" t="s">
        <v>305</v>
      </c>
      <c r="AM213" t="s">
        <v>306</v>
      </c>
      <c r="AN213" t="s">
        <v>307</v>
      </c>
      <c r="AO213" t="s">
        <v>308</v>
      </c>
      <c r="AP213" t="s">
        <v>309</v>
      </c>
      <c r="AQ213" t="s">
        <v>275</v>
      </c>
      <c r="AR213" t="s">
        <v>310</v>
      </c>
      <c r="AS213" t="s">
        <v>311</v>
      </c>
      <c r="AT213" t="s">
        <v>312</v>
      </c>
      <c r="AU213" t="s">
        <v>313</v>
      </c>
      <c r="AV213" t="s">
        <v>314</v>
      </c>
      <c r="AW213" t="s">
        <v>315</v>
      </c>
      <c r="AX213" t="s">
        <v>315</v>
      </c>
      <c r="AY213" t="s">
        <v>5848</v>
      </c>
      <c r="AZ213" t="s">
        <v>2415</v>
      </c>
      <c r="BA213" t="s">
        <v>5849</v>
      </c>
      <c r="BB213" t="s">
        <v>5846</v>
      </c>
      <c r="BC213" t="s">
        <v>5850</v>
      </c>
      <c r="BD213" t="s">
        <v>5851</v>
      </c>
      <c r="BE213" t="s">
        <v>138</v>
      </c>
      <c r="BF213" t="s">
        <v>5852</v>
      </c>
      <c r="BG213" t="s">
        <v>5853</v>
      </c>
      <c r="BH213" t="s">
        <v>4787</v>
      </c>
      <c r="BI213">
        <v>253</v>
      </c>
      <c r="BJ213">
        <v>252</v>
      </c>
      <c r="BK213">
        <v>255</v>
      </c>
      <c r="BL213">
        <v>0.53</v>
      </c>
      <c r="BM213">
        <v>253</v>
      </c>
      <c r="BN213">
        <v>449</v>
      </c>
      <c r="BO213">
        <v>440</v>
      </c>
      <c r="BP213">
        <v>0.76200000000000001</v>
      </c>
      <c r="BQ213" t="s">
        <v>143</v>
      </c>
      <c r="BR213" t="s">
        <v>145</v>
      </c>
      <c r="BS213" t="s">
        <v>144</v>
      </c>
      <c r="BT213">
        <v>-44</v>
      </c>
      <c r="BU213">
        <v>8</v>
      </c>
      <c r="BV213">
        <v>22</v>
      </c>
      <c r="BW213">
        <v>0</v>
      </c>
    </row>
    <row r="214" spans="1:75" x14ac:dyDescent="0.25">
      <c r="A214" t="s">
        <v>5854</v>
      </c>
      <c r="B214" t="s">
        <v>5855</v>
      </c>
      <c r="C214" s="74">
        <v>43864.838635706023</v>
      </c>
      <c r="D214" t="s">
        <v>274</v>
      </c>
      <c r="E214" t="s">
        <v>275</v>
      </c>
      <c r="F214" t="s">
        <v>276</v>
      </c>
      <c r="G214" t="s">
        <v>277</v>
      </c>
      <c r="H214" t="s">
        <v>278</v>
      </c>
      <c r="I214" t="s">
        <v>5856</v>
      </c>
      <c r="J214" t="s">
        <v>5857</v>
      </c>
      <c r="K214" t="s">
        <v>5507</v>
      </c>
      <c r="L214" t="s">
        <v>5858</v>
      </c>
      <c r="M214" t="s">
        <v>5859</v>
      </c>
      <c r="N214" t="s">
        <v>5860</v>
      </c>
      <c r="O214" t="s">
        <v>5861</v>
      </c>
      <c r="P214" t="s">
        <v>5862</v>
      </c>
      <c r="Q214" t="s">
        <v>5863</v>
      </c>
      <c r="R214" t="s">
        <v>5864</v>
      </c>
      <c r="S214" t="s">
        <v>5865</v>
      </c>
      <c r="T214" t="s">
        <v>146</v>
      </c>
      <c r="U214" t="s">
        <v>426</v>
      </c>
      <c r="V214" t="s">
        <v>427</v>
      </c>
      <c r="W214" t="s">
        <v>428</v>
      </c>
      <c r="X214" t="s">
        <v>293</v>
      </c>
      <c r="Y214" t="s">
        <v>294</v>
      </c>
      <c r="Z214" t="s">
        <v>145</v>
      </c>
      <c r="AA214" t="s">
        <v>145</v>
      </c>
      <c r="AB214" t="s">
        <v>295</v>
      </c>
      <c r="AC214" t="s">
        <v>429</v>
      </c>
      <c r="AD214" t="s">
        <v>1549</v>
      </c>
      <c r="AE214" t="s">
        <v>5866</v>
      </c>
      <c r="AF214" t="s">
        <v>5867</v>
      </c>
      <c r="AG214" t="s">
        <v>5868</v>
      </c>
      <c r="AH214" t="s">
        <v>5869</v>
      </c>
      <c r="AI214" t="s">
        <v>5870</v>
      </c>
      <c r="AJ214" t="s">
        <v>5871</v>
      </c>
      <c r="AK214" t="s">
        <v>1477</v>
      </c>
      <c r="AL214" t="s">
        <v>305</v>
      </c>
      <c r="AM214" t="s">
        <v>306</v>
      </c>
      <c r="AN214" t="s">
        <v>307</v>
      </c>
      <c r="AO214" t="s">
        <v>308</v>
      </c>
      <c r="AP214" t="s">
        <v>309</v>
      </c>
      <c r="AQ214" t="s">
        <v>275</v>
      </c>
      <c r="AR214" t="s">
        <v>310</v>
      </c>
      <c r="AS214" t="s">
        <v>311</v>
      </c>
      <c r="AT214" t="s">
        <v>312</v>
      </c>
      <c r="AU214" t="s">
        <v>313</v>
      </c>
      <c r="AV214" t="s">
        <v>314</v>
      </c>
      <c r="AW214" t="s">
        <v>315</v>
      </c>
      <c r="AX214" t="s">
        <v>315</v>
      </c>
      <c r="AY214" t="s">
        <v>1557</v>
      </c>
      <c r="AZ214" t="s">
        <v>5872</v>
      </c>
      <c r="BA214" t="s">
        <v>5873</v>
      </c>
      <c r="BB214" t="s">
        <v>5871</v>
      </c>
      <c r="BC214" t="s">
        <v>5874</v>
      </c>
      <c r="BD214" t="s">
        <v>5875</v>
      </c>
      <c r="BE214" t="s">
        <v>138</v>
      </c>
      <c r="BF214" t="s">
        <v>5876</v>
      </c>
      <c r="BG214" t="s">
        <v>5877</v>
      </c>
      <c r="BH214" t="s">
        <v>5530</v>
      </c>
      <c r="BI214">
        <v>253</v>
      </c>
      <c r="BJ214">
        <v>252</v>
      </c>
      <c r="BK214">
        <v>255</v>
      </c>
      <c r="BL214">
        <v>0.64</v>
      </c>
      <c r="BM214">
        <v>253</v>
      </c>
      <c r="BN214">
        <v>450</v>
      </c>
      <c r="BO214">
        <v>440</v>
      </c>
      <c r="BP214">
        <v>0.76300000000000001</v>
      </c>
      <c r="BQ214" t="s">
        <v>143</v>
      </c>
      <c r="BR214" t="s">
        <v>145</v>
      </c>
      <c r="BS214" t="s">
        <v>144</v>
      </c>
      <c r="BT214">
        <v>-44</v>
      </c>
      <c r="BU214">
        <v>11</v>
      </c>
      <c r="BV214">
        <v>21</v>
      </c>
      <c r="BW214">
        <v>0</v>
      </c>
    </row>
    <row r="215" spans="1:75" x14ac:dyDescent="0.25">
      <c r="A215" t="s">
        <v>5878</v>
      </c>
      <c r="B215" t="s">
        <v>5879</v>
      </c>
      <c r="C215" s="74">
        <v>43864.838752175929</v>
      </c>
      <c r="D215" t="s">
        <v>274</v>
      </c>
      <c r="E215" t="s">
        <v>275</v>
      </c>
      <c r="F215" t="s">
        <v>276</v>
      </c>
      <c r="G215" t="s">
        <v>277</v>
      </c>
      <c r="H215" t="s">
        <v>278</v>
      </c>
      <c r="I215" t="s">
        <v>5880</v>
      </c>
      <c r="J215" t="s">
        <v>5881</v>
      </c>
      <c r="K215" t="s">
        <v>5482</v>
      </c>
      <c r="L215" t="s">
        <v>5882</v>
      </c>
      <c r="M215" t="s">
        <v>5883</v>
      </c>
      <c r="N215" t="s">
        <v>5884</v>
      </c>
      <c r="O215" t="s">
        <v>5885</v>
      </c>
      <c r="P215" t="s">
        <v>5886</v>
      </c>
      <c r="Q215" t="s">
        <v>5887</v>
      </c>
      <c r="R215" t="s">
        <v>5888</v>
      </c>
      <c r="S215" t="s">
        <v>5889</v>
      </c>
      <c r="T215" t="s">
        <v>146</v>
      </c>
      <c r="U215" t="s">
        <v>426</v>
      </c>
      <c r="V215" t="s">
        <v>427</v>
      </c>
      <c r="W215" t="s">
        <v>428</v>
      </c>
      <c r="X215" t="s">
        <v>293</v>
      </c>
      <c r="Y215" t="s">
        <v>294</v>
      </c>
      <c r="Z215" t="s">
        <v>145</v>
      </c>
      <c r="AA215" t="s">
        <v>145</v>
      </c>
      <c r="AB215" t="s">
        <v>295</v>
      </c>
      <c r="AC215" t="s">
        <v>429</v>
      </c>
      <c r="AD215" t="s">
        <v>5814</v>
      </c>
      <c r="AE215" t="s">
        <v>5890</v>
      </c>
      <c r="AF215" t="s">
        <v>5891</v>
      </c>
      <c r="AG215" t="s">
        <v>5892</v>
      </c>
      <c r="AH215" t="s">
        <v>5893</v>
      </c>
      <c r="AI215" t="s">
        <v>5894</v>
      </c>
      <c r="AJ215" t="s">
        <v>5895</v>
      </c>
      <c r="AK215" t="s">
        <v>5896</v>
      </c>
      <c r="AL215" t="s">
        <v>305</v>
      </c>
      <c r="AM215" t="s">
        <v>306</v>
      </c>
      <c r="AN215" t="s">
        <v>307</v>
      </c>
      <c r="AO215" t="s">
        <v>308</v>
      </c>
      <c r="AP215" t="s">
        <v>309</v>
      </c>
      <c r="AQ215" t="s">
        <v>275</v>
      </c>
      <c r="AR215" t="s">
        <v>310</v>
      </c>
      <c r="AS215" t="s">
        <v>311</v>
      </c>
      <c r="AT215" t="s">
        <v>312</v>
      </c>
      <c r="AU215" t="s">
        <v>313</v>
      </c>
      <c r="AV215" t="s">
        <v>314</v>
      </c>
      <c r="AW215" t="s">
        <v>315</v>
      </c>
      <c r="AX215" t="s">
        <v>315</v>
      </c>
      <c r="AY215" t="s">
        <v>5822</v>
      </c>
      <c r="AZ215" t="s">
        <v>1529</v>
      </c>
      <c r="BA215" t="s">
        <v>5897</v>
      </c>
      <c r="BB215" t="s">
        <v>5895</v>
      </c>
      <c r="BC215" t="s">
        <v>5898</v>
      </c>
      <c r="BD215" t="s">
        <v>5899</v>
      </c>
      <c r="BE215" t="s">
        <v>138</v>
      </c>
      <c r="BF215" t="s">
        <v>5900</v>
      </c>
      <c r="BG215" t="s">
        <v>5901</v>
      </c>
      <c r="BH215" t="s">
        <v>5502</v>
      </c>
      <c r="BI215">
        <v>253</v>
      </c>
      <c r="BJ215">
        <v>252</v>
      </c>
      <c r="BK215">
        <v>255</v>
      </c>
      <c r="BL215">
        <v>0.6</v>
      </c>
      <c r="BM215">
        <v>253</v>
      </c>
      <c r="BN215">
        <v>448</v>
      </c>
      <c r="BO215">
        <v>440</v>
      </c>
      <c r="BP215">
        <v>0.76100000000000001</v>
      </c>
      <c r="BQ215" t="s">
        <v>143</v>
      </c>
      <c r="BR215" t="s">
        <v>145</v>
      </c>
      <c r="BS215" t="s">
        <v>144</v>
      </c>
      <c r="BT215">
        <v>-44</v>
      </c>
      <c r="BU215">
        <v>10</v>
      </c>
      <c r="BV215">
        <v>20</v>
      </c>
      <c r="BW215">
        <v>0</v>
      </c>
    </row>
    <row r="216" spans="1:75" x14ac:dyDescent="0.25">
      <c r="A216" t="s">
        <v>5902</v>
      </c>
      <c r="B216" t="s">
        <v>5903</v>
      </c>
      <c r="C216" s="74">
        <v>43864.838867916667</v>
      </c>
      <c r="D216" t="s">
        <v>274</v>
      </c>
      <c r="E216" t="s">
        <v>275</v>
      </c>
      <c r="F216" t="s">
        <v>276</v>
      </c>
      <c r="G216" t="s">
        <v>277</v>
      </c>
      <c r="H216" t="s">
        <v>278</v>
      </c>
      <c r="I216" t="s">
        <v>5904</v>
      </c>
      <c r="J216" t="s">
        <v>5905</v>
      </c>
      <c r="K216" t="s">
        <v>4792</v>
      </c>
      <c r="L216" t="s">
        <v>5906</v>
      </c>
      <c r="M216" t="s">
        <v>5907</v>
      </c>
      <c r="N216" t="s">
        <v>5908</v>
      </c>
      <c r="O216" t="s">
        <v>5909</v>
      </c>
      <c r="P216" t="s">
        <v>5910</v>
      </c>
      <c r="Q216" t="s">
        <v>5911</v>
      </c>
      <c r="R216" t="s">
        <v>5912</v>
      </c>
      <c r="S216" t="s">
        <v>5913</v>
      </c>
      <c r="T216" t="s">
        <v>146</v>
      </c>
      <c r="U216" t="s">
        <v>426</v>
      </c>
      <c r="V216" t="s">
        <v>427</v>
      </c>
      <c r="W216" t="s">
        <v>428</v>
      </c>
      <c r="X216" t="s">
        <v>293</v>
      </c>
      <c r="Y216" t="s">
        <v>294</v>
      </c>
      <c r="Z216" t="s">
        <v>145</v>
      </c>
      <c r="AA216" t="s">
        <v>145</v>
      </c>
      <c r="AB216" t="s">
        <v>295</v>
      </c>
      <c r="AC216" t="s">
        <v>429</v>
      </c>
      <c r="AD216" t="s">
        <v>5914</v>
      </c>
      <c r="AE216" t="s">
        <v>5915</v>
      </c>
      <c r="AF216" t="s">
        <v>5916</v>
      </c>
      <c r="AG216" t="s">
        <v>5917</v>
      </c>
      <c r="AH216" t="s">
        <v>5918</v>
      </c>
      <c r="AI216" t="s">
        <v>5919</v>
      </c>
      <c r="AJ216" t="s">
        <v>5920</v>
      </c>
      <c r="AK216" t="s">
        <v>5921</v>
      </c>
      <c r="AL216" t="s">
        <v>305</v>
      </c>
      <c r="AM216" t="s">
        <v>306</v>
      </c>
      <c r="AN216" t="s">
        <v>307</v>
      </c>
      <c r="AO216" t="s">
        <v>308</v>
      </c>
      <c r="AP216" t="s">
        <v>309</v>
      </c>
      <c r="AQ216" t="s">
        <v>275</v>
      </c>
      <c r="AR216" t="s">
        <v>310</v>
      </c>
      <c r="AS216" t="s">
        <v>311</v>
      </c>
      <c r="AT216" t="s">
        <v>312</v>
      </c>
      <c r="AU216" t="s">
        <v>313</v>
      </c>
      <c r="AV216" t="s">
        <v>314</v>
      </c>
      <c r="AW216" t="s">
        <v>315</v>
      </c>
      <c r="AX216" t="s">
        <v>315</v>
      </c>
      <c r="AY216" t="s">
        <v>5922</v>
      </c>
      <c r="AZ216" t="s">
        <v>5648</v>
      </c>
      <c r="BA216" t="s">
        <v>5923</v>
      </c>
      <c r="BB216" t="s">
        <v>5920</v>
      </c>
      <c r="BC216" t="s">
        <v>5924</v>
      </c>
      <c r="BD216" t="s">
        <v>5925</v>
      </c>
      <c r="BE216" t="s">
        <v>138</v>
      </c>
      <c r="BF216" t="s">
        <v>5926</v>
      </c>
      <c r="BG216" t="s">
        <v>5927</v>
      </c>
      <c r="BH216" t="s">
        <v>4813</v>
      </c>
      <c r="BI216">
        <v>253</v>
      </c>
      <c r="BJ216">
        <v>252</v>
      </c>
      <c r="BK216">
        <v>255</v>
      </c>
      <c r="BL216">
        <v>0.69</v>
      </c>
      <c r="BM216">
        <v>252</v>
      </c>
      <c r="BN216">
        <v>448</v>
      </c>
      <c r="BO216">
        <v>440</v>
      </c>
      <c r="BP216">
        <v>0.75900000000000001</v>
      </c>
      <c r="BQ216" t="s">
        <v>143</v>
      </c>
      <c r="BR216" t="s">
        <v>145</v>
      </c>
      <c r="BS216" t="s">
        <v>144</v>
      </c>
      <c r="BT216">
        <v>-44</v>
      </c>
      <c r="BU216">
        <v>7</v>
      </c>
      <c r="BV216">
        <v>19</v>
      </c>
      <c r="BW216">
        <v>0</v>
      </c>
    </row>
    <row r="217" spans="1:75" x14ac:dyDescent="0.25">
      <c r="A217" t="s">
        <v>5928</v>
      </c>
      <c r="B217" t="s">
        <v>5929</v>
      </c>
      <c r="C217" s="74">
        <v>43864.838984374997</v>
      </c>
      <c r="D217" t="s">
        <v>274</v>
      </c>
      <c r="E217" t="s">
        <v>275</v>
      </c>
      <c r="F217" t="s">
        <v>276</v>
      </c>
      <c r="G217" t="s">
        <v>277</v>
      </c>
      <c r="H217" t="s">
        <v>278</v>
      </c>
      <c r="I217" t="s">
        <v>5930</v>
      </c>
      <c r="J217" t="s">
        <v>5931</v>
      </c>
      <c r="K217" t="s">
        <v>5287</v>
      </c>
      <c r="L217" t="s">
        <v>5932</v>
      </c>
      <c r="M217" t="s">
        <v>5933</v>
      </c>
      <c r="N217" t="s">
        <v>5934</v>
      </c>
      <c r="O217" t="s">
        <v>5935</v>
      </c>
      <c r="P217" t="s">
        <v>5936</v>
      </c>
      <c r="Q217" t="s">
        <v>5937</v>
      </c>
      <c r="R217" t="s">
        <v>5938</v>
      </c>
      <c r="S217" t="s">
        <v>5939</v>
      </c>
      <c r="T217" t="s">
        <v>146</v>
      </c>
      <c r="U217" t="s">
        <v>426</v>
      </c>
      <c r="V217" t="s">
        <v>427</v>
      </c>
      <c r="W217" t="s">
        <v>428</v>
      </c>
      <c r="X217" t="s">
        <v>293</v>
      </c>
      <c r="Y217" t="s">
        <v>294</v>
      </c>
      <c r="Z217" t="s">
        <v>145</v>
      </c>
      <c r="AA217" t="s">
        <v>145</v>
      </c>
      <c r="AB217" t="s">
        <v>295</v>
      </c>
      <c r="AC217" t="s">
        <v>4198</v>
      </c>
      <c r="AD217" t="s">
        <v>5692</v>
      </c>
      <c r="AE217" t="s">
        <v>5940</v>
      </c>
      <c r="AF217" t="s">
        <v>5941</v>
      </c>
      <c r="AG217" t="s">
        <v>5942</v>
      </c>
      <c r="AH217" t="s">
        <v>5943</v>
      </c>
      <c r="AI217" t="s">
        <v>5944</v>
      </c>
      <c r="AJ217" t="s">
        <v>5945</v>
      </c>
      <c r="AK217" t="s">
        <v>5946</v>
      </c>
      <c r="AL217" t="s">
        <v>305</v>
      </c>
      <c r="AM217" t="s">
        <v>306</v>
      </c>
      <c r="AN217" t="s">
        <v>307</v>
      </c>
      <c r="AO217" t="s">
        <v>308</v>
      </c>
      <c r="AP217" t="s">
        <v>309</v>
      </c>
      <c r="AQ217" t="s">
        <v>275</v>
      </c>
      <c r="AR217" t="s">
        <v>310</v>
      </c>
      <c r="AS217" t="s">
        <v>311</v>
      </c>
      <c r="AT217" t="s">
        <v>312</v>
      </c>
      <c r="AU217" t="s">
        <v>313</v>
      </c>
      <c r="AV217" t="s">
        <v>314</v>
      </c>
      <c r="AW217" t="s">
        <v>315</v>
      </c>
      <c r="AX217" t="s">
        <v>315</v>
      </c>
      <c r="AY217" t="s">
        <v>5700</v>
      </c>
      <c r="AZ217" t="s">
        <v>1479</v>
      </c>
      <c r="BA217" t="s">
        <v>5947</v>
      </c>
      <c r="BB217" t="s">
        <v>5945</v>
      </c>
      <c r="BC217" t="s">
        <v>5948</v>
      </c>
      <c r="BD217" t="s">
        <v>5949</v>
      </c>
      <c r="BE217" t="s">
        <v>138</v>
      </c>
      <c r="BF217" t="s">
        <v>5950</v>
      </c>
      <c r="BG217" t="s">
        <v>5951</v>
      </c>
      <c r="BH217" t="s">
        <v>5308</v>
      </c>
      <c r="BI217">
        <v>253</v>
      </c>
      <c r="BJ217">
        <v>252</v>
      </c>
      <c r="BK217">
        <v>255</v>
      </c>
      <c r="BL217">
        <v>0.67</v>
      </c>
      <c r="BM217">
        <v>252</v>
      </c>
      <c r="BN217">
        <v>448</v>
      </c>
      <c r="BO217">
        <v>441</v>
      </c>
      <c r="BP217">
        <v>0.76</v>
      </c>
      <c r="BQ217" t="s">
        <v>143</v>
      </c>
      <c r="BR217" t="s">
        <v>145</v>
      </c>
      <c r="BS217" t="s">
        <v>144</v>
      </c>
      <c r="BT217">
        <v>-44</v>
      </c>
      <c r="BU217">
        <v>6</v>
      </c>
      <c r="BV217">
        <v>20</v>
      </c>
      <c r="BW217">
        <v>0</v>
      </c>
    </row>
    <row r="218" spans="1:75" x14ac:dyDescent="0.25">
      <c r="A218" t="s">
        <v>5952</v>
      </c>
      <c r="B218" t="s">
        <v>5953</v>
      </c>
      <c r="C218" s="74">
        <v>43864.839100844911</v>
      </c>
      <c r="D218" t="s">
        <v>274</v>
      </c>
      <c r="E218" t="s">
        <v>275</v>
      </c>
      <c r="F218" t="s">
        <v>276</v>
      </c>
      <c r="G218" t="s">
        <v>277</v>
      </c>
      <c r="H218" t="s">
        <v>278</v>
      </c>
      <c r="I218" t="s">
        <v>5954</v>
      </c>
      <c r="J218" t="s">
        <v>5955</v>
      </c>
      <c r="K218" t="s">
        <v>5956</v>
      </c>
      <c r="L218" t="s">
        <v>5957</v>
      </c>
      <c r="M218" t="s">
        <v>5958</v>
      </c>
      <c r="N218" t="s">
        <v>5959</v>
      </c>
      <c r="O218" t="s">
        <v>5960</v>
      </c>
      <c r="P218" t="s">
        <v>5961</v>
      </c>
      <c r="Q218" t="s">
        <v>5962</v>
      </c>
      <c r="R218" t="s">
        <v>5963</v>
      </c>
      <c r="S218" t="s">
        <v>5964</v>
      </c>
      <c r="T218" t="s">
        <v>146</v>
      </c>
      <c r="U218" t="s">
        <v>426</v>
      </c>
      <c r="V218" t="s">
        <v>427</v>
      </c>
      <c r="W218" t="s">
        <v>428</v>
      </c>
      <c r="X218" t="s">
        <v>293</v>
      </c>
      <c r="Y218" t="s">
        <v>294</v>
      </c>
      <c r="Z218" t="s">
        <v>145</v>
      </c>
      <c r="AA218" t="s">
        <v>145</v>
      </c>
      <c r="AB218" t="s">
        <v>295</v>
      </c>
      <c r="AC218" t="s">
        <v>429</v>
      </c>
      <c r="AD218" t="s">
        <v>5914</v>
      </c>
      <c r="AE218" t="s">
        <v>5965</v>
      </c>
      <c r="AF218" t="s">
        <v>5966</v>
      </c>
      <c r="AG218" t="s">
        <v>5967</v>
      </c>
      <c r="AH218" t="s">
        <v>5251</v>
      </c>
      <c r="AI218" t="s">
        <v>5968</v>
      </c>
      <c r="AJ218" t="s">
        <v>5969</v>
      </c>
      <c r="AK218" t="s">
        <v>5970</v>
      </c>
      <c r="AL218" t="s">
        <v>305</v>
      </c>
      <c r="AM218" t="s">
        <v>306</v>
      </c>
      <c r="AN218" t="s">
        <v>307</v>
      </c>
      <c r="AO218" t="s">
        <v>308</v>
      </c>
      <c r="AP218" t="s">
        <v>309</v>
      </c>
      <c r="AQ218" t="s">
        <v>275</v>
      </c>
      <c r="AR218" t="s">
        <v>310</v>
      </c>
      <c r="AS218" t="s">
        <v>311</v>
      </c>
      <c r="AT218" t="s">
        <v>312</v>
      </c>
      <c r="AU218" t="s">
        <v>313</v>
      </c>
      <c r="AV218" t="s">
        <v>314</v>
      </c>
      <c r="AW218" t="s">
        <v>315</v>
      </c>
      <c r="AX218" t="s">
        <v>315</v>
      </c>
      <c r="AY218" t="s">
        <v>5922</v>
      </c>
      <c r="AZ218" t="s">
        <v>5648</v>
      </c>
      <c r="BA218" t="s">
        <v>5971</v>
      </c>
      <c r="BB218" t="s">
        <v>5969</v>
      </c>
      <c r="BC218" t="s">
        <v>5972</v>
      </c>
      <c r="BD218" t="s">
        <v>5973</v>
      </c>
      <c r="BE218" t="s">
        <v>138</v>
      </c>
      <c r="BF218" t="s">
        <v>5974</v>
      </c>
      <c r="BG218" t="s">
        <v>5975</v>
      </c>
      <c r="BH218" t="s">
        <v>5976</v>
      </c>
      <c r="BI218">
        <v>253</v>
      </c>
      <c r="BJ218">
        <v>252</v>
      </c>
      <c r="BK218">
        <v>255</v>
      </c>
      <c r="BL218">
        <v>0.64</v>
      </c>
      <c r="BM218">
        <v>252</v>
      </c>
      <c r="BN218">
        <v>448</v>
      </c>
      <c r="BO218">
        <v>441</v>
      </c>
      <c r="BP218">
        <v>0.75900000000000001</v>
      </c>
      <c r="BQ218" t="s">
        <v>143</v>
      </c>
      <c r="BR218" t="s">
        <v>145</v>
      </c>
      <c r="BS218" t="s">
        <v>144</v>
      </c>
      <c r="BT218">
        <v>-44</v>
      </c>
      <c r="BU218">
        <v>3</v>
      </c>
      <c r="BV218">
        <v>20</v>
      </c>
      <c r="BW218">
        <v>0</v>
      </c>
    </row>
    <row r="219" spans="1:75" x14ac:dyDescent="0.25">
      <c r="A219" t="s">
        <v>5977</v>
      </c>
      <c r="B219" t="s">
        <v>5978</v>
      </c>
      <c r="C219" s="74">
        <v>43864.839217303241</v>
      </c>
      <c r="D219" t="s">
        <v>274</v>
      </c>
      <c r="E219" t="s">
        <v>275</v>
      </c>
      <c r="F219" t="s">
        <v>276</v>
      </c>
      <c r="G219" t="s">
        <v>277</v>
      </c>
      <c r="H219" t="s">
        <v>278</v>
      </c>
      <c r="I219" t="s">
        <v>5979</v>
      </c>
      <c r="J219" t="s">
        <v>5980</v>
      </c>
      <c r="K219" t="s">
        <v>5014</v>
      </c>
      <c r="L219" t="s">
        <v>5981</v>
      </c>
      <c r="M219" t="s">
        <v>5982</v>
      </c>
      <c r="N219" t="s">
        <v>5983</v>
      </c>
      <c r="O219" t="s">
        <v>5984</v>
      </c>
      <c r="P219" t="s">
        <v>5985</v>
      </c>
      <c r="Q219" t="s">
        <v>5986</v>
      </c>
      <c r="R219" t="s">
        <v>5987</v>
      </c>
      <c r="S219" t="s">
        <v>5988</v>
      </c>
      <c r="T219" t="s">
        <v>146</v>
      </c>
      <c r="U219" t="s">
        <v>426</v>
      </c>
      <c r="V219" t="s">
        <v>427</v>
      </c>
      <c r="W219" t="s">
        <v>428</v>
      </c>
      <c r="X219" t="s">
        <v>293</v>
      </c>
      <c r="Y219" t="s">
        <v>294</v>
      </c>
      <c r="Z219" t="s">
        <v>145</v>
      </c>
      <c r="AA219" t="s">
        <v>145</v>
      </c>
      <c r="AB219" t="s">
        <v>295</v>
      </c>
      <c r="AC219" t="s">
        <v>429</v>
      </c>
      <c r="AD219" t="s">
        <v>5814</v>
      </c>
      <c r="AE219" t="s">
        <v>5815</v>
      </c>
      <c r="AF219" t="s">
        <v>5989</v>
      </c>
      <c r="AG219" t="s">
        <v>5990</v>
      </c>
      <c r="AH219" t="s">
        <v>5991</v>
      </c>
      <c r="AI219" t="s">
        <v>5992</v>
      </c>
      <c r="AJ219" t="s">
        <v>5993</v>
      </c>
      <c r="AK219" t="s">
        <v>5994</v>
      </c>
      <c r="AL219" t="s">
        <v>305</v>
      </c>
      <c r="AM219" t="s">
        <v>306</v>
      </c>
      <c r="AN219" t="s">
        <v>307</v>
      </c>
      <c r="AO219" t="s">
        <v>308</v>
      </c>
      <c r="AP219" t="s">
        <v>309</v>
      </c>
      <c r="AQ219" t="s">
        <v>275</v>
      </c>
      <c r="AR219" t="s">
        <v>310</v>
      </c>
      <c r="AS219" t="s">
        <v>311</v>
      </c>
      <c r="AT219" t="s">
        <v>312</v>
      </c>
      <c r="AU219" t="s">
        <v>313</v>
      </c>
      <c r="AV219" t="s">
        <v>314</v>
      </c>
      <c r="AW219" t="s">
        <v>315</v>
      </c>
      <c r="AX219" t="s">
        <v>315</v>
      </c>
      <c r="AY219" t="s">
        <v>5822</v>
      </c>
      <c r="AZ219" t="s">
        <v>1529</v>
      </c>
      <c r="BA219" t="s">
        <v>5995</v>
      </c>
      <c r="BB219" t="s">
        <v>5993</v>
      </c>
      <c r="BC219" t="s">
        <v>5996</v>
      </c>
      <c r="BD219" t="s">
        <v>5825</v>
      </c>
      <c r="BE219" t="s">
        <v>138</v>
      </c>
      <c r="BF219" t="s">
        <v>5997</v>
      </c>
      <c r="BG219" t="s">
        <v>5998</v>
      </c>
      <c r="BH219" t="s">
        <v>5036</v>
      </c>
      <c r="BI219">
        <v>253</v>
      </c>
      <c r="BJ219">
        <v>252</v>
      </c>
      <c r="BK219">
        <v>255</v>
      </c>
      <c r="BL219">
        <v>0.67</v>
      </c>
      <c r="BM219">
        <v>253</v>
      </c>
      <c r="BN219">
        <v>448</v>
      </c>
      <c r="BO219">
        <v>441</v>
      </c>
      <c r="BP219">
        <v>0.76100000000000001</v>
      </c>
      <c r="BQ219" t="s">
        <v>143</v>
      </c>
      <c r="BR219" t="s">
        <v>145</v>
      </c>
      <c r="BS219" t="s">
        <v>144</v>
      </c>
      <c r="BT219">
        <v>-44</v>
      </c>
      <c r="BU219">
        <v>4</v>
      </c>
      <c r="BV219">
        <v>20</v>
      </c>
      <c r="BW219">
        <v>0</v>
      </c>
    </row>
    <row r="220" spans="1:75" x14ac:dyDescent="0.25">
      <c r="A220" t="s">
        <v>5999</v>
      </c>
      <c r="B220" t="s">
        <v>6000</v>
      </c>
      <c r="C220" s="74">
        <v>43864.839333043979</v>
      </c>
      <c r="D220" t="s">
        <v>274</v>
      </c>
      <c r="E220" t="s">
        <v>275</v>
      </c>
      <c r="F220" t="s">
        <v>276</v>
      </c>
      <c r="G220" t="s">
        <v>277</v>
      </c>
      <c r="H220" t="s">
        <v>278</v>
      </c>
      <c r="I220" t="s">
        <v>6001</v>
      </c>
      <c r="J220" t="s">
        <v>6002</v>
      </c>
      <c r="K220" t="s">
        <v>5014</v>
      </c>
      <c r="L220" t="s">
        <v>6003</v>
      </c>
      <c r="M220" t="s">
        <v>6004</v>
      </c>
      <c r="N220" t="s">
        <v>6005</v>
      </c>
      <c r="O220" t="s">
        <v>6006</v>
      </c>
      <c r="P220" t="s">
        <v>6007</v>
      </c>
      <c r="Q220" t="s">
        <v>6008</v>
      </c>
      <c r="R220" t="s">
        <v>6009</v>
      </c>
      <c r="S220" t="s">
        <v>6010</v>
      </c>
      <c r="T220" t="s">
        <v>146</v>
      </c>
      <c r="U220" t="s">
        <v>426</v>
      </c>
      <c r="V220" t="s">
        <v>427</v>
      </c>
      <c r="W220" t="s">
        <v>428</v>
      </c>
      <c r="X220" t="s">
        <v>293</v>
      </c>
      <c r="Y220" t="s">
        <v>294</v>
      </c>
      <c r="Z220" t="s">
        <v>145</v>
      </c>
      <c r="AA220" t="s">
        <v>145</v>
      </c>
      <c r="AB220" t="s">
        <v>295</v>
      </c>
      <c r="AC220" t="s">
        <v>429</v>
      </c>
      <c r="AD220" t="s">
        <v>5914</v>
      </c>
      <c r="AE220" t="s">
        <v>5915</v>
      </c>
      <c r="AF220" t="s">
        <v>6011</v>
      </c>
      <c r="AG220" t="s">
        <v>6012</v>
      </c>
      <c r="AH220" t="s">
        <v>4626</v>
      </c>
      <c r="AI220" t="s">
        <v>6013</v>
      </c>
      <c r="AJ220" t="s">
        <v>6014</v>
      </c>
      <c r="AK220" t="s">
        <v>6015</v>
      </c>
      <c r="AL220" t="s">
        <v>305</v>
      </c>
      <c r="AM220" t="s">
        <v>306</v>
      </c>
      <c r="AN220" t="s">
        <v>307</v>
      </c>
      <c r="AO220" t="s">
        <v>308</v>
      </c>
      <c r="AP220" t="s">
        <v>309</v>
      </c>
      <c r="AQ220" t="s">
        <v>275</v>
      </c>
      <c r="AR220" t="s">
        <v>310</v>
      </c>
      <c r="AS220" t="s">
        <v>311</v>
      </c>
      <c r="AT220" t="s">
        <v>312</v>
      </c>
      <c r="AU220" t="s">
        <v>313</v>
      </c>
      <c r="AV220" t="s">
        <v>314</v>
      </c>
      <c r="AW220" t="s">
        <v>315</v>
      </c>
      <c r="AX220" t="s">
        <v>315</v>
      </c>
      <c r="AY220" t="s">
        <v>5922</v>
      </c>
      <c r="AZ220" t="s">
        <v>5648</v>
      </c>
      <c r="BA220" t="s">
        <v>6016</v>
      </c>
      <c r="BB220" t="s">
        <v>6014</v>
      </c>
      <c r="BC220" t="s">
        <v>6017</v>
      </c>
      <c r="BD220" t="s">
        <v>5925</v>
      </c>
      <c r="BE220" t="s">
        <v>138</v>
      </c>
      <c r="BF220" t="s">
        <v>6018</v>
      </c>
      <c r="BG220" t="s">
        <v>6019</v>
      </c>
      <c r="BH220" t="s">
        <v>5036</v>
      </c>
      <c r="BI220">
        <v>253</v>
      </c>
      <c r="BJ220">
        <v>252</v>
      </c>
      <c r="BK220">
        <v>255</v>
      </c>
      <c r="BL220">
        <v>0.68</v>
      </c>
      <c r="BM220">
        <v>252</v>
      </c>
      <c r="BN220">
        <v>448</v>
      </c>
      <c r="BO220">
        <v>440</v>
      </c>
      <c r="BP220">
        <v>0.75900000000000001</v>
      </c>
      <c r="BQ220" t="s">
        <v>143</v>
      </c>
      <c r="BR220" t="s">
        <v>145</v>
      </c>
      <c r="BS220" t="s">
        <v>144</v>
      </c>
      <c r="BT220">
        <v>-44</v>
      </c>
      <c r="BU220">
        <v>5</v>
      </c>
      <c r="BV220">
        <v>21</v>
      </c>
      <c r="BW220">
        <v>0</v>
      </c>
    </row>
    <row r="221" spans="1:75" x14ac:dyDescent="0.25">
      <c r="A221" t="s">
        <v>6020</v>
      </c>
      <c r="B221" t="s">
        <v>6021</v>
      </c>
      <c r="C221" s="74">
        <v>43864.839449513893</v>
      </c>
      <c r="D221" t="s">
        <v>274</v>
      </c>
      <c r="E221" t="s">
        <v>275</v>
      </c>
      <c r="F221" t="s">
        <v>276</v>
      </c>
      <c r="G221" t="s">
        <v>277</v>
      </c>
      <c r="H221" t="s">
        <v>278</v>
      </c>
      <c r="I221" t="s">
        <v>6022</v>
      </c>
      <c r="J221" t="s">
        <v>6023</v>
      </c>
      <c r="K221" t="s">
        <v>4988</v>
      </c>
      <c r="L221" t="s">
        <v>6024</v>
      </c>
      <c r="M221" t="s">
        <v>6025</v>
      </c>
      <c r="N221" t="s">
        <v>6026</v>
      </c>
      <c r="O221" t="s">
        <v>6027</v>
      </c>
      <c r="P221" t="s">
        <v>6028</v>
      </c>
      <c r="Q221" t="s">
        <v>6029</v>
      </c>
      <c r="R221" t="s">
        <v>6030</v>
      </c>
      <c r="S221" t="s">
        <v>6031</v>
      </c>
      <c r="T221" t="s">
        <v>146</v>
      </c>
      <c r="U221" t="s">
        <v>426</v>
      </c>
      <c r="V221" t="s">
        <v>427</v>
      </c>
      <c r="W221" t="s">
        <v>428</v>
      </c>
      <c r="X221" t="s">
        <v>293</v>
      </c>
      <c r="Y221" t="s">
        <v>294</v>
      </c>
      <c r="Z221" t="s">
        <v>145</v>
      </c>
      <c r="AA221" t="s">
        <v>145</v>
      </c>
      <c r="AB221" t="s">
        <v>295</v>
      </c>
      <c r="AC221" t="s">
        <v>429</v>
      </c>
      <c r="AD221" t="s">
        <v>3014</v>
      </c>
      <c r="AE221" t="s">
        <v>6032</v>
      </c>
      <c r="AF221" t="s">
        <v>6033</v>
      </c>
      <c r="AG221" t="s">
        <v>6034</v>
      </c>
      <c r="AH221" t="s">
        <v>6035</v>
      </c>
      <c r="AI221" t="s">
        <v>6036</v>
      </c>
      <c r="AJ221" t="s">
        <v>6037</v>
      </c>
      <c r="AK221" t="s">
        <v>1556</v>
      </c>
      <c r="AL221" t="s">
        <v>305</v>
      </c>
      <c r="AM221" t="s">
        <v>306</v>
      </c>
      <c r="AN221" t="s">
        <v>307</v>
      </c>
      <c r="AO221" t="s">
        <v>308</v>
      </c>
      <c r="AP221" t="s">
        <v>309</v>
      </c>
      <c r="AQ221" t="s">
        <v>275</v>
      </c>
      <c r="AR221" t="s">
        <v>310</v>
      </c>
      <c r="AS221" t="s">
        <v>311</v>
      </c>
      <c r="AT221" t="s">
        <v>312</v>
      </c>
      <c r="AU221" t="s">
        <v>313</v>
      </c>
      <c r="AV221" t="s">
        <v>314</v>
      </c>
      <c r="AW221" t="s">
        <v>315</v>
      </c>
      <c r="AX221" t="s">
        <v>315</v>
      </c>
      <c r="AY221" t="s">
        <v>3022</v>
      </c>
      <c r="AZ221" t="s">
        <v>3023</v>
      </c>
      <c r="BA221" t="s">
        <v>6038</v>
      </c>
      <c r="BB221" t="s">
        <v>6037</v>
      </c>
      <c r="BC221" t="s">
        <v>6039</v>
      </c>
      <c r="BD221" t="s">
        <v>6040</v>
      </c>
      <c r="BE221" t="s">
        <v>138</v>
      </c>
      <c r="BF221" t="s">
        <v>6041</v>
      </c>
      <c r="BG221" t="s">
        <v>6042</v>
      </c>
      <c r="BH221" t="s">
        <v>5009</v>
      </c>
      <c r="BI221">
        <v>253</v>
      </c>
      <c r="BJ221">
        <v>252</v>
      </c>
      <c r="BK221">
        <v>255</v>
      </c>
      <c r="BL221">
        <v>0.7</v>
      </c>
      <c r="BM221">
        <v>250</v>
      </c>
      <c r="BN221">
        <v>445</v>
      </c>
      <c r="BO221">
        <v>439</v>
      </c>
      <c r="BP221">
        <v>0.755</v>
      </c>
      <c r="BQ221" t="s">
        <v>143</v>
      </c>
      <c r="BR221" t="s">
        <v>145</v>
      </c>
      <c r="BS221" t="s">
        <v>144</v>
      </c>
      <c r="BT221">
        <v>-44</v>
      </c>
      <c r="BU221">
        <v>1</v>
      </c>
      <c r="BV221">
        <v>22</v>
      </c>
      <c r="BW221">
        <v>0</v>
      </c>
    </row>
    <row r="222" spans="1:75" x14ac:dyDescent="0.25">
      <c r="A222" t="s">
        <v>6043</v>
      </c>
      <c r="B222" t="s">
        <v>6044</v>
      </c>
      <c r="C222" s="74">
        <v>43864.839565972223</v>
      </c>
      <c r="D222" t="s">
        <v>274</v>
      </c>
      <c r="E222" t="s">
        <v>275</v>
      </c>
      <c r="F222" t="s">
        <v>276</v>
      </c>
      <c r="G222" t="s">
        <v>277</v>
      </c>
      <c r="H222" t="s">
        <v>278</v>
      </c>
      <c r="I222" t="s">
        <v>6045</v>
      </c>
      <c r="J222" t="s">
        <v>6046</v>
      </c>
      <c r="K222" t="s">
        <v>4961</v>
      </c>
      <c r="L222" t="s">
        <v>6047</v>
      </c>
      <c r="M222" t="s">
        <v>6048</v>
      </c>
      <c r="N222" t="s">
        <v>6049</v>
      </c>
      <c r="O222" t="s">
        <v>6050</v>
      </c>
      <c r="P222" t="s">
        <v>6051</v>
      </c>
      <c r="Q222" t="s">
        <v>6052</v>
      </c>
      <c r="R222" t="s">
        <v>6053</v>
      </c>
      <c r="S222" t="s">
        <v>6054</v>
      </c>
      <c r="T222" t="s">
        <v>146</v>
      </c>
      <c r="U222" t="s">
        <v>426</v>
      </c>
      <c r="V222" t="s">
        <v>427</v>
      </c>
      <c r="W222" t="s">
        <v>428</v>
      </c>
      <c r="X222" t="s">
        <v>293</v>
      </c>
      <c r="Y222" t="s">
        <v>294</v>
      </c>
      <c r="Z222" t="s">
        <v>145</v>
      </c>
      <c r="AA222" t="s">
        <v>145</v>
      </c>
      <c r="AB222" t="s">
        <v>295</v>
      </c>
      <c r="AC222" t="s">
        <v>296</v>
      </c>
      <c r="AD222" t="s">
        <v>6055</v>
      </c>
      <c r="AE222" t="s">
        <v>6056</v>
      </c>
      <c r="AF222" t="s">
        <v>6057</v>
      </c>
      <c r="AG222" t="s">
        <v>6058</v>
      </c>
      <c r="AH222" t="s">
        <v>6059</v>
      </c>
      <c r="AI222" t="s">
        <v>6060</v>
      </c>
      <c r="AJ222" t="s">
        <v>6061</v>
      </c>
      <c r="AK222" t="s">
        <v>5446</v>
      </c>
      <c r="AL222" t="s">
        <v>305</v>
      </c>
      <c r="AM222" t="s">
        <v>306</v>
      </c>
      <c r="AN222" t="s">
        <v>307</v>
      </c>
      <c r="AO222" t="s">
        <v>308</v>
      </c>
      <c r="AP222" t="s">
        <v>309</v>
      </c>
      <c r="AQ222" t="s">
        <v>275</v>
      </c>
      <c r="AR222" t="s">
        <v>310</v>
      </c>
      <c r="AS222" t="s">
        <v>311</v>
      </c>
      <c r="AT222" t="s">
        <v>312</v>
      </c>
      <c r="AU222" t="s">
        <v>313</v>
      </c>
      <c r="AV222" t="s">
        <v>314</v>
      </c>
      <c r="AW222" t="s">
        <v>315</v>
      </c>
      <c r="AX222" t="s">
        <v>315</v>
      </c>
      <c r="AY222" t="s">
        <v>6062</v>
      </c>
      <c r="AZ222" t="s">
        <v>1424</v>
      </c>
      <c r="BA222" t="s">
        <v>6063</v>
      </c>
      <c r="BB222" t="s">
        <v>6061</v>
      </c>
      <c r="BC222" t="s">
        <v>6064</v>
      </c>
      <c r="BD222" t="s">
        <v>6065</v>
      </c>
      <c r="BE222" t="s">
        <v>138</v>
      </c>
      <c r="BF222" t="s">
        <v>6066</v>
      </c>
      <c r="BG222" t="s">
        <v>6067</v>
      </c>
      <c r="BH222" t="s">
        <v>4983</v>
      </c>
      <c r="BI222">
        <v>253</v>
      </c>
      <c r="BJ222">
        <v>252</v>
      </c>
      <c r="BK222">
        <v>255</v>
      </c>
      <c r="BL222">
        <v>0.54</v>
      </c>
      <c r="BM222">
        <v>250</v>
      </c>
      <c r="BN222">
        <v>444</v>
      </c>
      <c r="BO222">
        <v>439</v>
      </c>
      <c r="BP222">
        <v>0.753</v>
      </c>
      <c r="BQ222" t="s">
        <v>143</v>
      </c>
      <c r="BR222" t="s">
        <v>145</v>
      </c>
      <c r="BS222" t="s">
        <v>144</v>
      </c>
      <c r="BT222">
        <v>-44</v>
      </c>
      <c r="BU222">
        <v>1</v>
      </c>
      <c r="BV222">
        <v>21</v>
      </c>
      <c r="BW222">
        <v>0</v>
      </c>
    </row>
    <row r="223" spans="1:75" x14ac:dyDescent="0.25">
      <c r="A223" t="s">
        <v>6068</v>
      </c>
      <c r="B223" t="s">
        <v>6069</v>
      </c>
      <c r="C223" s="74">
        <v>43864.839682442129</v>
      </c>
      <c r="D223" t="s">
        <v>274</v>
      </c>
      <c r="E223" t="s">
        <v>275</v>
      </c>
      <c r="F223" t="s">
        <v>276</v>
      </c>
      <c r="G223" t="s">
        <v>277</v>
      </c>
      <c r="H223" t="s">
        <v>278</v>
      </c>
      <c r="I223" t="s">
        <v>6070</v>
      </c>
      <c r="J223" t="s">
        <v>6071</v>
      </c>
      <c r="K223" t="s">
        <v>5711</v>
      </c>
      <c r="L223" t="s">
        <v>6072</v>
      </c>
      <c r="M223" t="s">
        <v>6073</v>
      </c>
      <c r="N223" t="s">
        <v>6074</v>
      </c>
      <c r="O223" t="s">
        <v>6075</v>
      </c>
      <c r="P223" t="s">
        <v>6076</v>
      </c>
      <c r="Q223" t="s">
        <v>6077</v>
      </c>
      <c r="R223" t="s">
        <v>6078</v>
      </c>
      <c r="S223" t="s">
        <v>6079</v>
      </c>
      <c r="T223" t="s">
        <v>146</v>
      </c>
      <c r="U223" t="s">
        <v>426</v>
      </c>
      <c r="V223" t="s">
        <v>427</v>
      </c>
      <c r="W223" t="s">
        <v>428</v>
      </c>
      <c r="X223" t="s">
        <v>293</v>
      </c>
      <c r="Y223" t="s">
        <v>294</v>
      </c>
      <c r="Z223" t="s">
        <v>145</v>
      </c>
      <c r="AA223" t="s">
        <v>145</v>
      </c>
      <c r="AB223" t="s">
        <v>295</v>
      </c>
      <c r="AC223" t="s">
        <v>606</v>
      </c>
      <c r="AD223" t="s">
        <v>2835</v>
      </c>
      <c r="AE223" t="s">
        <v>6080</v>
      </c>
      <c r="AF223" t="s">
        <v>6081</v>
      </c>
      <c r="AG223" t="s">
        <v>6082</v>
      </c>
      <c r="AH223" t="s">
        <v>6083</v>
      </c>
      <c r="AI223" t="s">
        <v>6084</v>
      </c>
      <c r="AJ223" t="s">
        <v>6085</v>
      </c>
      <c r="AK223" t="s">
        <v>1477</v>
      </c>
      <c r="AL223" t="s">
        <v>305</v>
      </c>
      <c r="AM223" t="s">
        <v>306</v>
      </c>
      <c r="AN223" t="s">
        <v>307</v>
      </c>
      <c r="AO223" t="s">
        <v>308</v>
      </c>
      <c r="AP223" t="s">
        <v>309</v>
      </c>
      <c r="AQ223" t="s">
        <v>275</v>
      </c>
      <c r="AR223" t="s">
        <v>310</v>
      </c>
      <c r="AS223" t="s">
        <v>311</v>
      </c>
      <c r="AT223" t="s">
        <v>312</v>
      </c>
      <c r="AU223" t="s">
        <v>313</v>
      </c>
      <c r="AV223" t="s">
        <v>314</v>
      </c>
      <c r="AW223" t="s">
        <v>315</v>
      </c>
      <c r="AX223" t="s">
        <v>315</v>
      </c>
      <c r="AY223" t="s">
        <v>2843</v>
      </c>
      <c r="AZ223" t="s">
        <v>1424</v>
      </c>
      <c r="BA223" t="s">
        <v>6086</v>
      </c>
      <c r="BB223" t="s">
        <v>6085</v>
      </c>
      <c r="BC223" t="s">
        <v>6087</v>
      </c>
      <c r="BD223" t="s">
        <v>6088</v>
      </c>
      <c r="BE223" t="s">
        <v>138</v>
      </c>
      <c r="BF223" t="s">
        <v>6089</v>
      </c>
      <c r="BG223" t="s">
        <v>6090</v>
      </c>
      <c r="BH223" t="s">
        <v>5730</v>
      </c>
      <c r="BI223">
        <v>253</v>
      </c>
      <c r="BJ223">
        <v>252</v>
      </c>
      <c r="BK223">
        <v>255</v>
      </c>
      <c r="BL223">
        <v>0.63</v>
      </c>
      <c r="BM223">
        <v>250</v>
      </c>
      <c r="BN223">
        <v>444</v>
      </c>
      <c r="BO223">
        <v>438</v>
      </c>
      <c r="BP223">
        <v>0.753</v>
      </c>
      <c r="BQ223" t="s">
        <v>143</v>
      </c>
      <c r="BR223" t="s">
        <v>145</v>
      </c>
      <c r="BS223" t="s">
        <v>144</v>
      </c>
      <c r="BT223">
        <v>-44</v>
      </c>
      <c r="BU223">
        <v>1</v>
      </c>
      <c r="BV223">
        <v>21</v>
      </c>
      <c r="BW223">
        <v>0</v>
      </c>
    </row>
    <row r="224" spans="1:75" x14ac:dyDescent="0.25">
      <c r="A224" t="s">
        <v>6091</v>
      </c>
      <c r="B224" t="s">
        <v>6092</v>
      </c>
      <c r="C224" s="74">
        <v>43864.839798182868</v>
      </c>
      <c r="D224" t="s">
        <v>274</v>
      </c>
      <c r="E224" t="s">
        <v>275</v>
      </c>
      <c r="F224" t="s">
        <v>276</v>
      </c>
      <c r="G224" t="s">
        <v>277</v>
      </c>
      <c r="H224" t="s">
        <v>278</v>
      </c>
      <c r="I224" t="s">
        <v>6093</v>
      </c>
      <c r="J224" t="s">
        <v>6094</v>
      </c>
      <c r="K224" t="s">
        <v>6095</v>
      </c>
      <c r="L224" t="s">
        <v>6096</v>
      </c>
      <c r="M224" t="s">
        <v>6097</v>
      </c>
      <c r="N224" t="s">
        <v>6098</v>
      </c>
      <c r="O224" t="s">
        <v>6099</v>
      </c>
      <c r="P224" t="s">
        <v>6100</v>
      </c>
      <c r="Q224" t="s">
        <v>6101</v>
      </c>
      <c r="R224" t="s">
        <v>6102</v>
      </c>
      <c r="S224" t="s">
        <v>6103</v>
      </c>
      <c r="T224" t="s">
        <v>146</v>
      </c>
      <c r="U224" t="s">
        <v>426</v>
      </c>
      <c r="V224" t="s">
        <v>427</v>
      </c>
      <c r="W224" t="s">
        <v>428</v>
      </c>
      <c r="X224" t="s">
        <v>293</v>
      </c>
      <c r="Y224" t="s">
        <v>294</v>
      </c>
      <c r="Z224" t="s">
        <v>145</v>
      </c>
      <c r="AA224" t="s">
        <v>145</v>
      </c>
      <c r="AB224" t="s">
        <v>295</v>
      </c>
      <c r="AC224" t="s">
        <v>4198</v>
      </c>
      <c r="AD224" t="s">
        <v>2676</v>
      </c>
      <c r="AE224" t="s">
        <v>6104</v>
      </c>
      <c r="AF224" t="s">
        <v>6105</v>
      </c>
      <c r="AG224" t="s">
        <v>6106</v>
      </c>
      <c r="AH224" t="s">
        <v>6107</v>
      </c>
      <c r="AI224" t="s">
        <v>6108</v>
      </c>
      <c r="AJ224" t="s">
        <v>6109</v>
      </c>
      <c r="AK224" t="s">
        <v>6110</v>
      </c>
      <c r="AL224" t="s">
        <v>305</v>
      </c>
      <c r="AM224" t="s">
        <v>306</v>
      </c>
      <c r="AN224" t="s">
        <v>307</v>
      </c>
      <c r="AO224" t="s">
        <v>308</v>
      </c>
      <c r="AP224" t="s">
        <v>309</v>
      </c>
      <c r="AQ224" t="s">
        <v>275</v>
      </c>
      <c r="AR224" t="s">
        <v>310</v>
      </c>
      <c r="AS224" t="s">
        <v>311</v>
      </c>
      <c r="AT224" t="s">
        <v>312</v>
      </c>
      <c r="AU224" t="s">
        <v>313</v>
      </c>
      <c r="AV224" t="s">
        <v>314</v>
      </c>
      <c r="AW224" t="s">
        <v>315</v>
      </c>
      <c r="AX224" t="s">
        <v>315</v>
      </c>
      <c r="AY224" t="s">
        <v>2684</v>
      </c>
      <c r="AZ224" t="s">
        <v>1369</v>
      </c>
      <c r="BA224" t="s">
        <v>6111</v>
      </c>
      <c r="BB224" t="s">
        <v>6109</v>
      </c>
      <c r="BC224" t="s">
        <v>6112</v>
      </c>
      <c r="BD224" t="s">
        <v>6113</v>
      </c>
      <c r="BE224" t="s">
        <v>138</v>
      </c>
      <c r="BF224" t="s">
        <v>6114</v>
      </c>
      <c r="BG224" t="s">
        <v>6115</v>
      </c>
      <c r="BH224" t="s">
        <v>6116</v>
      </c>
      <c r="BI224">
        <v>253</v>
      </c>
      <c r="BJ224">
        <v>252</v>
      </c>
      <c r="BK224">
        <v>255</v>
      </c>
      <c r="BL224">
        <v>0.54</v>
      </c>
      <c r="BM224">
        <v>247</v>
      </c>
      <c r="BN224">
        <v>442</v>
      </c>
      <c r="BO224">
        <v>436</v>
      </c>
      <c r="BP224">
        <v>0.749</v>
      </c>
      <c r="BQ224" t="s">
        <v>143</v>
      </c>
      <c r="BR224" t="s">
        <v>145</v>
      </c>
      <c r="BS224" t="s">
        <v>144</v>
      </c>
      <c r="BT224">
        <v>-44</v>
      </c>
      <c r="BU224">
        <v>1</v>
      </c>
      <c r="BV224">
        <v>22</v>
      </c>
      <c r="BW224">
        <v>0</v>
      </c>
    </row>
    <row r="225" spans="1:75" x14ac:dyDescent="0.25">
      <c r="A225" t="s">
        <v>6117</v>
      </c>
      <c r="B225" t="s">
        <v>6118</v>
      </c>
      <c r="C225" s="74">
        <v>43864.83991464119</v>
      </c>
      <c r="D225" t="s">
        <v>274</v>
      </c>
      <c r="E225" t="s">
        <v>275</v>
      </c>
      <c r="F225" t="s">
        <v>276</v>
      </c>
      <c r="G225" t="s">
        <v>277</v>
      </c>
      <c r="H225" t="s">
        <v>278</v>
      </c>
      <c r="I225" t="s">
        <v>6119</v>
      </c>
      <c r="J225" t="s">
        <v>6120</v>
      </c>
      <c r="K225" t="s">
        <v>5191</v>
      </c>
      <c r="L225" t="s">
        <v>6121</v>
      </c>
      <c r="M225" t="s">
        <v>6122</v>
      </c>
      <c r="N225" t="s">
        <v>6123</v>
      </c>
      <c r="O225" t="s">
        <v>6124</v>
      </c>
      <c r="P225" t="s">
        <v>6125</v>
      </c>
      <c r="Q225" t="s">
        <v>6126</v>
      </c>
      <c r="R225" t="s">
        <v>6127</v>
      </c>
      <c r="S225" t="s">
        <v>6128</v>
      </c>
      <c r="T225" t="s">
        <v>146</v>
      </c>
      <c r="U225" t="s">
        <v>426</v>
      </c>
      <c r="V225" t="s">
        <v>427</v>
      </c>
      <c r="W225" t="s">
        <v>428</v>
      </c>
      <c r="X225" t="s">
        <v>293</v>
      </c>
      <c r="Y225" t="s">
        <v>294</v>
      </c>
      <c r="Z225" t="s">
        <v>145</v>
      </c>
      <c r="AA225" t="s">
        <v>145</v>
      </c>
      <c r="AB225" t="s">
        <v>295</v>
      </c>
      <c r="AC225" t="s">
        <v>337</v>
      </c>
      <c r="AD225" t="s">
        <v>3168</v>
      </c>
      <c r="AE225" t="s">
        <v>6129</v>
      </c>
      <c r="AF225" t="s">
        <v>6130</v>
      </c>
      <c r="AG225" t="s">
        <v>6131</v>
      </c>
      <c r="AH225" t="s">
        <v>6132</v>
      </c>
      <c r="AI225" t="s">
        <v>6133</v>
      </c>
      <c r="AJ225" t="s">
        <v>6134</v>
      </c>
      <c r="AK225" t="s">
        <v>3786</v>
      </c>
      <c r="AL225" t="s">
        <v>305</v>
      </c>
      <c r="AM225" t="s">
        <v>306</v>
      </c>
      <c r="AN225" t="s">
        <v>307</v>
      </c>
      <c r="AO225" t="s">
        <v>308</v>
      </c>
      <c r="AP225" t="s">
        <v>309</v>
      </c>
      <c r="AQ225" t="s">
        <v>275</v>
      </c>
      <c r="AR225" t="s">
        <v>310</v>
      </c>
      <c r="AS225" t="s">
        <v>311</v>
      </c>
      <c r="AT225" t="s">
        <v>312</v>
      </c>
      <c r="AU225" t="s">
        <v>313</v>
      </c>
      <c r="AV225" t="s">
        <v>314</v>
      </c>
      <c r="AW225" t="s">
        <v>315</v>
      </c>
      <c r="AX225" t="s">
        <v>315</v>
      </c>
      <c r="AY225" t="s">
        <v>3176</v>
      </c>
      <c r="AZ225" t="s">
        <v>2574</v>
      </c>
      <c r="BA225" t="s">
        <v>6135</v>
      </c>
      <c r="BB225" t="s">
        <v>6134</v>
      </c>
      <c r="BC225" t="s">
        <v>6136</v>
      </c>
      <c r="BD225" t="s">
        <v>6137</v>
      </c>
      <c r="BE225" t="s">
        <v>138</v>
      </c>
      <c r="BF225" t="s">
        <v>6138</v>
      </c>
      <c r="BG225" t="s">
        <v>6139</v>
      </c>
      <c r="BH225" t="s">
        <v>5211</v>
      </c>
      <c r="BI225">
        <v>253</v>
      </c>
      <c r="BJ225">
        <v>252</v>
      </c>
      <c r="BK225">
        <v>255</v>
      </c>
      <c r="BL225">
        <v>0.56999999999999995</v>
      </c>
      <c r="BM225">
        <v>247</v>
      </c>
      <c r="BN225">
        <v>440</v>
      </c>
      <c r="BO225">
        <v>434</v>
      </c>
      <c r="BP225">
        <v>0.746</v>
      </c>
      <c r="BQ225" t="s">
        <v>143</v>
      </c>
      <c r="BR225" t="s">
        <v>145</v>
      </c>
      <c r="BS225" t="s">
        <v>144</v>
      </c>
      <c r="BT225">
        <v>-43</v>
      </c>
      <c r="BU225">
        <v>1</v>
      </c>
      <c r="BV225">
        <v>23</v>
      </c>
      <c r="BW225">
        <v>0</v>
      </c>
    </row>
    <row r="226" spans="1:75" x14ac:dyDescent="0.25">
      <c r="A226" t="s">
        <v>6140</v>
      </c>
      <c r="B226" t="s">
        <v>6141</v>
      </c>
      <c r="C226" s="74">
        <v>43864.840031111111</v>
      </c>
      <c r="D226" t="s">
        <v>274</v>
      </c>
      <c r="E226" t="s">
        <v>275</v>
      </c>
      <c r="F226" t="s">
        <v>276</v>
      </c>
      <c r="G226" t="s">
        <v>277</v>
      </c>
      <c r="H226" t="s">
        <v>278</v>
      </c>
      <c r="I226" t="s">
        <v>6142</v>
      </c>
      <c r="J226" t="s">
        <v>6143</v>
      </c>
      <c r="K226" t="s">
        <v>5191</v>
      </c>
      <c r="L226" t="s">
        <v>6144</v>
      </c>
      <c r="M226" t="s">
        <v>6145</v>
      </c>
      <c r="N226" t="s">
        <v>6146</v>
      </c>
      <c r="O226" t="s">
        <v>6147</v>
      </c>
      <c r="P226" t="s">
        <v>6148</v>
      </c>
      <c r="Q226" t="s">
        <v>6149</v>
      </c>
      <c r="R226" t="s">
        <v>6150</v>
      </c>
      <c r="S226" t="s">
        <v>6151</v>
      </c>
      <c r="T226" t="s">
        <v>146</v>
      </c>
      <c r="U226" t="s">
        <v>426</v>
      </c>
      <c r="V226" t="s">
        <v>427</v>
      </c>
      <c r="W226" t="s">
        <v>428</v>
      </c>
      <c r="X226" t="s">
        <v>293</v>
      </c>
      <c r="Y226" t="s">
        <v>294</v>
      </c>
      <c r="Z226" t="s">
        <v>145</v>
      </c>
      <c r="AA226" t="s">
        <v>145</v>
      </c>
      <c r="AB226" t="s">
        <v>295</v>
      </c>
      <c r="AC226" t="s">
        <v>396</v>
      </c>
      <c r="AD226" t="s">
        <v>6152</v>
      </c>
      <c r="AE226" t="s">
        <v>6153</v>
      </c>
      <c r="AF226" t="s">
        <v>6154</v>
      </c>
      <c r="AG226" t="s">
        <v>6155</v>
      </c>
      <c r="AH226" t="s">
        <v>6156</v>
      </c>
      <c r="AI226" t="s">
        <v>6157</v>
      </c>
      <c r="AJ226" t="s">
        <v>6158</v>
      </c>
      <c r="AK226" t="s">
        <v>1422</v>
      </c>
      <c r="AL226" t="s">
        <v>305</v>
      </c>
      <c r="AM226" t="s">
        <v>306</v>
      </c>
      <c r="AN226" t="s">
        <v>307</v>
      </c>
      <c r="AO226" t="s">
        <v>308</v>
      </c>
      <c r="AP226" t="s">
        <v>309</v>
      </c>
      <c r="AQ226" t="s">
        <v>275</v>
      </c>
      <c r="AR226" t="s">
        <v>310</v>
      </c>
      <c r="AS226" t="s">
        <v>311</v>
      </c>
      <c r="AT226" t="s">
        <v>312</v>
      </c>
      <c r="AU226" t="s">
        <v>313</v>
      </c>
      <c r="AV226" t="s">
        <v>314</v>
      </c>
      <c r="AW226" t="s">
        <v>315</v>
      </c>
      <c r="AX226" t="s">
        <v>315</v>
      </c>
      <c r="AY226" t="s">
        <v>6159</v>
      </c>
      <c r="AZ226" t="s">
        <v>3253</v>
      </c>
      <c r="BA226" t="s">
        <v>6160</v>
      </c>
      <c r="BB226" t="s">
        <v>6158</v>
      </c>
      <c r="BC226" t="s">
        <v>6161</v>
      </c>
      <c r="BD226" t="s">
        <v>6162</v>
      </c>
      <c r="BE226" t="s">
        <v>138</v>
      </c>
      <c r="BF226" t="s">
        <v>6163</v>
      </c>
      <c r="BG226" t="s">
        <v>6164</v>
      </c>
      <c r="BH226" t="s">
        <v>5211</v>
      </c>
      <c r="BI226">
        <v>253</v>
      </c>
      <c r="BJ226">
        <v>252</v>
      </c>
      <c r="BK226">
        <v>255</v>
      </c>
      <c r="BL226">
        <v>0.56999999999999995</v>
      </c>
      <c r="BM226">
        <v>245</v>
      </c>
      <c r="BN226">
        <v>438</v>
      </c>
      <c r="BO226">
        <v>431</v>
      </c>
      <c r="BP226">
        <v>0.74099999999999999</v>
      </c>
      <c r="BQ226" t="s">
        <v>143</v>
      </c>
      <c r="BR226" t="s">
        <v>145</v>
      </c>
      <c r="BS226" t="s">
        <v>144</v>
      </c>
      <c r="BT226">
        <v>-43</v>
      </c>
      <c r="BU226">
        <v>0</v>
      </c>
      <c r="BV226">
        <v>22</v>
      </c>
      <c r="BW226">
        <v>0</v>
      </c>
    </row>
    <row r="227" spans="1:75" x14ac:dyDescent="0.25">
      <c r="A227" t="s">
        <v>6165</v>
      </c>
      <c r="B227" t="s">
        <v>6166</v>
      </c>
      <c r="C227" s="74">
        <v>43864.840147569441</v>
      </c>
      <c r="D227" t="s">
        <v>274</v>
      </c>
      <c r="E227" t="s">
        <v>275</v>
      </c>
      <c r="F227" t="s">
        <v>276</v>
      </c>
      <c r="G227" t="s">
        <v>277</v>
      </c>
      <c r="H227" t="s">
        <v>278</v>
      </c>
      <c r="I227" t="s">
        <v>6167</v>
      </c>
      <c r="J227" t="s">
        <v>6168</v>
      </c>
      <c r="K227" t="s">
        <v>4792</v>
      </c>
      <c r="L227" t="s">
        <v>6169</v>
      </c>
      <c r="M227" t="s">
        <v>6170</v>
      </c>
      <c r="N227" t="s">
        <v>6171</v>
      </c>
      <c r="O227" t="s">
        <v>6172</v>
      </c>
      <c r="P227" t="s">
        <v>6173</v>
      </c>
      <c r="Q227" t="s">
        <v>6174</v>
      </c>
      <c r="R227" t="s">
        <v>6175</v>
      </c>
      <c r="S227" t="s">
        <v>6176</v>
      </c>
      <c r="T227" t="s">
        <v>146</v>
      </c>
      <c r="U227" t="s">
        <v>426</v>
      </c>
      <c r="V227" t="s">
        <v>427</v>
      </c>
      <c r="W227" t="s">
        <v>428</v>
      </c>
      <c r="X227" t="s">
        <v>293</v>
      </c>
      <c r="Y227" t="s">
        <v>294</v>
      </c>
      <c r="Z227" t="s">
        <v>145</v>
      </c>
      <c r="AA227" t="s">
        <v>145</v>
      </c>
      <c r="AB227" t="s">
        <v>295</v>
      </c>
      <c r="AC227" t="s">
        <v>296</v>
      </c>
      <c r="AD227" t="s">
        <v>6177</v>
      </c>
      <c r="AE227" t="s">
        <v>6178</v>
      </c>
      <c r="AF227" t="s">
        <v>6179</v>
      </c>
      <c r="AG227" t="s">
        <v>6180</v>
      </c>
      <c r="AH227" t="s">
        <v>6181</v>
      </c>
      <c r="AI227" t="s">
        <v>6182</v>
      </c>
      <c r="AJ227" t="s">
        <v>6183</v>
      </c>
      <c r="AK227" t="s">
        <v>1088</v>
      </c>
      <c r="AL227" t="s">
        <v>305</v>
      </c>
      <c r="AM227" t="s">
        <v>306</v>
      </c>
      <c r="AN227" t="s">
        <v>307</v>
      </c>
      <c r="AO227" t="s">
        <v>308</v>
      </c>
      <c r="AP227" t="s">
        <v>309</v>
      </c>
      <c r="AQ227" t="s">
        <v>275</v>
      </c>
      <c r="AR227" t="s">
        <v>310</v>
      </c>
      <c r="AS227" t="s">
        <v>311</v>
      </c>
      <c r="AT227" t="s">
        <v>312</v>
      </c>
      <c r="AU227" t="s">
        <v>313</v>
      </c>
      <c r="AV227" t="s">
        <v>314</v>
      </c>
      <c r="AW227" t="s">
        <v>315</v>
      </c>
      <c r="AX227" t="s">
        <v>315</v>
      </c>
      <c r="AY227" t="s">
        <v>6184</v>
      </c>
      <c r="AZ227" t="s">
        <v>1284</v>
      </c>
      <c r="BA227" t="s">
        <v>6185</v>
      </c>
      <c r="BB227" t="s">
        <v>6183</v>
      </c>
      <c r="BC227" t="s">
        <v>6186</v>
      </c>
      <c r="BD227" t="s">
        <v>6187</v>
      </c>
      <c r="BE227" t="s">
        <v>138</v>
      </c>
      <c r="BF227" t="s">
        <v>6188</v>
      </c>
      <c r="BG227" t="s">
        <v>6189</v>
      </c>
      <c r="BH227" t="s">
        <v>4813</v>
      </c>
      <c r="BI227">
        <v>253</v>
      </c>
      <c r="BJ227">
        <v>252</v>
      </c>
      <c r="BK227">
        <v>255</v>
      </c>
      <c r="BL227">
        <v>0.59</v>
      </c>
      <c r="BM227">
        <v>245</v>
      </c>
      <c r="BN227">
        <v>437</v>
      </c>
      <c r="BO227">
        <v>429</v>
      </c>
      <c r="BP227">
        <v>0.73899999999999999</v>
      </c>
      <c r="BQ227" t="s">
        <v>143</v>
      </c>
      <c r="BR227" t="s">
        <v>145</v>
      </c>
      <c r="BS227" t="s">
        <v>144</v>
      </c>
      <c r="BT227">
        <v>-43</v>
      </c>
      <c r="BU227">
        <v>2</v>
      </c>
      <c r="BV227">
        <v>21</v>
      </c>
      <c r="BW227">
        <v>0</v>
      </c>
    </row>
    <row r="228" spans="1:75" x14ac:dyDescent="0.25">
      <c r="A228" t="s">
        <v>6190</v>
      </c>
      <c r="B228" t="s">
        <v>6191</v>
      </c>
      <c r="C228" s="74">
        <v>43864.840264039347</v>
      </c>
      <c r="D228" t="s">
        <v>274</v>
      </c>
      <c r="E228" t="s">
        <v>275</v>
      </c>
      <c r="F228" t="s">
        <v>276</v>
      </c>
      <c r="G228" t="s">
        <v>277</v>
      </c>
      <c r="H228" t="s">
        <v>278</v>
      </c>
      <c r="I228" t="s">
        <v>6192</v>
      </c>
      <c r="J228" t="s">
        <v>6193</v>
      </c>
      <c r="K228" t="s">
        <v>5683</v>
      </c>
      <c r="L228" t="s">
        <v>6194</v>
      </c>
      <c r="M228" t="s">
        <v>6195</v>
      </c>
      <c r="N228" t="s">
        <v>6196</v>
      </c>
      <c r="O228" t="s">
        <v>6197</v>
      </c>
      <c r="P228" t="s">
        <v>6198</v>
      </c>
      <c r="Q228" t="s">
        <v>6199</v>
      </c>
      <c r="R228" t="s">
        <v>6200</v>
      </c>
      <c r="S228" t="s">
        <v>6201</v>
      </c>
      <c r="T228" t="s">
        <v>146</v>
      </c>
      <c r="U228" t="s">
        <v>426</v>
      </c>
      <c r="V228" t="s">
        <v>427</v>
      </c>
      <c r="W228" t="s">
        <v>428</v>
      </c>
      <c r="X228" t="s">
        <v>293</v>
      </c>
      <c r="Y228" t="s">
        <v>294</v>
      </c>
      <c r="Z228" t="s">
        <v>145</v>
      </c>
      <c r="AA228" t="s">
        <v>145</v>
      </c>
      <c r="AB228" t="s">
        <v>295</v>
      </c>
      <c r="AC228" t="s">
        <v>296</v>
      </c>
      <c r="AD228" t="s">
        <v>5127</v>
      </c>
      <c r="AE228" t="s">
        <v>6202</v>
      </c>
      <c r="AF228" t="s">
        <v>6203</v>
      </c>
      <c r="AG228" t="s">
        <v>6204</v>
      </c>
      <c r="AH228" t="s">
        <v>5569</v>
      </c>
      <c r="AI228" t="s">
        <v>6205</v>
      </c>
      <c r="AJ228" t="s">
        <v>6206</v>
      </c>
      <c r="AK228" t="s">
        <v>1282</v>
      </c>
      <c r="AL228" t="s">
        <v>305</v>
      </c>
      <c r="AM228" t="s">
        <v>306</v>
      </c>
      <c r="AN228" t="s">
        <v>307</v>
      </c>
      <c r="AO228" t="s">
        <v>308</v>
      </c>
      <c r="AP228" t="s">
        <v>309</v>
      </c>
      <c r="AQ228" t="s">
        <v>275</v>
      </c>
      <c r="AR228" t="s">
        <v>310</v>
      </c>
      <c r="AS228" t="s">
        <v>311</v>
      </c>
      <c r="AT228" t="s">
        <v>312</v>
      </c>
      <c r="AU228" t="s">
        <v>313</v>
      </c>
      <c r="AV228" t="s">
        <v>314</v>
      </c>
      <c r="AW228" t="s">
        <v>315</v>
      </c>
      <c r="AX228" t="s">
        <v>315</v>
      </c>
      <c r="AY228" t="s">
        <v>5135</v>
      </c>
      <c r="AZ228" t="s">
        <v>4732</v>
      </c>
      <c r="BA228" t="s">
        <v>6207</v>
      </c>
      <c r="BB228" t="s">
        <v>6206</v>
      </c>
      <c r="BC228" t="s">
        <v>6208</v>
      </c>
      <c r="BD228" t="s">
        <v>6209</v>
      </c>
      <c r="BE228" t="s">
        <v>138</v>
      </c>
      <c r="BF228" t="s">
        <v>6210</v>
      </c>
      <c r="BG228" t="s">
        <v>6211</v>
      </c>
      <c r="BH228" t="s">
        <v>5706</v>
      </c>
      <c r="BI228">
        <v>253</v>
      </c>
      <c r="BJ228">
        <v>252</v>
      </c>
      <c r="BK228">
        <v>255</v>
      </c>
      <c r="BL228">
        <v>0.59</v>
      </c>
      <c r="BM228">
        <v>243</v>
      </c>
      <c r="BN228">
        <v>435</v>
      </c>
      <c r="BO228">
        <v>427</v>
      </c>
      <c r="BP228">
        <v>0.73499999999999999</v>
      </c>
      <c r="BQ228" t="s">
        <v>143</v>
      </c>
      <c r="BR228" t="s">
        <v>145</v>
      </c>
      <c r="BS228" t="s">
        <v>144</v>
      </c>
      <c r="BT228">
        <v>-43</v>
      </c>
      <c r="BU228">
        <v>5</v>
      </c>
      <c r="BV228">
        <v>21</v>
      </c>
      <c r="BW228">
        <v>0</v>
      </c>
    </row>
    <row r="229" spans="1:75" x14ac:dyDescent="0.25">
      <c r="A229" t="s">
        <v>6212</v>
      </c>
      <c r="B229" t="s">
        <v>6213</v>
      </c>
      <c r="C229" s="74">
        <v>43864.840380497677</v>
      </c>
      <c r="D229" t="s">
        <v>274</v>
      </c>
      <c r="E229" t="s">
        <v>275</v>
      </c>
      <c r="F229" t="s">
        <v>276</v>
      </c>
      <c r="G229" t="s">
        <v>277</v>
      </c>
      <c r="H229" t="s">
        <v>278</v>
      </c>
      <c r="I229" t="s">
        <v>6214</v>
      </c>
      <c r="J229" t="s">
        <v>6215</v>
      </c>
      <c r="K229" t="s">
        <v>6216</v>
      </c>
      <c r="L229" t="s">
        <v>6217</v>
      </c>
      <c r="M229" t="s">
        <v>6218</v>
      </c>
      <c r="N229" t="s">
        <v>6219</v>
      </c>
      <c r="O229" t="s">
        <v>6220</v>
      </c>
      <c r="P229" t="s">
        <v>6221</v>
      </c>
      <c r="Q229" t="s">
        <v>6222</v>
      </c>
      <c r="R229" t="s">
        <v>6223</v>
      </c>
      <c r="S229" t="s">
        <v>6224</v>
      </c>
      <c r="T229" t="s">
        <v>146</v>
      </c>
      <c r="U229" t="s">
        <v>426</v>
      </c>
      <c r="V229" t="s">
        <v>427</v>
      </c>
      <c r="W229" t="s">
        <v>428</v>
      </c>
      <c r="X229" t="s">
        <v>293</v>
      </c>
      <c r="Y229" t="s">
        <v>294</v>
      </c>
      <c r="Z229" t="s">
        <v>145</v>
      </c>
      <c r="AA229" t="s">
        <v>145</v>
      </c>
      <c r="AB229" t="s">
        <v>295</v>
      </c>
      <c r="AC229" t="s">
        <v>429</v>
      </c>
      <c r="AD229" t="s">
        <v>6225</v>
      </c>
      <c r="AE229" t="s">
        <v>6226</v>
      </c>
      <c r="AF229" t="s">
        <v>6227</v>
      </c>
      <c r="AG229" t="s">
        <v>6228</v>
      </c>
      <c r="AH229" t="s">
        <v>3524</v>
      </c>
      <c r="AI229" t="s">
        <v>6229</v>
      </c>
      <c r="AJ229" t="s">
        <v>6230</v>
      </c>
      <c r="AK229" t="s">
        <v>1367</v>
      </c>
      <c r="AL229" t="s">
        <v>305</v>
      </c>
      <c r="AM229" t="s">
        <v>306</v>
      </c>
      <c r="AN229" t="s">
        <v>307</v>
      </c>
      <c r="AO229" t="s">
        <v>308</v>
      </c>
      <c r="AP229" t="s">
        <v>309</v>
      </c>
      <c r="AQ229" t="s">
        <v>275</v>
      </c>
      <c r="AR229" t="s">
        <v>310</v>
      </c>
      <c r="AS229" t="s">
        <v>311</v>
      </c>
      <c r="AT229" t="s">
        <v>312</v>
      </c>
      <c r="AU229" t="s">
        <v>313</v>
      </c>
      <c r="AV229" t="s">
        <v>314</v>
      </c>
      <c r="AW229" t="s">
        <v>315</v>
      </c>
      <c r="AX229" t="s">
        <v>315</v>
      </c>
      <c r="AY229" t="s">
        <v>6231</v>
      </c>
      <c r="AZ229" t="s">
        <v>1256</v>
      </c>
      <c r="BA229" t="s">
        <v>6232</v>
      </c>
      <c r="BB229" t="s">
        <v>6230</v>
      </c>
      <c r="BC229" t="s">
        <v>6233</v>
      </c>
      <c r="BD229" t="s">
        <v>6234</v>
      </c>
      <c r="BE229" t="s">
        <v>138</v>
      </c>
      <c r="BF229" t="s">
        <v>6235</v>
      </c>
      <c r="BG229" t="s">
        <v>6236</v>
      </c>
      <c r="BH229" t="s">
        <v>6237</v>
      </c>
      <c r="BI229">
        <v>253</v>
      </c>
      <c r="BJ229">
        <v>252</v>
      </c>
      <c r="BK229">
        <v>255</v>
      </c>
      <c r="BL229">
        <v>0.66</v>
      </c>
      <c r="BM229">
        <v>242</v>
      </c>
      <c r="BN229">
        <v>433</v>
      </c>
      <c r="BO229">
        <v>425</v>
      </c>
      <c r="BP229">
        <v>0.73199999999999998</v>
      </c>
      <c r="BQ229" t="s">
        <v>143</v>
      </c>
      <c r="BR229" t="s">
        <v>145</v>
      </c>
      <c r="BS229" t="s">
        <v>144</v>
      </c>
      <c r="BT229">
        <v>-43</v>
      </c>
      <c r="BU229">
        <v>4</v>
      </c>
      <c r="BV229">
        <v>21</v>
      </c>
      <c r="BW229">
        <v>0</v>
      </c>
    </row>
    <row r="230" spans="1:75" x14ac:dyDescent="0.25">
      <c r="A230" t="s">
        <v>6238</v>
      </c>
      <c r="B230" t="s">
        <v>6239</v>
      </c>
      <c r="C230" s="74">
        <v>43864.840420289351</v>
      </c>
      <c r="D230" t="s">
        <v>274</v>
      </c>
      <c r="E230" t="s">
        <v>275</v>
      </c>
      <c r="F230" t="s">
        <v>276</v>
      </c>
      <c r="G230" t="s">
        <v>277</v>
      </c>
      <c r="H230" t="s">
        <v>278</v>
      </c>
      <c r="I230" t="s">
        <v>6240</v>
      </c>
      <c r="J230" t="s">
        <v>6241</v>
      </c>
      <c r="K230" t="s">
        <v>6216</v>
      </c>
      <c r="L230" t="s">
        <v>6242</v>
      </c>
      <c r="M230" t="s">
        <v>6243</v>
      </c>
      <c r="N230" t="s">
        <v>6244</v>
      </c>
      <c r="O230" t="s">
        <v>6245</v>
      </c>
      <c r="P230" t="s">
        <v>6246</v>
      </c>
      <c r="Q230" t="s">
        <v>6247</v>
      </c>
      <c r="R230" t="s">
        <v>6248</v>
      </c>
      <c r="S230" t="s">
        <v>6249</v>
      </c>
      <c r="T230" t="s">
        <v>146</v>
      </c>
      <c r="U230" t="s">
        <v>426</v>
      </c>
      <c r="V230" t="s">
        <v>427</v>
      </c>
      <c r="W230" t="s">
        <v>428</v>
      </c>
      <c r="X230" t="s">
        <v>293</v>
      </c>
      <c r="Y230" t="s">
        <v>294</v>
      </c>
      <c r="Z230" t="s">
        <v>145</v>
      </c>
      <c r="AA230" t="s">
        <v>145</v>
      </c>
      <c r="AB230" t="s">
        <v>295</v>
      </c>
      <c r="AC230" t="s">
        <v>429</v>
      </c>
      <c r="AD230" t="s">
        <v>3437</v>
      </c>
      <c r="AE230" t="s">
        <v>6250</v>
      </c>
      <c r="AF230" t="s">
        <v>6251</v>
      </c>
      <c r="AG230" t="s">
        <v>6252</v>
      </c>
      <c r="AH230" t="s">
        <v>6253</v>
      </c>
      <c r="AI230" t="s">
        <v>6254</v>
      </c>
      <c r="AJ230" t="s">
        <v>6255</v>
      </c>
      <c r="AK230" t="s">
        <v>6256</v>
      </c>
      <c r="AL230" t="s">
        <v>305</v>
      </c>
      <c r="AM230" t="s">
        <v>306</v>
      </c>
      <c r="AN230" t="s">
        <v>307</v>
      </c>
      <c r="AO230" t="s">
        <v>585</v>
      </c>
      <c r="AP230" t="s">
        <v>309</v>
      </c>
      <c r="AQ230" t="s">
        <v>275</v>
      </c>
      <c r="AR230" t="s">
        <v>310</v>
      </c>
      <c r="AS230" t="s">
        <v>311</v>
      </c>
      <c r="AT230" t="s">
        <v>312</v>
      </c>
      <c r="AU230" t="s">
        <v>313</v>
      </c>
      <c r="AV230" t="s">
        <v>314</v>
      </c>
      <c r="AW230" t="s">
        <v>315</v>
      </c>
      <c r="AX230" t="s">
        <v>315</v>
      </c>
      <c r="AY230" t="s">
        <v>3445</v>
      </c>
      <c r="AZ230" t="s">
        <v>3446</v>
      </c>
      <c r="BA230" t="s">
        <v>6257</v>
      </c>
      <c r="BB230" t="s">
        <v>6255</v>
      </c>
      <c r="BC230" t="s">
        <v>6258</v>
      </c>
      <c r="BD230" t="s">
        <v>6259</v>
      </c>
      <c r="BE230" t="s">
        <v>138</v>
      </c>
      <c r="BF230" t="s">
        <v>6260</v>
      </c>
      <c r="BG230" t="s">
        <v>6261</v>
      </c>
      <c r="BH230" t="s">
        <v>6237</v>
      </c>
      <c r="BI230">
        <v>253</v>
      </c>
      <c r="BJ230">
        <v>252</v>
      </c>
      <c r="BK230">
        <v>255</v>
      </c>
      <c r="BL230">
        <v>0.66</v>
      </c>
      <c r="BM230">
        <v>241</v>
      </c>
      <c r="BN230">
        <v>432</v>
      </c>
      <c r="BO230">
        <v>424</v>
      </c>
      <c r="BP230">
        <v>0.73099999999999998</v>
      </c>
      <c r="BQ230" t="s">
        <v>143</v>
      </c>
      <c r="BR230" t="s">
        <v>145</v>
      </c>
      <c r="BS230" t="s">
        <v>144</v>
      </c>
      <c r="BT230">
        <v>-43</v>
      </c>
      <c r="BU230">
        <v>3</v>
      </c>
      <c r="BV230">
        <v>22</v>
      </c>
      <c r="BW230">
        <v>0</v>
      </c>
    </row>
    <row r="231" spans="1:75" x14ac:dyDescent="0.25">
      <c r="A231" t="s">
        <v>6262</v>
      </c>
      <c r="B231" t="s">
        <v>6263</v>
      </c>
      <c r="C231" s="74">
        <v>43864.84049696759</v>
      </c>
      <c r="D231" t="s">
        <v>274</v>
      </c>
      <c r="E231" t="s">
        <v>275</v>
      </c>
      <c r="F231" t="s">
        <v>276</v>
      </c>
      <c r="G231" t="s">
        <v>277</v>
      </c>
      <c r="H231" t="s">
        <v>278</v>
      </c>
      <c r="I231" t="s">
        <v>6264</v>
      </c>
      <c r="J231" t="s">
        <v>6265</v>
      </c>
      <c r="K231" t="s">
        <v>6266</v>
      </c>
      <c r="L231" t="s">
        <v>6267</v>
      </c>
      <c r="M231" t="s">
        <v>6268</v>
      </c>
      <c r="N231" t="s">
        <v>6269</v>
      </c>
      <c r="O231" t="s">
        <v>6270</v>
      </c>
      <c r="P231" t="s">
        <v>6271</v>
      </c>
      <c r="Q231" t="s">
        <v>6272</v>
      </c>
      <c r="R231" t="s">
        <v>6273</v>
      </c>
      <c r="S231" t="s">
        <v>6274</v>
      </c>
      <c r="T231" t="s">
        <v>146</v>
      </c>
      <c r="U231" t="s">
        <v>426</v>
      </c>
      <c r="V231" t="s">
        <v>427</v>
      </c>
      <c r="W231" t="s">
        <v>428</v>
      </c>
      <c r="X231" t="s">
        <v>293</v>
      </c>
      <c r="Y231" t="s">
        <v>294</v>
      </c>
      <c r="Z231" t="s">
        <v>145</v>
      </c>
      <c r="AA231" t="s">
        <v>145</v>
      </c>
      <c r="AB231" t="s">
        <v>295</v>
      </c>
      <c r="AC231" t="s">
        <v>296</v>
      </c>
      <c r="AD231" t="s">
        <v>6275</v>
      </c>
      <c r="AE231" t="s">
        <v>6276</v>
      </c>
      <c r="AF231" t="s">
        <v>6277</v>
      </c>
      <c r="AG231" t="s">
        <v>6278</v>
      </c>
      <c r="AH231" t="s">
        <v>6279</v>
      </c>
      <c r="AI231" t="s">
        <v>6280</v>
      </c>
      <c r="AJ231" t="s">
        <v>6281</v>
      </c>
      <c r="AK231" t="s">
        <v>6015</v>
      </c>
      <c r="AL231" t="s">
        <v>305</v>
      </c>
      <c r="AM231" t="s">
        <v>306</v>
      </c>
      <c r="AN231" t="s">
        <v>307</v>
      </c>
      <c r="AO231" t="s">
        <v>308</v>
      </c>
      <c r="AP231" t="s">
        <v>309</v>
      </c>
      <c r="AQ231" t="s">
        <v>275</v>
      </c>
      <c r="AR231" t="s">
        <v>310</v>
      </c>
      <c r="AS231" t="s">
        <v>311</v>
      </c>
      <c r="AT231" t="s">
        <v>312</v>
      </c>
      <c r="AU231" t="s">
        <v>313</v>
      </c>
      <c r="AV231" t="s">
        <v>314</v>
      </c>
      <c r="AW231" t="s">
        <v>315</v>
      </c>
      <c r="AX231" t="s">
        <v>315</v>
      </c>
      <c r="AY231" t="s">
        <v>6282</v>
      </c>
      <c r="AZ231" t="s">
        <v>406</v>
      </c>
      <c r="BA231" t="s">
        <v>6283</v>
      </c>
      <c r="BB231" t="s">
        <v>6281</v>
      </c>
      <c r="BC231" t="s">
        <v>6284</v>
      </c>
      <c r="BD231" t="s">
        <v>6285</v>
      </c>
      <c r="BE231" t="s">
        <v>138</v>
      </c>
      <c r="BF231" t="s">
        <v>6286</v>
      </c>
      <c r="BG231" t="s">
        <v>6287</v>
      </c>
      <c r="BH231" t="s">
        <v>6288</v>
      </c>
      <c r="BI231">
        <v>253</v>
      </c>
      <c r="BJ231">
        <v>252</v>
      </c>
      <c r="BK231">
        <v>254</v>
      </c>
      <c r="BL231">
        <v>0.73</v>
      </c>
      <c r="BM231">
        <v>240</v>
      </c>
      <c r="BN231">
        <v>430</v>
      </c>
      <c r="BO231">
        <v>422</v>
      </c>
      <c r="BP231">
        <v>0.72699999999999998</v>
      </c>
      <c r="BQ231" t="s">
        <v>143</v>
      </c>
      <c r="BR231" t="s">
        <v>145</v>
      </c>
      <c r="BS231" t="s">
        <v>144</v>
      </c>
      <c r="BT231">
        <v>-43</v>
      </c>
      <c r="BU231">
        <v>6</v>
      </c>
      <c r="BV231">
        <v>21</v>
      </c>
      <c r="BW231">
        <v>0</v>
      </c>
    </row>
    <row r="232" spans="1:75" x14ac:dyDescent="0.25">
      <c r="A232" t="s">
        <v>6289</v>
      </c>
      <c r="B232" t="s">
        <v>6290</v>
      </c>
      <c r="C232" s="74">
        <v>43864.840613425928</v>
      </c>
      <c r="D232" t="s">
        <v>274</v>
      </c>
      <c r="E232" t="s">
        <v>275</v>
      </c>
      <c r="F232" t="s">
        <v>276</v>
      </c>
      <c r="G232" t="s">
        <v>277</v>
      </c>
      <c r="H232" t="s">
        <v>278</v>
      </c>
      <c r="I232" t="s">
        <v>6291</v>
      </c>
      <c r="J232" t="s">
        <v>6292</v>
      </c>
      <c r="K232" t="s">
        <v>5093</v>
      </c>
      <c r="L232" t="s">
        <v>6293</v>
      </c>
      <c r="M232" t="s">
        <v>6294</v>
      </c>
      <c r="N232" t="s">
        <v>6295</v>
      </c>
      <c r="O232" t="s">
        <v>6296</v>
      </c>
      <c r="P232" t="s">
        <v>6297</v>
      </c>
      <c r="Q232" t="s">
        <v>6298</v>
      </c>
      <c r="R232" t="s">
        <v>6299</v>
      </c>
      <c r="S232" t="s">
        <v>6300</v>
      </c>
      <c r="T232" t="s">
        <v>146</v>
      </c>
      <c r="U232" t="s">
        <v>426</v>
      </c>
      <c r="V232" t="s">
        <v>427</v>
      </c>
      <c r="W232" t="s">
        <v>428</v>
      </c>
      <c r="X232" t="s">
        <v>293</v>
      </c>
      <c r="Y232" t="s">
        <v>294</v>
      </c>
      <c r="Z232" t="s">
        <v>145</v>
      </c>
      <c r="AA232" t="s">
        <v>145</v>
      </c>
      <c r="AB232" t="s">
        <v>295</v>
      </c>
      <c r="AC232" t="s">
        <v>337</v>
      </c>
      <c r="AD232" t="s">
        <v>6301</v>
      </c>
      <c r="AE232" t="s">
        <v>6302</v>
      </c>
      <c r="AF232" t="s">
        <v>6303</v>
      </c>
      <c r="AG232" t="s">
        <v>6304</v>
      </c>
      <c r="AH232" t="s">
        <v>4852</v>
      </c>
      <c r="AI232" t="s">
        <v>6305</v>
      </c>
      <c r="AJ232" t="s">
        <v>6306</v>
      </c>
      <c r="AK232" t="s">
        <v>4278</v>
      </c>
      <c r="AL232" t="s">
        <v>305</v>
      </c>
      <c r="AM232" t="s">
        <v>306</v>
      </c>
      <c r="AN232" t="s">
        <v>307</v>
      </c>
      <c r="AO232" t="s">
        <v>308</v>
      </c>
      <c r="AP232" t="s">
        <v>309</v>
      </c>
      <c r="AQ232" t="s">
        <v>275</v>
      </c>
      <c r="AR232" t="s">
        <v>310</v>
      </c>
      <c r="AS232" t="s">
        <v>311</v>
      </c>
      <c r="AT232" t="s">
        <v>312</v>
      </c>
      <c r="AU232" t="s">
        <v>313</v>
      </c>
      <c r="AV232" t="s">
        <v>314</v>
      </c>
      <c r="AW232" t="s">
        <v>315</v>
      </c>
      <c r="AX232" t="s">
        <v>315</v>
      </c>
      <c r="AY232" t="s">
        <v>6307</v>
      </c>
      <c r="AZ232" t="s">
        <v>6308</v>
      </c>
      <c r="BA232" t="s">
        <v>6309</v>
      </c>
      <c r="BB232" t="s">
        <v>6306</v>
      </c>
      <c r="BC232" t="s">
        <v>6310</v>
      </c>
      <c r="BD232" t="s">
        <v>6311</v>
      </c>
      <c r="BE232" t="s">
        <v>138</v>
      </c>
      <c r="BF232" t="s">
        <v>6312</v>
      </c>
      <c r="BG232" t="s">
        <v>6313</v>
      </c>
      <c r="BH232" t="s">
        <v>5114</v>
      </c>
      <c r="BI232">
        <v>253</v>
      </c>
      <c r="BJ232">
        <v>252</v>
      </c>
      <c r="BK232">
        <v>254</v>
      </c>
      <c r="BL232">
        <v>0.75</v>
      </c>
      <c r="BM232">
        <v>238</v>
      </c>
      <c r="BN232">
        <v>428</v>
      </c>
      <c r="BO232">
        <v>420</v>
      </c>
      <c r="BP232">
        <v>0.72299999999999998</v>
      </c>
      <c r="BQ232" t="s">
        <v>143</v>
      </c>
      <c r="BR232" t="s">
        <v>145</v>
      </c>
      <c r="BS232" t="s">
        <v>144</v>
      </c>
      <c r="BT232">
        <v>-42</v>
      </c>
      <c r="BU232">
        <v>6</v>
      </c>
      <c r="BV232">
        <v>20</v>
      </c>
      <c r="BW232">
        <v>0</v>
      </c>
    </row>
    <row r="233" spans="1:75" x14ac:dyDescent="0.25">
      <c r="A233" t="s">
        <v>6314</v>
      </c>
      <c r="B233" t="s">
        <v>6315</v>
      </c>
      <c r="C233" s="74">
        <v>43864.840682152782</v>
      </c>
      <c r="D233" t="s">
        <v>274</v>
      </c>
      <c r="E233" t="s">
        <v>275</v>
      </c>
      <c r="F233" t="s">
        <v>276</v>
      </c>
      <c r="G233" t="s">
        <v>277</v>
      </c>
      <c r="H233" t="s">
        <v>278</v>
      </c>
      <c r="I233" t="s">
        <v>6316</v>
      </c>
      <c r="J233" t="s">
        <v>6317</v>
      </c>
      <c r="K233" t="s">
        <v>6095</v>
      </c>
      <c r="L233" t="s">
        <v>6318</v>
      </c>
      <c r="M233" t="s">
        <v>6319</v>
      </c>
      <c r="N233" t="s">
        <v>6320</v>
      </c>
      <c r="O233" t="s">
        <v>6321</v>
      </c>
      <c r="P233" t="s">
        <v>6322</v>
      </c>
      <c r="Q233" t="s">
        <v>6323</v>
      </c>
      <c r="R233" t="s">
        <v>6324</v>
      </c>
      <c r="S233" t="s">
        <v>6325</v>
      </c>
      <c r="T233" t="s">
        <v>146</v>
      </c>
      <c r="U233" t="s">
        <v>426</v>
      </c>
      <c r="V233" t="s">
        <v>427</v>
      </c>
      <c r="W233" t="s">
        <v>428</v>
      </c>
      <c r="X233" t="s">
        <v>293</v>
      </c>
      <c r="Y233" t="s">
        <v>294</v>
      </c>
      <c r="Z233" t="s">
        <v>145</v>
      </c>
      <c r="AA233" t="s">
        <v>145</v>
      </c>
      <c r="AB233" t="s">
        <v>295</v>
      </c>
      <c r="AC233" t="s">
        <v>337</v>
      </c>
      <c r="AD233" t="s">
        <v>6326</v>
      </c>
      <c r="AE233" t="s">
        <v>6327</v>
      </c>
      <c r="AF233" t="s">
        <v>6328</v>
      </c>
      <c r="AG233" t="s">
        <v>6329</v>
      </c>
      <c r="AH233" t="s">
        <v>6330</v>
      </c>
      <c r="AI233" t="s">
        <v>6331</v>
      </c>
      <c r="AJ233" t="s">
        <v>6332</v>
      </c>
      <c r="AK233" t="s">
        <v>6333</v>
      </c>
      <c r="AL233" t="s">
        <v>305</v>
      </c>
      <c r="AM233" t="s">
        <v>306</v>
      </c>
      <c r="AN233" t="s">
        <v>307</v>
      </c>
      <c r="AO233" t="s">
        <v>585</v>
      </c>
      <c r="AP233" t="s">
        <v>309</v>
      </c>
      <c r="AQ233" t="s">
        <v>275</v>
      </c>
      <c r="AR233" t="s">
        <v>310</v>
      </c>
      <c r="AS233" t="s">
        <v>311</v>
      </c>
      <c r="AT233" t="s">
        <v>312</v>
      </c>
      <c r="AU233" t="s">
        <v>313</v>
      </c>
      <c r="AV233" t="s">
        <v>314</v>
      </c>
      <c r="AW233" t="s">
        <v>315</v>
      </c>
      <c r="AX233" t="s">
        <v>315</v>
      </c>
      <c r="AY233" t="s">
        <v>6334</v>
      </c>
      <c r="AZ233" t="s">
        <v>3556</v>
      </c>
      <c r="BA233" t="s">
        <v>6335</v>
      </c>
      <c r="BB233" t="s">
        <v>6332</v>
      </c>
      <c r="BC233" t="s">
        <v>6336</v>
      </c>
      <c r="BD233" t="s">
        <v>6337</v>
      </c>
      <c r="BE233" t="s">
        <v>138</v>
      </c>
      <c r="BF233" t="s">
        <v>6338</v>
      </c>
      <c r="BG233" t="s">
        <v>6339</v>
      </c>
      <c r="BH233" t="s">
        <v>6116</v>
      </c>
      <c r="BI233">
        <v>253</v>
      </c>
      <c r="BJ233">
        <v>252</v>
      </c>
      <c r="BK233">
        <v>255</v>
      </c>
      <c r="BL233">
        <v>0.67</v>
      </c>
      <c r="BM233">
        <v>238</v>
      </c>
      <c r="BN233">
        <v>427</v>
      </c>
      <c r="BO233">
        <v>419</v>
      </c>
      <c r="BP233">
        <v>0.72099999999999997</v>
      </c>
      <c r="BQ233" t="s">
        <v>143</v>
      </c>
      <c r="BR233" t="s">
        <v>145</v>
      </c>
      <c r="BS233" t="s">
        <v>144</v>
      </c>
      <c r="BT233">
        <v>-42</v>
      </c>
      <c r="BU233">
        <v>5</v>
      </c>
      <c r="BV233">
        <v>21</v>
      </c>
      <c r="BW233">
        <v>0</v>
      </c>
    </row>
    <row r="234" spans="1:75" x14ac:dyDescent="0.25">
      <c r="A234" t="s">
        <v>6340</v>
      </c>
      <c r="B234" t="s">
        <v>6341</v>
      </c>
      <c r="C234" s="74">
        <v>43864.84072844906</v>
      </c>
      <c r="D234" t="s">
        <v>274</v>
      </c>
      <c r="E234" t="s">
        <v>275</v>
      </c>
      <c r="F234" t="s">
        <v>276</v>
      </c>
      <c r="G234" t="s">
        <v>277</v>
      </c>
      <c r="H234" t="s">
        <v>278</v>
      </c>
      <c r="I234" t="s">
        <v>6342</v>
      </c>
      <c r="J234" t="s">
        <v>6343</v>
      </c>
      <c r="K234" t="s">
        <v>5093</v>
      </c>
      <c r="L234" t="s">
        <v>6344</v>
      </c>
      <c r="M234" t="s">
        <v>6345</v>
      </c>
      <c r="N234" t="s">
        <v>6346</v>
      </c>
      <c r="O234" t="s">
        <v>6347</v>
      </c>
      <c r="P234" t="s">
        <v>6348</v>
      </c>
      <c r="Q234" t="s">
        <v>6349</v>
      </c>
      <c r="R234" t="s">
        <v>6350</v>
      </c>
      <c r="S234" t="s">
        <v>6351</v>
      </c>
      <c r="T234" t="s">
        <v>146</v>
      </c>
      <c r="U234" t="s">
        <v>426</v>
      </c>
      <c r="V234" t="s">
        <v>427</v>
      </c>
      <c r="W234" t="s">
        <v>428</v>
      </c>
      <c r="X234" t="s">
        <v>293</v>
      </c>
      <c r="Y234" t="s">
        <v>294</v>
      </c>
      <c r="Z234" t="s">
        <v>145</v>
      </c>
      <c r="AA234" t="s">
        <v>145</v>
      </c>
      <c r="AB234" t="s">
        <v>295</v>
      </c>
      <c r="AC234" t="s">
        <v>296</v>
      </c>
      <c r="AD234" t="s">
        <v>6352</v>
      </c>
      <c r="AE234" t="s">
        <v>6353</v>
      </c>
      <c r="AF234" t="s">
        <v>6354</v>
      </c>
      <c r="AG234" t="s">
        <v>6355</v>
      </c>
      <c r="AH234" t="s">
        <v>6356</v>
      </c>
      <c r="AI234" t="s">
        <v>6357</v>
      </c>
      <c r="AJ234" t="s">
        <v>6358</v>
      </c>
      <c r="AK234" t="s">
        <v>6359</v>
      </c>
      <c r="AL234" t="s">
        <v>305</v>
      </c>
      <c r="AM234" t="s">
        <v>306</v>
      </c>
      <c r="AN234" t="s">
        <v>307</v>
      </c>
      <c r="AO234" t="s">
        <v>585</v>
      </c>
      <c r="AP234" t="s">
        <v>309</v>
      </c>
      <c r="AQ234" t="s">
        <v>275</v>
      </c>
      <c r="AR234" t="s">
        <v>310</v>
      </c>
      <c r="AS234" t="s">
        <v>311</v>
      </c>
      <c r="AT234" t="s">
        <v>312</v>
      </c>
      <c r="AU234" t="s">
        <v>313</v>
      </c>
      <c r="AV234" t="s">
        <v>314</v>
      </c>
      <c r="AW234" t="s">
        <v>315</v>
      </c>
      <c r="AX234" t="s">
        <v>315</v>
      </c>
      <c r="AY234" t="s">
        <v>6360</v>
      </c>
      <c r="AZ234" t="s">
        <v>3606</v>
      </c>
      <c r="BA234" t="s">
        <v>6361</v>
      </c>
      <c r="BB234" t="s">
        <v>6358</v>
      </c>
      <c r="BC234" t="s">
        <v>6362</v>
      </c>
      <c r="BD234" t="s">
        <v>6363</v>
      </c>
      <c r="BE234" t="s">
        <v>138</v>
      </c>
      <c r="BF234" t="s">
        <v>6364</v>
      </c>
      <c r="BG234" t="s">
        <v>6365</v>
      </c>
      <c r="BH234" t="s">
        <v>5114</v>
      </c>
      <c r="BI234">
        <v>253</v>
      </c>
      <c r="BJ234">
        <v>252</v>
      </c>
      <c r="BK234">
        <v>254</v>
      </c>
      <c r="BL234">
        <v>0.75</v>
      </c>
      <c r="BM234">
        <v>237</v>
      </c>
      <c r="BN234">
        <v>426</v>
      </c>
      <c r="BO234">
        <v>418</v>
      </c>
      <c r="BP234">
        <v>0.72</v>
      </c>
      <c r="BQ234" t="s">
        <v>143</v>
      </c>
      <c r="BR234" t="s">
        <v>145</v>
      </c>
      <c r="BS234" t="s">
        <v>144</v>
      </c>
      <c r="BT234">
        <v>-42</v>
      </c>
      <c r="BU234">
        <v>6</v>
      </c>
      <c r="BV234">
        <v>21</v>
      </c>
      <c r="BW234">
        <v>0</v>
      </c>
    </row>
    <row r="235" spans="1:75" x14ac:dyDescent="0.25">
      <c r="A235" t="s">
        <v>6366</v>
      </c>
      <c r="B235" t="s">
        <v>6367</v>
      </c>
      <c r="C235" s="74">
        <v>43864.840729895819</v>
      </c>
      <c r="D235" t="s">
        <v>274</v>
      </c>
      <c r="E235" t="s">
        <v>275</v>
      </c>
      <c r="F235" t="s">
        <v>276</v>
      </c>
      <c r="G235" t="s">
        <v>277</v>
      </c>
      <c r="H235" t="s">
        <v>278</v>
      </c>
      <c r="I235" t="s">
        <v>6368</v>
      </c>
      <c r="J235" t="s">
        <v>6369</v>
      </c>
      <c r="K235" t="s">
        <v>5093</v>
      </c>
      <c r="L235" t="s">
        <v>6370</v>
      </c>
      <c r="M235" t="s">
        <v>6371</v>
      </c>
      <c r="N235" t="s">
        <v>6372</v>
      </c>
      <c r="O235" t="s">
        <v>6373</v>
      </c>
      <c r="P235" t="s">
        <v>6374</v>
      </c>
      <c r="Q235" t="s">
        <v>6375</v>
      </c>
      <c r="R235" t="s">
        <v>6376</v>
      </c>
      <c r="S235" t="s">
        <v>6377</v>
      </c>
      <c r="T235" t="s">
        <v>146</v>
      </c>
      <c r="U235" t="s">
        <v>426</v>
      </c>
      <c r="V235" t="s">
        <v>427</v>
      </c>
      <c r="W235" t="s">
        <v>428</v>
      </c>
      <c r="X235" t="s">
        <v>293</v>
      </c>
      <c r="Y235" t="s">
        <v>294</v>
      </c>
      <c r="Z235" t="s">
        <v>145</v>
      </c>
      <c r="AA235" t="s">
        <v>145</v>
      </c>
      <c r="AB235" t="s">
        <v>295</v>
      </c>
      <c r="AC235" t="s">
        <v>296</v>
      </c>
      <c r="AD235" t="s">
        <v>3520</v>
      </c>
      <c r="AE235" t="s">
        <v>6378</v>
      </c>
      <c r="AF235" t="s">
        <v>6379</v>
      </c>
      <c r="AG235" t="s">
        <v>6380</v>
      </c>
      <c r="AH235" t="s">
        <v>3524</v>
      </c>
      <c r="AI235" t="s">
        <v>6381</v>
      </c>
      <c r="AJ235" t="s">
        <v>6382</v>
      </c>
      <c r="AK235" t="s">
        <v>6383</v>
      </c>
      <c r="AL235" t="s">
        <v>305</v>
      </c>
      <c r="AM235" t="s">
        <v>306</v>
      </c>
      <c r="AN235" t="s">
        <v>307</v>
      </c>
      <c r="AO235" t="s">
        <v>308</v>
      </c>
      <c r="AP235" t="s">
        <v>309</v>
      </c>
      <c r="AQ235" t="s">
        <v>275</v>
      </c>
      <c r="AR235" t="s">
        <v>310</v>
      </c>
      <c r="AS235" t="s">
        <v>311</v>
      </c>
      <c r="AT235" t="s">
        <v>312</v>
      </c>
      <c r="AU235" t="s">
        <v>313</v>
      </c>
      <c r="AV235" t="s">
        <v>314</v>
      </c>
      <c r="AW235" t="s">
        <v>315</v>
      </c>
      <c r="AX235" t="s">
        <v>315</v>
      </c>
      <c r="AY235" t="s">
        <v>3527</v>
      </c>
      <c r="AZ235" t="s">
        <v>1174</v>
      </c>
      <c r="BA235" t="s">
        <v>6384</v>
      </c>
      <c r="BB235" t="s">
        <v>6382</v>
      </c>
      <c r="BC235" t="s">
        <v>6385</v>
      </c>
      <c r="BD235" t="s">
        <v>6386</v>
      </c>
      <c r="BE235" t="s">
        <v>138</v>
      </c>
      <c r="BF235" t="s">
        <v>6387</v>
      </c>
      <c r="BG235" t="s">
        <v>6388</v>
      </c>
      <c r="BH235" t="s">
        <v>5114</v>
      </c>
      <c r="BI235">
        <v>253</v>
      </c>
      <c r="BJ235">
        <v>252</v>
      </c>
      <c r="BK235">
        <v>254</v>
      </c>
      <c r="BL235">
        <v>0.76</v>
      </c>
      <c r="BM235">
        <v>237</v>
      </c>
      <c r="BN235">
        <v>426</v>
      </c>
      <c r="BO235">
        <v>418</v>
      </c>
      <c r="BP235">
        <v>0.71899999999999997</v>
      </c>
      <c r="BQ235" t="s">
        <v>143</v>
      </c>
      <c r="BR235" t="s">
        <v>145</v>
      </c>
      <c r="BS235" t="s">
        <v>144</v>
      </c>
      <c r="BT235">
        <v>-42</v>
      </c>
      <c r="BU235">
        <v>6</v>
      </c>
      <c r="BV235">
        <v>20</v>
      </c>
      <c r="BW235">
        <v>0</v>
      </c>
    </row>
    <row r="236" spans="1:75" x14ac:dyDescent="0.25">
      <c r="A236" t="s">
        <v>6389</v>
      </c>
      <c r="B236" t="s">
        <v>6390</v>
      </c>
      <c r="C236" s="74">
        <v>43864.8407848727</v>
      </c>
      <c r="D236" t="s">
        <v>274</v>
      </c>
      <c r="E236" t="s">
        <v>275</v>
      </c>
      <c r="F236" t="s">
        <v>276</v>
      </c>
      <c r="G236" t="s">
        <v>277</v>
      </c>
      <c r="H236" t="s">
        <v>278</v>
      </c>
      <c r="I236" t="s">
        <v>6391</v>
      </c>
      <c r="J236" t="s">
        <v>6392</v>
      </c>
      <c r="K236" t="s">
        <v>6266</v>
      </c>
      <c r="L236" t="s">
        <v>6393</v>
      </c>
      <c r="M236" t="s">
        <v>6394</v>
      </c>
      <c r="N236" t="s">
        <v>6395</v>
      </c>
      <c r="O236" t="s">
        <v>6396</v>
      </c>
      <c r="P236" t="s">
        <v>6397</v>
      </c>
      <c r="Q236" t="s">
        <v>6398</v>
      </c>
      <c r="R236" t="s">
        <v>6399</v>
      </c>
      <c r="S236" t="s">
        <v>6400</v>
      </c>
      <c r="T236" t="s">
        <v>146</v>
      </c>
      <c r="U236" t="s">
        <v>426</v>
      </c>
      <c r="V236" t="s">
        <v>427</v>
      </c>
      <c r="W236" t="s">
        <v>428</v>
      </c>
      <c r="X236" t="s">
        <v>293</v>
      </c>
      <c r="Y236" t="s">
        <v>294</v>
      </c>
      <c r="Z236" t="s">
        <v>145</v>
      </c>
      <c r="AA236" t="s">
        <v>145</v>
      </c>
      <c r="AB236" t="s">
        <v>295</v>
      </c>
      <c r="AC236" t="s">
        <v>396</v>
      </c>
      <c r="AD236" t="s">
        <v>6401</v>
      </c>
      <c r="AE236" t="s">
        <v>6402</v>
      </c>
      <c r="AF236" t="s">
        <v>6403</v>
      </c>
      <c r="AG236" t="s">
        <v>6404</v>
      </c>
      <c r="AH236" t="s">
        <v>6405</v>
      </c>
      <c r="AI236" t="s">
        <v>6406</v>
      </c>
      <c r="AJ236" t="s">
        <v>6407</v>
      </c>
      <c r="AK236" t="s">
        <v>6408</v>
      </c>
      <c r="AL236" t="s">
        <v>305</v>
      </c>
      <c r="AM236" t="s">
        <v>306</v>
      </c>
      <c r="AN236" t="s">
        <v>307</v>
      </c>
      <c r="AO236" t="s">
        <v>585</v>
      </c>
      <c r="AP236" t="s">
        <v>309</v>
      </c>
      <c r="AQ236" t="s">
        <v>275</v>
      </c>
      <c r="AR236" t="s">
        <v>310</v>
      </c>
      <c r="AS236" t="s">
        <v>311</v>
      </c>
      <c r="AT236" t="s">
        <v>312</v>
      </c>
      <c r="AU236" t="s">
        <v>313</v>
      </c>
      <c r="AV236" t="s">
        <v>314</v>
      </c>
      <c r="AW236" t="s">
        <v>315</v>
      </c>
      <c r="AX236" t="s">
        <v>315</v>
      </c>
      <c r="AY236" t="s">
        <v>6409</v>
      </c>
      <c r="AZ236" t="s">
        <v>1174</v>
      </c>
      <c r="BA236" t="s">
        <v>6410</v>
      </c>
      <c r="BB236" t="s">
        <v>6407</v>
      </c>
      <c r="BC236" t="s">
        <v>6411</v>
      </c>
      <c r="BD236" t="s">
        <v>6412</v>
      </c>
      <c r="BE236" t="s">
        <v>138</v>
      </c>
      <c r="BF236" t="s">
        <v>6413</v>
      </c>
      <c r="BG236" t="s">
        <v>6414</v>
      </c>
      <c r="BH236" t="s">
        <v>6288</v>
      </c>
      <c r="BI236">
        <v>253</v>
      </c>
      <c r="BJ236">
        <v>252</v>
      </c>
      <c r="BK236">
        <v>255</v>
      </c>
      <c r="BL236">
        <v>0.65</v>
      </c>
      <c r="BM236">
        <v>237</v>
      </c>
      <c r="BN236">
        <v>426</v>
      </c>
      <c r="BO236">
        <v>417</v>
      </c>
      <c r="BP236">
        <v>0.71899999999999997</v>
      </c>
      <c r="BQ236" t="s">
        <v>143</v>
      </c>
      <c r="BR236" t="s">
        <v>145</v>
      </c>
      <c r="BS236" t="s">
        <v>144</v>
      </c>
      <c r="BT236">
        <v>-42</v>
      </c>
      <c r="BU236">
        <v>3</v>
      </c>
      <c r="BV236">
        <v>21</v>
      </c>
      <c r="BW236">
        <v>0</v>
      </c>
    </row>
    <row r="237" spans="1:75" x14ac:dyDescent="0.25">
      <c r="A237" t="s">
        <v>6415</v>
      </c>
      <c r="B237" t="s">
        <v>6416</v>
      </c>
      <c r="C237" s="74">
        <v>43864.840845636572</v>
      </c>
      <c r="D237" t="s">
        <v>274</v>
      </c>
      <c r="E237" t="s">
        <v>275</v>
      </c>
      <c r="F237" t="s">
        <v>276</v>
      </c>
      <c r="G237" t="s">
        <v>277</v>
      </c>
      <c r="H237" t="s">
        <v>278</v>
      </c>
      <c r="I237" t="s">
        <v>6417</v>
      </c>
      <c r="J237" t="s">
        <v>6418</v>
      </c>
      <c r="K237" t="s">
        <v>6419</v>
      </c>
      <c r="L237" t="s">
        <v>6420</v>
      </c>
      <c r="M237" t="s">
        <v>6421</v>
      </c>
      <c r="N237" t="s">
        <v>6422</v>
      </c>
      <c r="O237" t="s">
        <v>6423</v>
      </c>
      <c r="P237" t="s">
        <v>6424</v>
      </c>
      <c r="Q237" t="s">
        <v>6425</v>
      </c>
      <c r="R237" t="s">
        <v>6426</v>
      </c>
      <c r="S237" t="s">
        <v>6427</v>
      </c>
      <c r="T237" t="s">
        <v>146</v>
      </c>
      <c r="U237" t="s">
        <v>426</v>
      </c>
      <c r="V237" t="s">
        <v>427</v>
      </c>
      <c r="W237" t="s">
        <v>428</v>
      </c>
      <c r="X237" t="s">
        <v>293</v>
      </c>
      <c r="Y237" t="s">
        <v>294</v>
      </c>
      <c r="Z237" t="s">
        <v>145</v>
      </c>
      <c r="AA237" t="s">
        <v>145</v>
      </c>
      <c r="AB237" t="s">
        <v>295</v>
      </c>
      <c r="AC237" t="s">
        <v>429</v>
      </c>
      <c r="AD237" t="s">
        <v>6428</v>
      </c>
      <c r="AE237" t="s">
        <v>6429</v>
      </c>
      <c r="AF237" t="s">
        <v>6430</v>
      </c>
      <c r="AG237" t="s">
        <v>6431</v>
      </c>
      <c r="AH237" t="s">
        <v>6432</v>
      </c>
      <c r="AI237" t="s">
        <v>6433</v>
      </c>
      <c r="AJ237" t="s">
        <v>6434</v>
      </c>
      <c r="AK237" t="s">
        <v>4328</v>
      </c>
      <c r="AL237" t="s">
        <v>305</v>
      </c>
      <c r="AM237" t="s">
        <v>306</v>
      </c>
      <c r="AN237" t="s">
        <v>307</v>
      </c>
      <c r="AO237" t="s">
        <v>308</v>
      </c>
      <c r="AP237" t="s">
        <v>309</v>
      </c>
      <c r="AQ237" t="s">
        <v>275</v>
      </c>
      <c r="AR237" t="s">
        <v>310</v>
      </c>
      <c r="AS237" t="s">
        <v>311</v>
      </c>
      <c r="AT237" t="s">
        <v>312</v>
      </c>
      <c r="AU237" t="s">
        <v>313</v>
      </c>
      <c r="AV237" t="s">
        <v>314</v>
      </c>
      <c r="AW237" t="s">
        <v>315</v>
      </c>
      <c r="AX237" t="s">
        <v>315</v>
      </c>
      <c r="AY237" t="s">
        <v>6435</v>
      </c>
      <c r="AZ237" t="s">
        <v>6436</v>
      </c>
      <c r="BA237" t="s">
        <v>6437</v>
      </c>
      <c r="BB237" t="s">
        <v>6434</v>
      </c>
      <c r="BC237" t="s">
        <v>6438</v>
      </c>
      <c r="BD237" t="s">
        <v>6439</v>
      </c>
      <c r="BE237" t="s">
        <v>138</v>
      </c>
      <c r="BF237" t="s">
        <v>6440</v>
      </c>
      <c r="BG237" t="s">
        <v>6441</v>
      </c>
      <c r="BH237" t="s">
        <v>6442</v>
      </c>
      <c r="BI237">
        <v>253</v>
      </c>
      <c r="BJ237">
        <v>252</v>
      </c>
      <c r="BK237">
        <v>254</v>
      </c>
      <c r="BL237">
        <v>0.82</v>
      </c>
      <c r="BM237">
        <v>236</v>
      </c>
      <c r="BN237">
        <v>425</v>
      </c>
      <c r="BO237">
        <v>416</v>
      </c>
      <c r="BP237">
        <v>0.71699999999999997</v>
      </c>
      <c r="BQ237" t="s">
        <v>143</v>
      </c>
      <c r="BR237" t="s">
        <v>145</v>
      </c>
      <c r="BS237" t="s">
        <v>144</v>
      </c>
      <c r="BT237">
        <v>-42</v>
      </c>
      <c r="BU237">
        <v>8</v>
      </c>
      <c r="BV237">
        <v>19</v>
      </c>
      <c r="BW237">
        <v>0</v>
      </c>
    </row>
    <row r="238" spans="1:75" x14ac:dyDescent="0.25">
      <c r="A238" t="s">
        <v>6443</v>
      </c>
      <c r="B238" t="s">
        <v>6444</v>
      </c>
      <c r="C238" s="74">
        <v>43864.840930995371</v>
      </c>
      <c r="D238" t="s">
        <v>274</v>
      </c>
      <c r="E238" t="s">
        <v>275</v>
      </c>
      <c r="F238" t="s">
        <v>276</v>
      </c>
      <c r="G238" t="s">
        <v>277</v>
      </c>
      <c r="H238" t="s">
        <v>278</v>
      </c>
      <c r="I238" t="s">
        <v>6445</v>
      </c>
      <c r="J238" t="s">
        <v>6446</v>
      </c>
      <c r="K238" t="s">
        <v>6447</v>
      </c>
      <c r="L238" t="s">
        <v>6448</v>
      </c>
      <c r="M238" t="s">
        <v>6449</v>
      </c>
      <c r="N238" t="s">
        <v>6450</v>
      </c>
      <c r="O238" t="s">
        <v>6451</v>
      </c>
      <c r="P238" t="s">
        <v>6452</v>
      </c>
      <c r="Q238" t="s">
        <v>6453</v>
      </c>
      <c r="R238" t="s">
        <v>6454</v>
      </c>
      <c r="S238" t="s">
        <v>6455</v>
      </c>
      <c r="T238" t="s">
        <v>146</v>
      </c>
      <c r="U238" t="s">
        <v>426</v>
      </c>
      <c r="V238" t="s">
        <v>427</v>
      </c>
      <c r="W238" t="s">
        <v>428</v>
      </c>
      <c r="X238" t="s">
        <v>293</v>
      </c>
      <c r="Y238" t="s">
        <v>294</v>
      </c>
      <c r="Z238" t="s">
        <v>145</v>
      </c>
      <c r="AA238" t="s">
        <v>145</v>
      </c>
      <c r="AB238" t="s">
        <v>295</v>
      </c>
      <c r="AC238" t="s">
        <v>296</v>
      </c>
      <c r="AD238" t="s">
        <v>6456</v>
      </c>
      <c r="AE238" t="s">
        <v>6457</v>
      </c>
      <c r="AF238" t="s">
        <v>6458</v>
      </c>
      <c r="AG238" t="s">
        <v>6459</v>
      </c>
      <c r="AH238" t="s">
        <v>6460</v>
      </c>
      <c r="AI238" t="s">
        <v>6461</v>
      </c>
      <c r="AJ238" t="s">
        <v>6462</v>
      </c>
      <c r="AK238" t="s">
        <v>6463</v>
      </c>
      <c r="AL238" t="s">
        <v>305</v>
      </c>
      <c r="AM238" t="s">
        <v>306</v>
      </c>
      <c r="AN238" t="s">
        <v>307</v>
      </c>
      <c r="AO238" t="s">
        <v>585</v>
      </c>
      <c r="AP238" t="s">
        <v>309</v>
      </c>
      <c r="AQ238" t="s">
        <v>275</v>
      </c>
      <c r="AR238" t="s">
        <v>310</v>
      </c>
      <c r="AS238" t="s">
        <v>311</v>
      </c>
      <c r="AT238" t="s">
        <v>312</v>
      </c>
      <c r="AU238" t="s">
        <v>313</v>
      </c>
      <c r="AV238" t="s">
        <v>314</v>
      </c>
      <c r="AW238" t="s">
        <v>315</v>
      </c>
      <c r="AX238" t="s">
        <v>315</v>
      </c>
      <c r="AY238" t="s">
        <v>6464</v>
      </c>
      <c r="AZ238" t="s">
        <v>1146</v>
      </c>
      <c r="BA238" t="s">
        <v>6465</v>
      </c>
      <c r="BB238" t="s">
        <v>6462</v>
      </c>
      <c r="BC238" t="s">
        <v>6466</v>
      </c>
      <c r="BD238" t="s">
        <v>6467</v>
      </c>
      <c r="BE238" t="s">
        <v>138</v>
      </c>
      <c r="BF238" t="s">
        <v>6468</v>
      </c>
      <c r="BG238" t="s">
        <v>6469</v>
      </c>
      <c r="BH238" t="s">
        <v>6470</v>
      </c>
      <c r="BI238">
        <v>253</v>
      </c>
      <c r="BJ238">
        <v>252</v>
      </c>
      <c r="BK238">
        <v>255</v>
      </c>
      <c r="BL238">
        <v>0.51</v>
      </c>
      <c r="BM238">
        <v>236</v>
      </c>
      <c r="BN238">
        <v>424</v>
      </c>
      <c r="BO238">
        <v>415</v>
      </c>
      <c r="BP238">
        <v>0.71499999999999997</v>
      </c>
      <c r="BQ238" t="s">
        <v>143</v>
      </c>
      <c r="BR238" t="s">
        <v>145</v>
      </c>
      <c r="BS238" t="s">
        <v>144</v>
      </c>
      <c r="BT238">
        <v>-42</v>
      </c>
      <c r="BU238">
        <v>7</v>
      </c>
      <c r="BV238">
        <v>20</v>
      </c>
      <c r="BW238">
        <v>0</v>
      </c>
    </row>
    <row r="239" spans="1:75" x14ac:dyDescent="0.25">
      <c r="A239" t="s">
        <v>6471</v>
      </c>
      <c r="B239" t="s">
        <v>6472</v>
      </c>
      <c r="C239" s="74">
        <v>43864.840961377318</v>
      </c>
      <c r="D239" t="s">
        <v>274</v>
      </c>
      <c r="E239" t="s">
        <v>275</v>
      </c>
      <c r="F239" t="s">
        <v>276</v>
      </c>
      <c r="G239" t="s">
        <v>277</v>
      </c>
      <c r="H239" t="s">
        <v>278</v>
      </c>
      <c r="I239" t="s">
        <v>6473</v>
      </c>
      <c r="J239" t="s">
        <v>6474</v>
      </c>
      <c r="K239" t="s">
        <v>6447</v>
      </c>
      <c r="L239" t="s">
        <v>6475</v>
      </c>
      <c r="M239" t="s">
        <v>6476</v>
      </c>
      <c r="N239" t="s">
        <v>6477</v>
      </c>
      <c r="O239" t="s">
        <v>6478</v>
      </c>
      <c r="P239" t="s">
        <v>6479</v>
      </c>
      <c r="Q239" t="s">
        <v>6480</v>
      </c>
      <c r="R239" t="s">
        <v>6481</v>
      </c>
      <c r="S239" t="s">
        <v>6482</v>
      </c>
      <c r="T239" t="s">
        <v>146</v>
      </c>
      <c r="U239" t="s">
        <v>426</v>
      </c>
      <c r="V239" t="s">
        <v>427</v>
      </c>
      <c r="W239" t="s">
        <v>428</v>
      </c>
      <c r="X239" t="s">
        <v>293</v>
      </c>
      <c r="Y239" t="s">
        <v>294</v>
      </c>
      <c r="Z239" t="s">
        <v>145</v>
      </c>
      <c r="AA239" t="s">
        <v>145</v>
      </c>
      <c r="AB239" t="s">
        <v>295</v>
      </c>
      <c r="AC239" t="s">
        <v>429</v>
      </c>
      <c r="AD239" t="s">
        <v>6483</v>
      </c>
      <c r="AE239" t="s">
        <v>6484</v>
      </c>
      <c r="AF239" t="s">
        <v>6485</v>
      </c>
      <c r="AG239" t="s">
        <v>6486</v>
      </c>
      <c r="AH239" t="s">
        <v>6487</v>
      </c>
      <c r="AI239" t="s">
        <v>6488</v>
      </c>
      <c r="AJ239" t="s">
        <v>6489</v>
      </c>
      <c r="AK239" t="s">
        <v>6490</v>
      </c>
      <c r="AL239" t="s">
        <v>305</v>
      </c>
      <c r="AM239" t="s">
        <v>306</v>
      </c>
      <c r="AN239" t="s">
        <v>307</v>
      </c>
      <c r="AO239" t="s">
        <v>308</v>
      </c>
      <c r="AP239" t="s">
        <v>309</v>
      </c>
      <c r="AQ239" t="s">
        <v>275</v>
      </c>
      <c r="AR239" t="s">
        <v>310</v>
      </c>
      <c r="AS239" t="s">
        <v>311</v>
      </c>
      <c r="AT239" t="s">
        <v>312</v>
      </c>
      <c r="AU239" t="s">
        <v>313</v>
      </c>
      <c r="AV239" t="s">
        <v>314</v>
      </c>
      <c r="AW239" t="s">
        <v>315</v>
      </c>
      <c r="AX239" t="s">
        <v>315</v>
      </c>
      <c r="AY239" t="s">
        <v>6491</v>
      </c>
      <c r="AZ239" t="s">
        <v>1146</v>
      </c>
      <c r="BA239" t="s">
        <v>6492</v>
      </c>
      <c r="BB239" t="s">
        <v>6489</v>
      </c>
      <c r="BC239" t="s">
        <v>6493</v>
      </c>
      <c r="BD239" t="s">
        <v>6494</v>
      </c>
      <c r="BE239" t="s">
        <v>138</v>
      </c>
      <c r="BF239" t="s">
        <v>6495</v>
      </c>
      <c r="BG239" t="s">
        <v>6496</v>
      </c>
      <c r="BH239" t="s">
        <v>6470</v>
      </c>
      <c r="BI239">
        <v>254</v>
      </c>
      <c r="BJ239">
        <v>252</v>
      </c>
      <c r="BK239">
        <v>255</v>
      </c>
      <c r="BL239">
        <v>0.57999999999999996</v>
      </c>
      <c r="BM239">
        <v>236</v>
      </c>
      <c r="BN239">
        <v>423</v>
      </c>
      <c r="BO239">
        <v>414</v>
      </c>
      <c r="BP239">
        <v>0.71499999999999997</v>
      </c>
      <c r="BQ239" t="s">
        <v>143</v>
      </c>
      <c r="BR239" t="s">
        <v>145</v>
      </c>
      <c r="BS239" t="s">
        <v>144</v>
      </c>
      <c r="BT239">
        <v>-42</v>
      </c>
      <c r="BU239">
        <v>9</v>
      </c>
      <c r="BV239">
        <v>19</v>
      </c>
      <c r="BW239">
        <v>0</v>
      </c>
    </row>
    <row r="240" spans="1:75" x14ac:dyDescent="0.25">
      <c r="A240" t="s">
        <v>6497</v>
      </c>
      <c r="B240" t="s">
        <v>6498</v>
      </c>
      <c r="C240" s="74">
        <v>43864.841040949083</v>
      </c>
      <c r="D240" t="s">
        <v>274</v>
      </c>
      <c r="E240" t="s">
        <v>275</v>
      </c>
      <c r="F240" t="s">
        <v>276</v>
      </c>
      <c r="G240" t="s">
        <v>277</v>
      </c>
      <c r="H240" t="s">
        <v>278</v>
      </c>
      <c r="I240" t="s">
        <v>6499</v>
      </c>
      <c r="J240" t="s">
        <v>6500</v>
      </c>
      <c r="K240" t="s">
        <v>6501</v>
      </c>
      <c r="L240" t="s">
        <v>6502</v>
      </c>
      <c r="M240" t="s">
        <v>6503</v>
      </c>
      <c r="N240" t="s">
        <v>6504</v>
      </c>
      <c r="O240" t="s">
        <v>6505</v>
      </c>
      <c r="P240" t="s">
        <v>6506</v>
      </c>
      <c r="Q240" t="s">
        <v>6507</v>
      </c>
      <c r="R240" t="s">
        <v>6508</v>
      </c>
      <c r="S240" t="s">
        <v>6509</v>
      </c>
      <c r="T240" t="s">
        <v>146</v>
      </c>
      <c r="U240" t="s">
        <v>426</v>
      </c>
      <c r="V240" t="s">
        <v>427</v>
      </c>
      <c r="W240" t="s">
        <v>428</v>
      </c>
      <c r="X240" t="s">
        <v>293</v>
      </c>
      <c r="Y240" t="s">
        <v>294</v>
      </c>
      <c r="Z240" t="s">
        <v>145</v>
      </c>
      <c r="AA240" t="s">
        <v>145</v>
      </c>
      <c r="AB240" t="s">
        <v>295</v>
      </c>
      <c r="AC240" t="s">
        <v>296</v>
      </c>
      <c r="AD240" t="s">
        <v>6510</v>
      </c>
      <c r="AE240" t="s">
        <v>6511</v>
      </c>
      <c r="AF240" t="s">
        <v>6512</v>
      </c>
      <c r="AG240" t="s">
        <v>6513</v>
      </c>
      <c r="AH240" t="s">
        <v>6514</v>
      </c>
      <c r="AI240" t="s">
        <v>6515</v>
      </c>
      <c r="AJ240" t="s">
        <v>6516</v>
      </c>
      <c r="AK240" t="s">
        <v>6517</v>
      </c>
      <c r="AL240" t="s">
        <v>305</v>
      </c>
      <c r="AM240" t="s">
        <v>306</v>
      </c>
      <c r="AN240" t="s">
        <v>307</v>
      </c>
      <c r="AO240" t="s">
        <v>585</v>
      </c>
      <c r="AP240" t="s">
        <v>309</v>
      </c>
      <c r="AQ240" t="s">
        <v>275</v>
      </c>
      <c r="AR240" t="s">
        <v>310</v>
      </c>
      <c r="AS240" t="s">
        <v>311</v>
      </c>
      <c r="AT240" t="s">
        <v>312</v>
      </c>
      <c r="AU240" t="s">
        <v>313</v>
      </c>
      <c r="AV240" t="s">
        <v>314</v>
      </c>
      <c r="AW240" t="s">
        <v>315</v>
      </c>
      <c r="AX240" t="s">
        <v>315</v>
      </c>
      <c r="AY240" t="s">
        <v>6518</v>
      </c>
      <c r="AZ240" t="s">
        <v>6519</v>
      </c>
      <c r="BA240" t="s">
        <v>6520</v>
      </c>
      <c r="BB240" t="s">
        <v>6516</v>
      </c>
      <c r="BC240" t="s">
        <v>6521</v>
      </c>
      <c r="BD240" t="s">
        <v>6522</v>
      </c>
      <c r="BE240" t="s">
        <v>138</v>
      </c>
      <c r="BF240" t="s">
        <v>6523</v>
      </c>
      <c r="BG240" t="s">
        <v>6524</v>
      </c>
      <c r="BH240" t="s">
        <v>6525</v>
      </c>
      <c r="BI240">
        <v>253</v>
      </c>
      <c r="BJ240">
        <v>252</v>
      </c>
      <c r="BK240">
        <v>254</v>
      </c>
      <c r="BL240">
        <v>0.8</v>
      </c>
      <c r="BM240">
        <v>235</v>
      </c>
      <c r="BN240">
        <v>422</v>
      </c>
      <c r="BO240">
        <v>412</v>
      </c>
      <c r="BP240">
        <v>0.71299999999999997</v>
      </c>
      <c r="BQ240" t="s">
        <v>143</v>
      </c>
      <c r="BR240" t="s">
        <v>145</v>
      </c>
      <c r="BS240" t="s">
        <v>144</v>
      </c>
      <c r="BT240">
        <v>-42</v>
      </c>
      <c r="BU240">
        <v>9</v>
      </c>
      <c r="BV240">
        <v>21</v>
      </c>
      <c r="BW240">
        <v>0</v>
      </c>
    </row>
    <row r="241" spans="1:75" x14ac:dyDescent="0.25">
      <c r="A241" t="s">
        <v>6526</v>
      </c>
      <c r="B241" t="s">
        <v>6527</v>
      </c>
      <c r="C241" s="74">
        <v>43864.841077835648</v>
      </c>
      <c r="D241" t="s">
        <v>274</v>
      </c>
      <c r="E241" t="s">
        <v>275</v>
      </c>
      <c r="F241" t="s">
        <v>276</v>
      </c>
      <c r="G241" t="s">
        <v>277</v>
      </c>
      <c r="H241" t="s">
        <v>278</v>
      </c>
      <c r="I241" t="s">
        <v>6528</v>
      </c>
      <c r="J241" t="s">
        <v>6529</v>
      </c>
      <c r="K241" t="s">
        <v>6216</v>
      </c>
      <c r="L241" t="s">
        <v>6530</v>
      </c>
      <c r="M241" t="s">
        <v>6531</v>
      </c>
      <c r="N241" t="s">
        <v>6532</v>
      </c>
      <c r="O241" t="s">
        <v>6533</v>
      </c>
      <c r="P241" t="s">
        <v>6534</v>
      </c>
      <c r="Q241" t="s">
        <v>6535</v>
      </c>
      <c r="R241" t="s">
        <v>6536</v>
      </c>
      <c r="S241" t="s">
        <v>6537</v>
      </c>
      <c r="T241" t="s">
        <v>146</v>
      </c>
      <c r="U241" t="s">
        <v>426</v>
      </c>
      <c r="V241" t="s">
        <v>427</v>
      </c>
      <c r="W241" t="s">
        <v>428</v>
      </c>
      <c r="X241" t="s">
        <v>293</v>
      </c>
      <c r="Y241" t="s">
        <v>294</v>
      </c>
      <c r="Z241" t="s">
        <v>145</v>
      </c>
      <c r="AA241" t="s">
        <v>145</v>
      </c>
      <c r="AB241" t="s">
        <v>295</v>
      </c>
      <c r="AC241" t="s">
        <v>296</v>
      </c>
      <c r="AD241" t="s">
        <v>6538</v>
      </c>
      <c r="AE241" t="s">
        <v>6539</v>
      </c>
      <c r="AF241" t="s">
        <v>6540</v>
      </c>
      <c r="AG241" t="s">
        <v>6541</v>
      </c>
      <c r="AH241" t="s">
        <v>1085</v>
      </c>
      <c r="AI241" t="s">
        <v>6542</v>
      </c>
      <c r="AJ241" t="s">
        <v>6543</v>
      </c>
      <c r="AK241" t="s">
        <v>6333</v>
      </c>
      <c r="AL241" t="s">
        <v>305</v>
      </c>
      <c r="AM241" t="s">
        <v>306</v>
      </c>
      <c r="AN241" t="s">
        <v>307</v>
      </c>
      <c r="AO241" t="s">
        <v>308</v>
      </c>
      <c r="AP241" t="s">
        <v>309</v>
      </c>
      <c r="AQ241" t="s">
        <v>275</v>
      </c>
      <c r="AR241" t="s">
        <v>310</v>
      </c>
      <c r="AS241" t="s">
        <v>311</v>
      </c>
      <c r="AT241" t="s">
        <v>312</v>
      </c>
      <c r="AU241" t="s">
        <v>313</v>
      </c>
      <c r="AV241" t="s">
        <v>314</v>
      </c>
      <c r="AW241" t="s">
        <v>315</v>
      </c>
      <c r="AX241" t="s">
        <v>315</v>
      </c>
      <c r="AY241" t="s">
        <v>6544</v>
      </c>
      <c r="AZ241" t="s">
        <v>6545</v>
      </c>
      <c r="BA241" t="s">
        <v>6546</v>
      </c>
      <c r="BB241" t="s">
        <v>6543</v>
      </c>
      <c r="BC241" t="s">
        <v>6547</v>
      </c>
      <c r="BD241" t="s">
        <v>6548</v>
      </c>
      <c r="BE241" t="s">
        <v>138</v>
      </c>
      <c r="BF241" t="s">
        <v>6549</v>
      </c>
      <c r="BG241" t="s">
        <v>6550</v>
      </c>
      <c r="BH241" t="s">
        <v>6237</v>
      </c>
      <c r="BI241">
        <v>253</v>
      </c>
      <c r="BJ241">
        <v>252</v>
      </c>
      <c r="BK241">
        <v>254</v>
      </c>
      <c r="BL241">
        <v>0.93</v>
      </c>
      <c r="BM241">
        <v>235</v>
      </c>
      <c r="BN241">
        <v>422</v>
      </c>
      <c r="BO241">
        <v>412</v>
      </c>
      <c r="BP241">
        <v>0.71199999999999997</v>
      </c>
      <c r="BQ241" t="s">
        <v>143</v>
      </c>
      <c r="BR241" t="s">
        <v>145</v>
      </c>
      <c r="BS241" t="s">
        <v>144</v>
      </c>
      <c r="BT241">
        <v>-42</v>
      </c>
      <c r="BU241">
        <v>12</v>
      </c>
      <c r="BV241">
        <v>21</v>
      </c>
      <c r="BW241">
        <v>0</v>
      </c>
    </row>
    <row r="242" spans="1:75" x14ac:dyDescent="0.25">
      <c r="A242" t="s">
        <v>6551</v>
      </c>
      <c r="B242" t="s">
        <v>6552</v>
      </c>
      <c r="C242" s="74">
        <v>43864.841113287039</v>
      </c>
      <c r="D242" t="s">
        <v>274</v>
      </c>
      <c r="E242" t="s">
        <v>275</v>
      </c>
      <c r="F242" t="s">
        <v>276</v>
      </c>
      <c r="G242" t="s">
        <v>277</v>
      </c>
      <c r="H242" t="s">
        <v>278</v>
      </c>
      <c r="I242" t="s">
        <v>6553</v>
      </c>
      <c r="J242" t="s">
        <v>6554</v>
      </c>
      <c r="K242" t="s">
        <v>6555</v>
      </c>
      <c r="L242" t="s">
        <v>6556</v>
      </c>
      <c r="M242" t="s">
        <v>6557</v>
      </c>
      <c r="N242" t="s">
        <v>6558</v>
      </c>
      <c r="O242" t="s">
        <v>6559</v>
      </c>
      <c r="P242" t="s">
        <v>6560</v>
      </c>
      <c r="Q242" t="s">
        <v>6561</v>
      </c>
      <c r="R242" t="s">
        <v>6562</v>
      </c>
      <c r="S242" t="s">
        <v>6563</v>
      </c>
      <c r="T242" t="s">
        <v>146</v>
      </c>
      <c r="U242" t="s">
        <v>426</v>
      </c>
      <c r="V242" t="s">
        <v>427</v>
      </c>
      <c r="W242" t="s">
        <v>428</v>
      </c>
      <c r="X242" t="s">
        <v>293</v>
      </c>
      <c r="Y242" t="s">
        <v>294</v>
      </c>
      <c r="Z242" t="s">
        <v>145</v>
      </c>
      <c r="AA242" t="s">
        <v>145</v>
      </c>
      <c r="AB242" t="s">
        <v>295</v>
      </c>
      <c r="AC242" t="s">
        <v>296</v>
      </c>
      <c r="AD242" t="s">
        <v>6564</v>
      </c>
      <c r="AE242" t="s">
        <v>6565</v>
      </c>
      <c r="AF242" t="s">
        <v>6566</v>
      </c>
      <c r="AG242" t="s">
        <v>6567</v>
      </c>
      <c r="AH242" t="s">
        <v>6568</v>
      </c>
      <c r="AI242" t="s">
        <v>6569</v>
      </c>
      <c r="AJ242" t="s">
        <v>6570</v>
      </c>
      <c r="AK242" t="s">
        <v>6571</v>
      </c>
      <c r="AL242" t="s">
        <v>305</v>
      </c>
      <c r="AM242" t="s">
        <v>306</v>
      </c>
      <c r="AN242" t="s">
        <v>307</v>
      </c>
      <c r="AO242" t="s">
        <v>585</v>
      </c>
      <c r="AP242" t="s">
        <v>309</v>
      </c>
      <c r="AQ242" t="s">
        <v>275</v>
      </c>
      <c r="AR242" t="s">
        <v>310</v>
      </c>
      <c r="AS242" t="s">
        <v>311</v>
      </c>
      <c r="AT242" t="s">
        <v>312</v>
      </c>
      <c r="AU242" t="s">
        <v>313</v>
      </c>
      <c r="AV242" t="s">
        <v>314</v>
      </c>
      <c r="AW242" t="s">
        <v>315</v>
      </c>
      <c r="AX242" t="s">
        <v>315</v>
      </c>
      <c r="AY242" t="s">
        <v>6572</v>
      </c>
      <c r="AZ242" t="s">
        <v>6519</v>
      </c>
      <c r="BA242" t="s">
        <v>6573</v>
      </c>
      <c r="BB242" t="s">
        <v>6570</v>
      </c>
      <c r="BC242" t="s">
        <v>6574</v>
      </c>
      <c r="BD242" t="s">
        <v>6575</v>
      </c>
      <c r="BE242" t="s">
        <v>138</v>
      </c>
      <c r="BF242" t="s">
        <v>6576</v>
      </c>
      <c r="BG242" t="s">
        <v>6577</v>
      </c>
      <c r="BH242" t="s">
        <v>6578</v>
      </c>
      <c r="BI242">
        <v>253</v>
      </c>
      <c r="BJ242">
        <v>252</v>
      </c>
      <c r="BK242">
        <v>254</v>
      </c>
      <c r="BL242">
        <v>0.86</v>
      </c>
      <c r="BM242">
        <v>235</v>
      </c>
      <c r="BN242">
        <v>423</v>
      </c>
      <c r="BO242">
        <v>411</v>
      </c>
      <c r="BP242">
        <v>0.71299999999999997</v>
      </c>
      <c r="BQ242" t="s">
        <v>143</v>
      </c>
      <c r="BR242" t="s">
        <v>145</v>
      </c>
      <c r="BS242" t="s">
        <v>144</v>
      </c>
      <c r="BT242">
        <v>-42</v>
      </c>
      <c r="BU242">
        <v>14</v>
      </c>
      <c r="BV242">
        <v>22</v>
      </c>
      <c r="BW242">
        <v>0</v>
      </c>
    </row>
    <row r="243" spans="1:75" x14ac:dyDescent="0.25">
      <c r="A243" t="s">
        <v>6579</v>
      </c>
      <c r="B243" t="s">
        <v>6580</v>
      </c>
      <c r="C243" s="74">
        <v>43864.841194305547</v>
      </c>
      <c r="D243" t="s">
        <v>274</v>
      </c>
      <c r="E243" t="s">
        <v>275</v>
      </c>
      <c r="F243" t="s">
        <v>276</v>
      </c>
      <c r="G243" t="s">
        <v>277</v>
      </c>
      <c r="H243" t="s">
        <v>278</v>
      </c>
      <c r="I243" t="s">
        <v>6581</v>
      </c>
      <c r="J243" t="s">
        <v>6582</v>
      </c>
      <c r="K243" t="s">
        <v>6583</v>
      </c>
      <c r="L243" t="s">
        <v>6584</v>
      </c>
      <c r="M243" t="s">
        <v>6585</v>
      </c>
      <c r="N243" t="s">
        <v>6586</v>
      </c>
      <c r="O243" t="s">
        <v>6587</v>
      </c>
      <c r="P243" t="s">
        <v>6588</v>
      </c>
      <c r="Q243" t="s">
        <v>6589</v>
      </c>
      <c r="R243" t="s">
        <v>6590</v>
      </c>
      <c r="S243" t="s">
        <v>6591</v>
      </c>
      <c r="T243" t="s">
        <v>146</v>
      </c>
      <c r="U243" t="s">
        <v>426</v>
      </c>
      <c r="V243" t="s">
        <v>427</v>
      </c>
      <c r="W243" t="s">
        <v>428</v>
      </c>
      <c r="X243" t="s">
        <v>293</v>
      </c>
      <c r="Y243" t="s">
        <v>294</v>
      </c>
      <c r="Z243" t="s">
        <v>145</v>
      </c>
      <c r="AA243" t="s">
        <v>145</v>
      </c>
      <c r="AB243" t="s">
        <v>295</v>
      </c>
      <c r="AC243" t="s">
        <v>337</v>
      </c>
      <c r="AD243" t="s">
        <v>6592</v>
      </c>
      <c r="AE243" t="s">
        <v>6593</v>
      </c>
      <c r="AF243" t="s">
        <v>6594</v>
      </c>
      <c r="AG243" t="s">
        <v>6595</v>
      </c>
      <c r="AH243" t="s">
        <v>6596</v>
      </c>
      <c r="AI243" t="s">
        <v>6597</v>
      </c>
      <c r="AJ243" t="s">
        <v>6598</v>
      </c>
      <c r="AK243" t="s">
        <v>6599</v>
      </c>
      <c r="AL243" t="s">
        <v>305</v>
      </c>
      <c r="AM243" t="s">
        <v>306</v>
      </c>
      <c r="AN243" t="s">
        <v>307</v>
      </c>
      <c r="AO243" t="s">
        <v>308</v>
      </c>
      <c r="AP243" t="s">
        <v>309</v>
      </c>
      <c r="AQ243" t="s">
        <v>275</v>
      </c>
      <c r="AR243" t="s">
        <v>310</v>
      </c>
      <c r="AS243" t="s">
        <v>311</v>
      </c>
      <c r="AT243" t="s">
        <v>312</v>
      </c>
      <c r="AU243" t="s">
        <v>313</v>
      </c>
      <c r="AV243" t="s">
        <v>314</v>
      </c>
      <c r="AW243" t="s">
        <v>315</v>
      </c>
      <c r="AX243" t="s">
        <v>315</v>
      </c>
      <c r="AY243" t="s">
        <v>6600</v>
      </c>
      <c r="AZ243" t="s">
        <v>6601</v>
      </c>
      <c r="BA243" t="s">
        <v>6602</v>
      </c>
      <c r="BB243" t="s">
        <v>6598</v>
      </c>
      <c r="BC243" t="s">
        <v>6603</v>
      </c>
      <c r="BD243" t="s">
        <v>6604</v>
      </c>
      <c r="BE243" t="s">
        <v>138</v>
      </c>
      <c r="BF243" t="s">
        <v>6605</v>
      </c>
      <c r="BG243" t="s">
        <v>6606</v>
      </c>
      <c r="BH243" t="s">
        <v>6607</v>
      </c>
      <c r="BI243">
        <v>253</v>
      </c>
      <c r="BJ243">
        <v>252</v>
      </c>
      <c r="BK243">
        <v>254</v>
      </c>
      <c r="BL243">
        <v>0.89</v>
      </c>
      <c r="BM243">
        <v>233</v>
      </c>
      <c r="BN243">
        <v>419</v>
      </c>
      <c r="BO243">
        <v>410</v>
      </c>
      <c r="BP243">
        <v>0.70699999999999996</v>
      </c>
      <c r="BQ243" t="s">
        <v>143</v>
      </c>
      <c r="BR243" t="s">
        <v>145</v>
      </c>
      <c r="BS243" t="s">
        <v>144</v>
      </c>
      <c r="BT243">
        <v>-42</v>
      </c>
      <c r="BU243">
        <v>10</v>
      </c>
      <c r="BV243">
        <v>21</v>
      </c>
      <c r="BW243">
        <v>0</v>
      </c>
    </row>
    <row r="244" spans="1:75" x14ac:dyDescent="0.25">
      <c r="A244" t="s">
        <v>6608</v>
      </c>
      <c r="B244" t="s">
        <v>6609</v>
      </c>
      <c r="C244" s="74">
        <v>43864.841239155103</v>
      </c>
      <c r="D244" t="s">
        <v>274</v>
      </c>
      <c r="E244" t="s">
        <v>275</v>
      </c>
      <c r="F244" t="s">
        <v>276</v>
      </c>
      <c r="G244" t="s">
        <v>277</v>
      </c>
      <c r="H244" t="s">
        <v>278</v>
      </c>
      <c r="I244" t="s">
        <v>6610</v>
      </c>
      <c r="J244" t="s">
        <v>6611</v>
      </c>
      <c r="K244" t="s">
        <v>6612</v>
      </c>
      <c r="L244" t="s">
        <v>6613</v>
      </c>
      <c r="M244" t="s">
        <v>6614</v>
      </c>
      <c r="N244" t="s">
        <v>6615</v>
      </c>
      <c r="O244" t="s">
        <v>6616</v>
      </c>
      <c r="P244" t="s">
        <v>6617</v>
      </c>
      <c r="Q244" t="s">
        <v>6618</v>
      </c>
      <c r="R244" t="s">
        <v>6619</v>
      </c>
      <c r="S244" t="s">
        <v>6620</v>
      </c>
      <c r="T244" t="s">
        <v>146</v>
      </c>
      <c r="U244" t="s">
        <v>426</v>
      </c>
      <c r="V244" t="s">
        <v>427</v>
      </c>
      <c r="W244" t="s">
        <v>428</v>
      </c>
      <c r="X244" t="s">
        <v>293</v>
      </c>
      <c r="Y244" t="s">
        <v>294</v>
      </c>
      <c r="Z244" t="s">
        <v>145</v>
      </c>
      <c r="AA244" t="s">
        <v>145</v>
      </c>
      <c r="AB244" t="s">
        <v>295</v>
      </c>
      <c r="AC244" t="s">
        <v>337</v>
      </c>
      <c r="AD244" t="s">
        <v>1081</v>
      </c>
      <c r="AE244" t="s">
        <v>6621</v>
      </c>
      <c r="AF244" t="s">
        <v>6622</v>
      </c>
      <c r="AG244" t="s">
        <v>6623</v>
      </c>
      <c r="AH244" t="s">
        <v>6624</v>
      </c>
      <c r="AI244" t="s">
        <v>6625</v>
      </c>
      <c r="AJ244" t="s">
        <v>6626</v>
      </c>
      <c r="AK244" t="s">
        <v>6627</v>
      </c>
      <c r="AL244" t="s">
        <v>305</v>
      </c>
      <c r="AM244" t="s">
        <v>306</v>
      </c>
      <c r="AN244" t="s">
        <v>307</v>
      </c>
      <c r="AO244" t="s">
        <v>585</v>
      </c>
      <c r="AP244" t="s">
        <v>309</v>
      </c>
      <c r="AQ244" t="s">
        <v>275</v>
      </c>
      <c r="AR244" t="s">
        <v>310</v>
      </c>
      <c r="AS244" t="s">
        <v>311</v>
      </c>
      <c r="AT244" t="s">
        <v>312</v>
      </c>
      <c r="AU244" t="s">
        <v>313</v>
      </c>
      <c r="AV244" t="s">
        <v>314</v>
      </c>
      <c r="AW244" t="s">
        <v>315</v>
      </c>
      <c r="AX244" t="s">
        <v>315</v>
      </c>
      <c r="AY244" t="s">
        <v>1089</v>
      </c>
      <c r="AZ244" t="s">
        <v>499</v>
      </c>
      <c r="BA244" t="s">
        <v>6628</v>
      </c>
      <c r="BB244" t="s">
        <v>6626</v>
      </c>
      <c r="BC244" t="s">
        <v>6629</v>
      </c>
      <c r="BD244" t="s">
        <v>6630</v>
      </c>
      <c r="BE244" t="s">
        <v>138</v>
      </c>
      <c r="BF244" t="s">
        <v>6631</v>
      </c>
      <c r="BG244" t="s">
        <v>6632</v>
      </c>
      <c r="BH244" t="s">
        <v>6633</v>
      </c>
      <c r="BI244">
        <v>253</v>
      </c>
      <c r="BJ244">
        <v>252</v>
      </c>
      <c r="BK244">
        <v>254</v>
      </c>
      <c r="BL244">
        <v>0.79</v>
      </c>
      <c r="BM244">
        <v>232</v>
      </c>
      <c r="BN244">
        <v>418</v>
      </c>
      <c r="BO244">
        <v>409</v>
      </c>
      <c r="BP244">
        <v>0.70499999999999996</v>
      </c>
      <c r="BQ244" t="s">
        <v>143</v>
      </c>
      <c r="BR244" t="s">
        <v>145</v>
      </c>
      <c r="BS244" t="s">
        <v>144</v>
      </c>
      <c r="BT244">
        <v>-42</v>
      </c>
      <c r="BU244">
        <v>7</v>
      </c>
      <c r="BV244">
        <v>21</v>
      </c>
      <c r="BW244">
        <v>0</v>
      </c>
    </row>
    <row r="245" spans="1:75" x14ac:dyDescent="0.25">
      <c r="A245" t="s">
        <v>6634</v>
      </c>
      <c r="B245" t="s">
        <v>6635</v>
      </c>
      <c r="C245" s="74">
        <v>43864.841310763892</v>
      </c>
      <c r="D245" t="s">
        <v>274</v>
      </c>
      <c r="E245" t="s">
        <v>275</v>
      </c>
      <c r="F245" t="s">
        <v>276</v>
      </c>
      <c r="G245" t="s">
        <v>277</v>
      </c>
      <c r="H245" t="s">
        <v>278</v>
      </c>
      <c r="I245" t="s">
        <v>6636</v>
      </c>
      <c r="J245" t="s">
        <v>6637</v>
      </c>
      <c r="K245" t="s">
        <v>6638</v>
      </c>
      <c r="L245" t="s">
        <v>6639</v>
      </c>
      <c r="M245" t="s">
        <v>6640</v>
      </c>
      <c r="N245" t="s">
        <v>6641</v>
      </c>
      <c r="O245" t="s">
        <v>6642</v>
      </c>
      <c r="P245" t="s">
        <v>6643</v>
      </c>
      <c r="Q245" t="s">
        <v>6644</v>
      </c>
      <c r="R245" t="s">
        <v>6645</v>
      </c>
      <c r="S245" t="s">
        <v>6646</v>
      </c>
      <c r="T245" t="s">
        <v>146</v>
      </c>
      <c r="U245" t="s">
        <v>426</v>
      </c>
      <c r="V245" t="s">
        <v>427</v>
      </c>
      <c r="W245" t="s">
        <v>428</v>
      </c>
      <c r="X245" t="s">
        <v>293</v>
      </c>
      <c r="Y245" t="s">
        <v>294</v>
      </c>
      <c r="Z245" t="s">
        <v>145</v>
      </c>
      <c r="AA245" t="s">
        <v>145</v>
      </c>
      <c r="AB245" t="s">
        <v>295</v>
      </c>
      <c r="AC245" t="s">
        <v>429</v>
      </c>
      <c r="AD245" t="s">
        <v>6647</v>
      </c>
      <c r="AE245" t="s">
        <v>6648</v>
      </c>
      <c r="AF245" t="s">
        <v>6649</v>
      </c>
      <c r="AG245" t="s">
        <v>6650</v>
      </c>
      <c r="AH245" t="s">
        <v>2967</v>
      </c>
      <c r="AI245" t="s">
        <v>6651</v>
      </c>
      <c r="AJ245" t="s">
        <v>6652</v>
      </c>
      <c r="AK245" t="s">
        <v>6653</v>
      </c>
      <c r="AL245" t="s">
        <v>305</v>
      </c>
      <c r="AM245" t="s">
        <v>306</v>
      </c>
      <c r="AN245" t="s">
        <v>307</v>
      </c>
      <c r="AO245" t="s">
        <v>308</v>
      </c>
      <c r="AP245" t="s">
        <v>309</v>
      </c>
      <c r="AQ245" t="s">
        <v>275</v>
      </c>
      <c r="AR245" t="s">
        <v>310</v>
      </c>
      <c r="AS245" t="s">
        <v>311</v>
      </c>
      <c r="AT245" t="s">
        <v>312</v>
      </c>
      <c r="AU245" t="s">
        <v>313</v>
      </c>
      <c r="AV245" t="s">
        <v>314</v>
      </c>
      <c r="AW245" t="s">
        <v>315</v>
      </c>
      <c r="AX245" t="s">
        <v>315</v>
      </c>
      <c r="AY245" t="s">
        <v>6654</v>
      </c>
      <c r="AZ245" t="s">
        <v>6655</v>
      </c>
      <c r="BA245" t="s">
        <v>6656</v>
      </c>
      <c r="BB245" t="s">
        <v>6652</v>
      </c>
      <c r="BC245" t="s">
        <v>6657</v>
      </c>
      <c r="BD245" t="s">
        <v>6658</v>
      </c>
      <c r="BE245" t="s">
        <v>138</v>
      </c>
      <c r="BF245" t="s">
        <v>6659</v>
      </c>
      <c r="BG245" t="s">
        <v>6660</v>
      </c>
      <c r="BH245" t="s">
        <v>6661</v>
      </c>
      <c r="BI245">
        <v>253</v>
      </c>
      <c r="BJ245">
        <v>252</v>
      </c>
      <c r="BK245">
        <v>254</v>
      </c>
      <c r="BL245">
        <v>0.81</v>
      </c>
      <c r="BM245">
        <v>231</v>
      </c>
      <c r="BN245">
        <v>416</v>
      </c>
      <c r="BO245">
        <v>409</v>
      </c>
      <c r="BP245">
        <v>0.70199999999999996</v>
      </c>
      <c r="BQ245" t="s">
        <v>143</v>
      </c>
      <c r="BR245" t="s">
        <v>145</v>
      </c>
      <c r="BS245" t="s">
        <v>144</v>
      </c>
      <c r="BT245">
        <v>-42</v>
      </c>
      <c r="BU245">
        <v>4</v>
      </c>
      <c r="BV245">
        <v>20</v>
      </c>
      <c r="BW245">
        <v>0</v>
      </c>
    </row>
    <row r="246" spans="1:75" x14ac:dyDescent="0.25">
      <c r="A246" t="s">
        <v>6662</v>
      </c>
      <c r="B246" t="s">
        <v>6663</v>
      </c>
      <c r="C246" s="74">
        <v>43864.841347662034</v>
      </c>
      <c r="D246" t="s">
        <v>274</v>
      </c>
      <c r="E246" t="s">
        <v>275</v>
      </c>
      <c r="F246" t="s">
        <v>276</v>
      </c>
      <c r="G246" t="s">
        <v>277</v>
      </c>
      <c r="H246" t="s">
        <v>278</v>
      </c>
      <c r="I246" t="s">
        <v>6664</v>
      </c>
      <c r="J246" t="s">
        <v>6665</v>
      </c>
      <c r="K246" t="s">
        <v>6666</v>
      </c>
      <c r="L246" t="s">
        <v>6667</v>
      </c>
      <c r="M246" t="s">
        <v>6668</v>
      </c>
      <c r="N246" t="s">
        <v>6669</v>
      </c>
      <c r="O246" t="s">
        <v>6670</v>
      </c>
      <c r="P246" t="s">
        <v>6671</v>
      </c>
      <c r="Q246" t="s">
        <v>6672</v>
      </c>
      <c r="R246" t="s">
        <v>6673</v>
      </c>
      <c r="S246" t="s">
        <v>6674</v>
      </c>
      <c r="T246" t="s">
        <v>146</v>
      </c>
      <c r="U246" t="s">
        <v>426</v>
      </c>
      <c r="V246" t="s">
        <v>427</v>
      </c>
      <c r="W246" t="s">
        <v>428</v>
      </c>
      <c r="X246" t="s">
        <v>293</v>
      </c>
      <c r="Y246" t="s">
        <v>294</v>
      </c>
      <c r="Z246" t="s">
        <v>145</v>
      </c>
      <c r="AA246" t="s">
        <v>145</v>
      </c>
      <c r="AB246" t="s">
        <v>295</v>
      </c>
      <c r="AC246" t="s">
        <v>429</v>
      </c>
      <c r="AD246" t="s">
        <v>6675</v>
      </c>
      <c r="AE246" t="s">
        <v>6676</v>
      </c>
      <c r="AF246" t="s">
        <v>6677</v>
      </c>
      <c r="AG246" t="s">
        <v>6678</v>
      </c>
      <c r="AH246" t="s">
        <v>6679</v>
      </c>
      <c r="AI246" t="s">
        <v>6680</v>
      </c>
      <c r="AJ246" t="s">
        <v>6681</v>
      </c>
      <c r="AK246" t="s">
        <v>6682</v>
      </c>
      <c r="AL246" t="s">
        <v>305</v>
      </c>
      <c r="AM246" t="s">
        <v>306</v>
      </c>
      <c r="AN246" t="s">
        <v>307</v>
      </c>
      <c r="AO246" t="s">
        <v>585</v>
      </c>
      <c r="AP246" t="s">
        <v>309</v>
      </c>
      <c r="AQ246" t="s">
        <v>275</v>
      </c>
      <c r="AR246" t="s">
        <v>310</v>
      </c>
      <c r="AS246" t="s">
        <v>311</v>
      </c>
      <c r="AT246" t="s">
        <v>312</v>
      </c>
      <c r="AU246" t="s">
        <v>313</v>
      </c>
      <c r="AV246" t="s">
        <v>314</v>
      </c>
      <c r="AW246" t="s">
        <v>315</v>
      </c>
      <c r="AX246" t="s">
        <v>315</v>
      </c>
      <c r="AY246" t="s">
        <v>6683</v>
      </c>
      <c r="AZ246" t="s">
        <v>6684</v>
      </c>
      <c r="BA246" t="s">
        <v>6685</v>
      </c>
      <c r="BB246" t="s">
        <v>6681</v>
      </c>
      <c r="BC246" t="s">
        <v>6686</v>
      </c>
      <c r="BD246" t="s">
        <v>6687</v>
      </c>
      <c r="BE246" t="s">
        <v>138</v>
      </c>
      <c r="BF246" t="s">
        <v>6688</v>
      </c>
      <c r="BG246" t="s">
        <v>6689</v>
      </c>
      <c r="BH246" t="s">
        <v>6690</v>
      </c>
      <c r="BI246">
        <v>253</v>
      </c>
      <c r="BJ246">
        <v>252</v>
      </c>
      <c r="BK246">
        <v>254</v>
      </c>
      <c r="BL246">
        <v>0.84</v>
      </c>
      <c r="BM246">
        <v>230</v>
      </c>
      <c r="BN246">
        <v>415</v>
      </c>
      <c r="BO246">
        <v>408</v>
      </c>
      <c r="BP246">
        <v>0.7</v>
      </c>
      <c r="BQ246" t="s">
        <v>143</v>
      </c>
      <c r="BR246" t="s">
        <v>145</v>
      </c>
      <c r="BS246" t="s">
        <v>144</v>
      </c>
      <c r="BT246">
        <v>-42</v>
      </c>
      <c r="BU246">
        <v>5</v>
      </c>
      <c r="BV246">
        <v>19</v>
      </c>
      <c r="BW246">
        <v>0</v>
      </c>
    </row>
    <row r="247" spans="1:75" x14ac:dyDescent="0.25">
      <c r="A247" t="s">
        <v>6691</v>
      </c>
      <c r="B247" t="s">
        <v>6692</v>
      </c>
      <c r="C247" s="74">
        <v>43864.84142650463</v>
      </c>
      <c r="D247" t="s">
        <v>274</v>
      </c>
      <c r="E247" t="s">
        <v>275</v>
      </c>
      <c r="F247" t="s">
        <v>276</v>
      </c>
      <c r="G247" t="s">
        <v>277</v>
      </c>
      <c r="H247" t="s">
        <v>278</v>
      </c>
      <c r="I247" t="s">
        <v>6693</v>
      </c>
      <c r="J247" t="s">
        <v>6694</v>
      </c>
      <c r="K247" t="s">
        <v>6695</v>
      </c>
      <c r="L247" t="s">
        <v>6696</v>
      </c>
      <c r="M247" t="s">
        <v>6697</v>
      </c>
      <c r="N247" t="s">
        <v>6698</v>
      </c>
      <c r="O247" t="s">
        <v>6699</v>
      </c>
      <c r="P247" t="s">
        <v>6700</v>
      </c>
      <c r="Q247" t="s">
        <v>6701</v>
      </c>
      <c r="R247" t="s">
        <v>6702</v>
      </c>
      <c r="S247" t="s">
        <v>6703</v>
      </c>
      <c r="T247" t="s">
        <v>146</v>
      </c>
      <c r="U247" t="s">
        <v>426</v>
      </c>
      <c r="V247" t="s">
        <v>427</v>
      </c>
      <c r="W247" t="s">
        <v>428</v>
      </c>
      <c r="X247" t="s">
        <v>293</v>
      </c>
      <c r="Y247" t="s">
        <v>294</v>
      </c>
      <c r="Z247" t="s">
        <v>145</v>
      </c>
      <c r="AA247" t="s">
        <v>145</v>
      </c>
      <c r="AB247" t="s">
        <v>295</v>
      </c>
      <c r="AC247" t="s">
        <v>606</v>
      </c>
      <c r="AD247" t="s">
        <v>6704</v>
      </c>
      <c r="AE247" t="s">
        <v>6705</v>
      </c>
      <c r="AF247" t="s">
        <v>6706</v>
      </c>
      <c r="AG247" t="s">
        <v>6707</v>
      </c>
      <c r="AH247" t="s">
        <v>6708</v>
      </c>
      <c r="AI247" t="s">
        <v>1583</v>
      </c>
      <c r="AJ247" t="s">
        <v>6709</v>
      </c>
      <c r="AK247" t="s">
        <v>6710</v>
      </c>
      <c r="AL247" t="s">
        <v>305</v>
      </c>
      <c r="AM247" t="s">
        <v>306</v>
      </c>
      <c r="AN247" t="s">
        <v>307</v>
      </c>
      <c r="AO247" t="s">
        <v>308</v>
      </c>
      <c r="AP247" t="s">
        <v>309</v>
      </c>
      <c r="AQ247" t="s">
        <v>275</v>
      </c>
      <c r="AR247" t="s">
        <v>310</v>
      </c>
      <c r="AS247" t="s">
        <v>311</v>
      </c>
      <c r="AT247" t="s">
        <v>312</v>
      </c>
      <c r="AU247" t="s">
        <v>313</v>
      </c>
      <c r="AV247" t="s">
        <v>314</v>
      </c>
      <c r="AW247" t="s">
        <v>315</v>
      </c>
      <c r="AX247" t="s">
        <v>315</v>
      </c>
      <c r="AY247" t="s">
        <v>6711</v>
      </c>
      <c r="AZ247" t="s">
        <v>1062</v>
      </c>
      <c r="BA247" t="s">
        <v>6712</v>
      </c>
      <c r="BB247" t="s">
        <v>6709</v>
      </c>
      <c r="BC247" t="s">
        <v>6713</v>
      </c>
      <c r="BD247" t="s">
        <v>6714</v>
      </c>
      <c r="BE247" t="s">
        <v>138</v>
      </c>
      <c r="BF247" t="s">
        <v>6715</v>
      </c>
      <c r="BG247" t="s">
        <v>6716</v>
      </c>
      <c r="BH247" t="s">
        <v>6717</v>
      </c>
      <c r="BI247">
        <v>253</v>
      </c>
      <c r="BJ247">
        <v>252</v>
      </c>
      <c r="BK247">
        <v>254</v>
      </c>
      <c r="BL247">
        <v>0.78</v>
      </c>
      <c r="BM247">
        <v>231</v>
      </c>
      <c r="BN247">
        <v>415</v>
      </c>
      <c r="BO247">
        <v>407</v>
      </c>
      <c r="BP247">
        <v>0.70099999999999996</v>
      </c>
      <c r="BQ247" t="s">
        <v>143</v>
      </c>
      <c r="BR247" t="s">
        <v>145</v>
      </c>
      <c r="BS247" t="s">
        <v>144</v>
      </c>
      <c r="BT247">
        <v>-42</v>
      </c>
      <c r="BU247">
        <v>4</v>
      </c>
      <c r="BV247">
        <v>20</v>
      </c>
      <c r="BW247">
        <v>0</v>
      </c>
    </row>
    <row r="248" spans="1:75" x14ac:dyDescent="0.25">
      <c r="A248" t="s">
        <v>6718</v>
      </c>
      <c r="B248" t="s">
        <v>6719</v>
      </c>
      <c r="C248" s="74">
        <v>43864.841508252313</v>
      </c>
      <c r="D248" t="s">
        <v>274</v>
      </c>
      <c r="E248" t="s">
        <v>275</v>
      </c>
      <c r="F248" t="s">
        <v>276</v>
      </c>
      <c r="G248" t="s">
        <v>277</v>
      </c>
      <c r="H248" t="s">
        <v>278</v>
      </c>
      <c r="I248" t="s">
        <v>6720</v>
      </c>
      <c r="J248" t="s">
        <v>6721</v>
      </c>
      <c r="K248" t="s">
        <v>6722</v>
      </c>
      <c r="L248" t="s">
        <v>6723</v>
      </c>
      <c r="M248" t="s">
        <v>6724</v>
      </c>
      <c r="N248" t="s">
        <v>6725</v>
      </c>
      <c r="O248" t="s">
        <v>6726</v>
      </c>
      <c r="P248" t="s">
        <v>6727</v>
      </c>
      <c r="Q248" t="s">
        <v>6728</v>
      </c>
      <c r="R248" t="s">
        <v>6729</v>
      </c>
      <c r="S248" t="s">
        <v>6730</v>
      </c>
      <c r="T248" t="s">
        <v>146</v>
      </c>
      <c r="U248" t="s">
        <v>426</v>
      </c>
      <c r="V248" t="s">
        <v>427</v>
      </c>
      <c r="W248" t="s">
        <v>428</v>
      </c>
      <c r="X248" t="s">
        <v>293</v>
      </c>
      <c r="Y248" t="s">
        <v>294</v>
      </c>
      <c r="Z248" t="s">
        <v>145</v>
      </c>
      <c r="AA248" t="s">
        <v>145</v>
      </c>
      <c r="AB248" t="s">
        <v>295</v>
      </c>
      <c r="AC248" t="s">
        <v>429</v>
      </c>
      <c r="AD248" t="s">
        <v>6731</v>
      </c>
      <c r="AE248" t="s">
        <v>6732</v>
      </c>
      <c r="AF248" t="s">
        <v>6733</v>
      </c>
      <c r="AG248" t="s">
        <v>6734</v>
      </c>
      <c r="AH248" t="s">
        <v>6735</v>
      </c>
      <c r="AI248" t="s">
        <v>6736</v>
      </c>
      <c r="AJ248" t="s">
        <v>6737</v>
      </c>
      <c r="AK248" t="s">
        <v>6383</v>
      </c>
      <c r="AL248" t="s">
        <v>305</v>
      </c>
      <c r="AM248" t="s">
        <v>306</v>
      </c>
      <c r="AN248" t="s">
        <v>307</v>
      </c>
      <c r="AO248" t="s">
        <v>585</v>
      </c>
      <c r="AP248" t="s">
        <v>309</v>
      </c>
      <c r="AQ248" t="s">
        <v>275</v>
      </c>
      <c r="AR248" t="s">
        <v>310</v>
      </c>
      <c r="AS248" t="s">
        <v>311</v>
      </c>
      <c r="AT248" t="s">
        <v>312</v>
      </c>
      <c r="AU248" t="s">
        <v>313</v>
      </c>
      <c r="AV248" t="s">
        <v>314</v>
      </c>
      <c r="AW248" t="s">
        <v>315</v>
      </c>
      <c r="AX248" t="s">
        <v>315</v>
      </c>
      <c r="AY248" t="s">
        <v>6738</v>
      </c>
      <c r="AZ248" t="s">
        <v>1035</v>
      </c>
      <c r="BA248" t="s">
        <v>6739</v>
      </c>
      <c r="BB248" t="s">
        <v>6737</v>
      </c>
      <c r="BC248" t="s">
        <v>6740</v>
      </c>
      <c r="BD248" t="s">
        <v>6741</v>
      </c>
      <c r="BE248" t="s">
        <v>138</v>
      </c>
      <c r="BF248" t="s">
        <v>6742</v>
      </c>
      <c r="BG248" t="s">
        <v>6743</v>
      </c>
      <c r="BH248" t="s">
        <v>6744</v>
      </c>
      <c r="BI248">
        <v>253</v>
      </c>
      <c r="BJ248">
        <v>252</v>
      </c>
      <c r="BK248">
        <v>254</v>
      </c>
      <c r="BL248">
        <v>0.77</v>
      </c>
      <c r="BM248">
        <v>229</v>
      </c>
      <c r="BN248">
        <v>414</v>
      </c>
      <c r="BO248">
        <v>405</v>
      </c>
      <c r="BP248">
        <v>0.69799999999999995</v>
      </c>
      <c r="BQ248" t="s">
        <v>143</v>
      </c>
      <c r="BR248" t="s">
        <v>145</v>
      </c>
      <c r="BS248" t="s">
        <v>144</v>
      </c>
      <c r="BT248">
        <v>-42</v>
      </c>
      <c r="BU248">
        <v>6</v>
      </c>
      <c r="BV248">
        <v>21</v>
      </c>
      <c r="BW248">
        <v>0</v>
      </c>
    </row>
    <row r="249" spans="1:75" x14ac:dyDescent="0.25">
      <c r="A249" t="s">
        <v>6745</v>
      </c>
      <c r="B249" t="s">
        <v>6746</v>
      </c>
      <c r="C249" s="74">
        <v>43864.841542974536</v>
      </c>
      <c r="D249" t="s">
        <v>274</v>
      </c>
      <c r="E249" t="s">
        <v>275</v>
      </c>
      <c r="F249" t="s">
        <v>276</v>
      </c>
      <c r="G249" t="s">
        <v>277</v>
      </c>
      <c r="H249" t="s">
        <v>278</v>
      </c>
      <c r="I249" t="s">
        <v>6747</v>
      </c>
      <c r="J249" t="s">
        <v>6748</v>
      </c>
      <c r="K249" t="s">
        <v>6447</v>
      </c>
      <c r="L249" t="s">
        <v>6749</v>
      </c>
      <c r="M249" t="s">
        <v>6750</v>
      </c>
      <c r="N249" t="s">
        <v>6751</v>
      </c>
      <c r="O249" t="s">
        <v>6752</v>
      </c>
      <c r="P249" t="s">
        <v>6753</v>
      </c>
      <c r="Q249" t="s">
        <v>6754</v>
      </c>
      <c r="R249" t="s">
        <v>6755</v>
      </c>
      <c r="S249" t="s">
        <v>6756</v>
      </c>
      <c r="T249" t="s">
        <v>146</v>
      </c>
      <c r="U249" t="s">
        <v>426</v>
      </c>
      <c r="V249" t="s">
        <v>427</v>
      </c>
      <c r="W249" t="s">
        <v>428</v>
      </c>
      <c r="X249" t="s">
        <v>293</v>
      </c>
      <c r="Y249" t="s">
        <v>294</v>
      </c>
      <c r="Z249" t="s">
        <v>145</v>
      </c>
      <c r="AA249" t="s">
        <v>145</v>
      </c>
      <c r="AB249" t="s">
        <v>295</v>
      </c>
      <c r="AC249" t="s">
        <v>429</v>
      </c>
      <c r="AD249" t="s">
        <v>6731</v>
      </c>
      <c r="AE249" t="s">
        <v>6757</v>
      </c>
      <c r="AF249" t="s">
        <v>6758</v>
      </c>
      <c r="AG249" t="s">
        <v>6759</v>
      </c>
      <c r="AH249" t="s">
        <v>6760</v>
      </c>
      <c r="AI249" t="s">
        <v>6761</v>
      </c>
      <c r="AJ249" t="s">
        <v>6762</v>
      </c>
      <c r="AK249" t="s">
        <v>6763</v>
      </c>
      <c r="AL249" t="s">
        <v>305</v>
      </c>
      <c r="AM249" t="s">
        <v>306</v>
      </c>
      <c r="AN249" t="s">
        <v>307</v>
      </c>
      <c r="AO249" t="s">
        <v>308</v>
      </c>
      <c r="AP249" t="s">
        <v>309</v>
      </c>
      <c r="AQ249" t="s">
        <v>275</v>
      </c>
      <c r="AR249" t="s">
        <v>310</v>
      </c>
      <c r="AS249" t="s">
        <v>311</v>
      </c>
      <c r="AT249" t="s">
        <v>312</v>
      </c>
      <c r="AU249" t="s">
        <v>313</v>
      </c>
      <c r="AV249" t="s">
        <v>314</v>
      </c>
      <c r="AW249" t="s">
        <v>315</v>
      </c>
      <c r="AX249" t="s">
        <v>315</v>
      </c>
      <c r="AY249" t="s">
        <v>6738</v>
      </c>
      <c r="AZ249" t="s">
        <v>1035</v>
      </c>
      <c r="BA249" t="s">
        <v>6764</v>
      </c>
      <c r="BB249" t="s">
        <v>6762</v>
      </c>
      <c r="BC249" t="s">
        <v>6765</v>
      </c>
      <c r="BD249" t="s">
        <v>6766</v>
      </c>
      <c r="BE249" t="s">
        <v>138</v>
      </c>
      <c r="BF249" t="s">
        <v>6767</v>
      </c>
      <c r="BG249" t="s">
        <v>6768</v>
      </c>
      <c r="BH249" t="s">
        <v>6470</v>
      </c>
      <c r="BI249">
        <v>253</v>
      </c>
      <c r="BJ249">
        <v>252</v>
      </c>
      <c r="BK249">
        <v>254</v>
      </c>
      <c r="BL249">
        <v>0.92</v>
      </c>
      <c r="BM249">
        <v>229</v>
      </c>
      <c r="BN249">
        <v>414</v>
      </c>
      <c r="BO249">
        <v>404</v>
      </c>
      <c r="BP249">
        <v>0.69799999999999995</v>
      </c>
      <c r="BQ249" t="s">
        <v>143</v>
      </c>
      <c r="BR249" t="s">
        <v>145</v>
      </c>
      <c r="BS249" t="s">
        <v>144</v>
      </c>
      <c r="BT249">
        <v>-42</v>
      </c>
      <c r="BU249">
        <v>11</v>
      </c>
      <c r="BV249">
        <v>19</v>
      </c>
      <c r="BW249">
        <v>0</v>
      </c>
    </row>
    <row r="250" spans="1:75" x14ac:dyDescent="0.25">
      <c r="A250" t="s">
        <v>6769</v>
      </c>
      <c r="B250" t="s">
        <v>6770</v>
      </c>
      <c r="C250" s="74">
        <v>43864.841609525472</v>
      </c>
      <c r="D250" t="s">
        <v>274</v>
      </c>
      <c r="E250" t="s">
        <v>275</v>
      </c>
      <c r="F250" t="s">
        <v>276</v>
      </c>
      <c r="G250" t="s">
        <v>277</v>
      </c>
      <c r="H250" t="s">
        <v>278</v>
      </c>
      <c r="I250" t="s">
        <v>6771</v>
      </c>
      <c r="J250" t="s">
        <v>6772</v>
      </c>
      <c r="K250" t="s">
        <v>6773</v>
      </c>
      <c r="L250" t="s">
        <v>6774</v>
      </c>
      <c r="M250" t="s">
        <v>6775</v>
      </c>
      <c r="N250" t="s">
        <v>6776</v>
      </c>
      <c r="O250" t="s">
        <v>6777</v>
      </c>
      <c r="P250" t="s">
        <v>6778</v>
      </c>
      <c r="Q250" t="s">
        <v>6779</v>
      </c>
      <c r="R250" t="s">
        <v>6780</v>
      </c>
      <c r="S250" t="s">
        <v>6781</v>
      </c>
      <c r="T250" t="s">
        <v>146</v>
      </c>
      <c r="U250" t="s">
        <v>426</v>
      </c>
      <c r="V250" t="s">
        <v>427</v>
      </c>
      <c r="W250" t="s">
        <v>428</v>
      </c>
      <c r="X250" t="s">
        <v>293</v>
      </c>
      <c r="Y250" t="s">
        <v>294</v>
      </c>
      <c r="Z250" t="s">
        <v>145</v>
      </c>
      <c r="AA250" t="s">
        <v>145</v>
      </c>
      <c r="AB250" t="s">
        <v>295</v>
      </c>
      <c r="AC250" t="s">
        <v>429</v>
      </c>
      <c r="AD250" t="s">
        <v>6782</v>
      </c>
      <c r="AE250" t="s">
        <v>6783</v>
      </c>
      <c r="AF250" t="s">
        <v>6784</v>
      </c>
      <c r="AG250" t="s">
        <v>6785</v>
      </c>
      <c r="AH250" t="s">
        <v>6786</v>
      </c>
      <c r="AI250" t="s">
        <v>6787</v>
      </c>
      <c r="AJ250" t="s">
        <v>6788</v>
      </c>
      <c r="AK250" t="s">
        <v>6789</v>
      </c>
      <c r="AL250" t="s">
        <v>305</v>
      </c>
      <c r="AM250" t="s">
        <v>306</v>
      </c>
      <c r="AN250" t="s">
        <v>307</v>
      </c>
      <c r="AO250" t="s">
        <v>585</v>
      </c>
      <c r="AP250" t="s">
        <v>309</v>
      </c>
      <c r="AQ250" t="s">
        <v>275</v>
      </c>
      <c r="AR250" t="s">
        <v>310</v>
      </c>
      <c r="AS250" t="s">
        <v>311</v>
      </c>
      <c r="AT250" t="s">
        <v>312</v>
      </c>
      <c r="AU250" t="s">
        <v>313</v>
      </c>
      <c r="AV250" t="s">
        <v>314</v>
      </c>
      <c r="AW250" t="s">
        <v>315</v>
      </c>
      <c r="AX250" t="s">
        <v>315</v>
      </c>
      <c r="AY250" t="s">
        <v>6790</v>
      </c>
      <c r="AZ250" t="s">
        <v>6791</v>
      </c>
      <c r="BA250" t="s">
        <v>6792</v>
      </c>
      <c r="BB250" t="s">
        <v>6788</v>
      </c>
      <c r="BC250" t="s">
        <v>6793</v>
      </c>
      <c r="BD250" t="s">
        <v>6794</v>
      </c>
      <c r="BE250" t="s">
        <v>138</v>
      </c>
      <c r="BF250" t="s">
        <v>6795</v>
      </c>
      <c r="BG250" t="s">
        <v>6796</v>
      </c>
      <c r="BH250" t="s">
        <v>6797</v>
      </c>
      <c r="BI250">
        <v>253</v>
      </c>
      <c r="BJ250">
        <v>252</v>
      </c>
      <c r="BK250">
        <v>254</v>
      </c>
      <c r="BL250">
        <v>0.73</v>
      </c>
      <c r="BM250">
        <v>229</v>
      </c>
      <c r="BN250">
        <v>413</v>
      </c>
      <c r="BO250">
        <v>402</v>
      </c>
      <c r="BP250">
        <v>0.69599999999999995</v>
      </c>
      <c r="BQ250" t="s">
        <v>143</v>
      </c>
      <c r="BR250" t="s">
        <v>145</v>
      </c>
      <c r="BS250" t="s">
        <v>144</v>
      </c>
      <c r="BT250">
        <v>-42</v>
      </c>
      <c r="BU250">
        <v>15</v>
      </c>
      <c r="BV250">
        <v>20</v>
      </c>
      <c r="BW250">
        <v>0</v>
      </c>
    </row>
    <row r="251" spans="1:75" x14ac:dyDescent="0.25">
      <c r="A251" t="s">
        <v>6798</v>
      </c>
      <c r="B251" t="s">
        <v>6799</v>
      </c>
      <c r="C251" s="74">
        <v>43864.841659432866</v>
      </c>
      <c r="D251" t="s">
        <v>274</v>
      </c>
      <c r="E251" t="s">
        <v>275</v>
      </c>
      <c r="F251" t="s">
        <v>276</v>
      </c>
      <c r="G251" t="s">
        <v>277</v>
      </c>
      <c r="H251" t="s">
        <v>278</v>
      </c>
      <c r="I251" t="s">
        <v>6800</v>
      </c>
      <c r="J251" t="s">
        <v>6801</v>
      </c>
      <c r="K251" t="s">
        <v>6802</v>
      </c>
      <c r="L251" t="s">
        <v>6803</v>
      </c>
      <c r="M251" t="s">
        <v>6804</v>
      </c>
      <c r="N251" t="s">
        <v>6805</v>
      </c>
      <c r="O251" t="s">
        <v>6806</v>
      </c>
      <c r="P251" t="s">
        <v>6807</v>
      </c>
      <c r="Q251" t="s">
        <v>6808</v>
      </c>
      <c r="R251" t="s">
        <v>6809</v>
      </c>
      <c r="S251" t="s">
        <v>6810</v>
      </c>
      <c r="T251" t="s">
        <v>146</v>
      </c>
      <c r="U251" t="s">
        <v>426</v>
      </c>
      <c r="V251" t="s">
        <v>427</v>
      </c>
      <c r="W251" t="s">
        <v>428</v>
      </c>
      <c r="X251" t="s">
        <v>293</v>
      </c>
      <c r="Y251" t="s">
        <v>294</v>
      </c>
      <c r="Z251" t="s">
        <v>145</v>
      </c>
      <c r="AA251" t="s">
        <v>145</v>
      </c>
      <c r="AB251" t="s">
        <v>295</v>
      </c>
      <c r="AC251" t="s">
        <v>337</v>
      </c>
      <c r="AD251" t="s">
        <v>519</v>
      </c>
      <c r="AE251" t="s">
        <v>6811</v>
      </c>
      <c r="AF251" t="s">
        <v>6812</v>
      </c>
      <c r="AG251" t="s">
        <v>6813</v>
      </c>
      <c r="AH251" t="s">
        <v>6814</v>
      </c>
      <c r="AI251" t="s">
        <v>6815</v>
      </c>
      <c r="AJ251" t="s">
        <v>6816</v>
      </c>
      <c r="AK251" t="s">
        <v>6817</v>
      </c>
      <c r="AL251" t="s">
        <v>305</v>
      </c>
      <c r="AM251" t="s">
        <v>306</v>
      </c>
      <c r="AN251" t="s">
        <v>307</v>
      </c>
      <c r="AO251" t="s">
        <v>308</v>
      </c>
      <c r="AP251" t="s">
        <v>309</v>
      </c>
      <c r="AQ251" t="s">
        <v>275</v>
      </c>
      <c r="AR251" t="s">
        <v>310</v>
      </c>
      <c r="AS251" t="s">
        <v>311</v>
      </c>
      <c r="AT251" t="s">
        <v>312</v>
      </c>
      <c r="AU251" t="s">
        <v>313</v>
      </c>
      <c r="AV251" t="s">
        <v>314</v>
      </c>
      <c r="AW251" t="s">
        <v>315</v>
      </c>
      <c r="AX251" t="s">
        <v>315</v>
      </c>
      <c r="AY251" t="s">
        <v>527</v>
      </c>
      <c r="AZ251" t="s">
        <v>528</v>
      </c>
      <c r="BA251" t="s">
        <v>6818</v>
      </c>
      <c r="BB251" t="s">
        <v>6816</v>
      </c>
      <c r="BC251" t="s">
        <v>6819</v>
      </c>
      <c r="BD251" t="s">
        <v>6820</v>
      </c>
      <c r="BE251" t="s">
        <v>138</v>
      </c>
      <c r="BF251" t="s">
        <v>6821</v>
      </c>
      <c r="BG251" t="s">
        <v>6822</v>
      </c>
      <c r="BH251" t="s">
        <v>6823</v>
      </c>
      <c r="BI251">
        <v>253</v>
      </c>
      <c r="BJ251">
        <v>252</v>
      </c>
      <c r="BK251">
        <v>254</v>
      </c>
      <c r="BL251">
        <v>0.78</v>
      </c>
      <c r="BM251">
        <v>228</v>
      </c>
      <c r="BN251">
        <v>411</v>
      </c>
      <c r="BO251">
        <v>402</v>
      </c>
      <c r="BP251">
        <v>0.69299999999999995</v>
      </c>
      <c r="BQ251" t="s">
        <v>143</v>
      </c>
      <c r="BR251" t="s">
        <v>145</v>
      </c>
      <c r="BS251" t="s">
        <v>144</v>
      </c>
      <c r="BT251">
        <v>-42</v>
      </c>
      <c r="BU251">
        <v>11</v>
      </c>
      <c r="BV251">
        <v>19</v>
      </c>
      <c r="BW251">
        <v>0</v>
      </c>
    </row>
    <row r="252" spans="1:75" x14ac:dyDescent="0.25">
      <c r="A252" t="s">
        <v>6824</v>
      </c>
      <c r="B252" t="s">
        <v>6825</v>
      </c>
      <c r="C252" s="74">
        <v>43864.841765775462</v>
      </c>
      <c r="D252" t="s">
        <v>274</v>
      </c>
      <c r="E252" t="s">
        <v>275</v>
      </c>
      <c r="F252" t="s">
        <v>276</v>
      </c>
      <c r="G252" t="s">
        <v>277</v>
      </c>
      <c r="H252" t="s">
        <v>278</v>
      </c>
      <c r="I252" t="s">
        <v>6826</v>
      </c>
      <c r="J252" t="s">
        <v>6827</v>
      </c>
      <c r="K252" t="s">
        <v>6773</v>
      </c>
      <c r="L252" t="s">
        <v>6828</v>
      </c>
      <c r="M252" t="s">
        <v>6829</v>
      </c>
      <c r="N252" t="s">
        <v>6830</v>
      </c>
      <c r="O252" t="s">
        <v>6831</v>
      </c>
      <c r="P252" t="s">
        <v>6832</v>
      </c>
      <c r="Q252" t="s">
        <v>6833</v>
      </c>
      <c r="R252" t="s">
        <v>6834</v>
      </c>
      <c r="S252" t="s">
        <v>6835</v>
      </c>
      <c r="T252" t="s">
        <v>146</v>
      </c>
      <c r="U252" t="s">
        <v>426</v>
      </c>
      <c r="V252" t="s">
        <v>427</v>
      </c>
      <c r="W252" t="s">
        <v>428</v>
      </c>
      <c r="X252" t="s">
        <v>293</v>
      </c>
      <c r="Y252" t="s">
        <v>294</v>
      </c>
      <c r="Z252" t="s">
        <v>145</v>
      </c>
      <c r="AA252" t="s">
        <v>145</v>
      </c>
      <c r="AB252" t="s">
        <v>295</v>
      </c>
      <c r="AC252" t="s">
        <v>296</v>
      </c>
      <c r="AD252" t="s">
        <v>6836</v>
      </c>
      <c r="AE252" t="s">
        <v>6837</v>
      </c>
      <c r="AF252" t="s">
        <v>6838</v>
      </c>
      <c r="AG252" t="s">
        <v>6839</v>
      </c>
      <c r="AH252" t="s">
        <v>6840</v>
      </c>
      <c r="AI252" t="s">
        <v>6841</v>
      </c>
      <c r="AJ252" t="s">
        <v>6842</v>
      </c>
      <c r="AK252" t="s">
        <v>5548</v>
      </c>
      <c r="AL252" t="s">
        <v>305</v>
      </c>
      <c r="AM252" t="s">
        <v>306</v>
      </c>
      <c r="AN252" t="s">
        <v>307</v>
      </c>
      <c r="AO252" t="s">
        <v>585</v>
      </c>
      <c r="AP252" t="s">
        <v>309</v>
      </c>
      <c r="AQ252" t="s">
        <v>275</v>
      </c>
      <c r="AR252" t="s">
        <v>310</v>
      </c>
      <c r="AS252" t="s">
        <v>311</v>
      </c>
      <c r="AT252" t="s">
        <v>312</v>
      </c>
      <c r="AU252" t="s">
        <v>313</v>
      </c>
      <c r="AV252" t="s">
        <v>314</v>
      </c>
      <c r="AW252" t="s">
        <v>315</v>
      </c>
      <c r="AX252" t="s">
        <v>315</v>
      </c>
      <c r="AY252" t="s">
        <v>6843</v>
      </c>
      <c r="AZ252" t="s">
        <v>6844</v>
      </c>
      <c r="BA252" t="s">
        <v>6845</v>
      </c>
      <c r="BB252" t="s">
        <v>6842</v>
      </c>
      <c r="BC252" t="s">
        <v>6846</v>
      </c>
      <c r="BD252" t="s">
        <v>6847</v>
      </c>
      <c r="BE252" t="s">
        <v>138</v>
      </c>
      <c r="BF252" t="s">
        <v>6848</v>
      </c>
      <c r="BG252" t="s">
        <v>6849</v>
      </c>
      <c r="BH252" t="s">
        <v>6797</v>
      </c>
      <c r="BI252">
        <v>253</v>
      </c>
      <c r="BJ252">
        <v>252</v>
      </c>
      <c r="BK252">
        <v>254</v>
      </c>
      <c r="BL252">
        <v>0.89</v>
      </c>
      <c r="BM252">
        <v>227</v>
      </c>
      <c r="BN252">
        <v>410</v>
      </c>
      <c r="BO252">
        <v>400</v>
      </c>
      <c r="BP252">
        <v>0.69199999999999995</v>
      </c>
      <c r="BQ252" t="s">
        <v>143</v>
      </c>
      <c r="BR252" t="s">
        <v>145</v>
      </c>
      <c r="BS252" t="s">
        <v>144</v>
      </c>
      <c r="BT252">
        <v>-41</v>
      </c>
      <c r="BU252">
        <v>13</v>
      </c>
      <c r="BV252">
        <v>21</v>
      </c>
      <c r="BW252">
        <v>0</v>
      </c>
    </row>
    <row r="253" spans="1:75" x14ac:dyDescent="0.25">
      <c r="A253" t="s">
        <v>6850</v>
      </c>
      <c r="B253" t="s">
        <v>6851</v>
      </c>
      <c r="C253" s="74">
        <v>43864.841775173612</v>
      </c>
      <c r="D253" t="s">
        <v>274</v>
      </c>
      <c r="E253" t="s">
        <v>275</v>
      </c>
      <c r="F253" t="s">
        <v>276</v>
      </c>
      <c r="G253" t="s">
        <v>277</v>
      </c>
      <c r="H253" t="s">
        <v>278</v>
      </c>
      <c r="I253" t="s">
        <v>6852</v>
      </c>
      <c r="J253" t="s">
        <v>6853</v>
      </c>
      <c r="K253" t="s">
        <v>6501</v>
      </c>
      <c r="L253" t="s">
        <v>6854</v>
      </c>
      <c r="M253" t="s">
        <v>6855</v>
      </c>
      <c r="N253" t="s">
        <v>6856</v>
      </c>
      <c r="O253" t="s">
        <v>6857</v>
      </c>
      <c r="P253" t="s">
        <v>6858</v>
      </c>
      <c r="Q253" t="s">
        <v>6859</v>
      </c>
      <c r="R253" t="s">
        <v>6860</v>
      </c>
      <c r="S253" t="s">
        <v>6861</v>
      </c>
      <c r="T253" t="s">
        <v>146</v>
      </c>
      <c r="U253" t="s">
        <v>426</v>
      </c>
      <c r="V253" t="s">
        <v>427</v>
      </c>
      <c r="W253" t="s">
        <v>428</v>
      </c>
      <c r="X253" t="s">
        <v>293</v>
      </c>
      <c r="Y253" t="s">
        <v>294</v>
      </c>
      <c r="Z253" t="s">
        <v>145</v>
      </c>
      <c r="AA253" t="s">
        <v>145</v>
      </c>
      <c r="AB253" t="s">
        <v>295</v>
      </c>
      <c r="AC253" t="s">
        <v>429</v>
      </c>
      <c r="AD253" t="s">
        <v>6836</v>
      </c>
      <c r="AE253" t="s">
        <v>6862</v>
      </c>
      <c r="AF253" t="s">
        <v>6863</v>
      </c>
      <c r="AG253" t="s">
        <v>6864</v>
      </c>
      <c r="AH253" t="s">
        <v>6865</v>
      </c>
      <c r="AI253" t="s">
        <v>6866</v>
      </c>
      <c r="AJ253" t="s">
        <v>6867</v>
      </c>
      <c r="AK253" t="s">
        <v>3388</v>
      </c>
      <c r="AL253" t="s">
        <v>305</v>
      </c>
      <c r="AM253" t="s">
        <v>306</v>
      </c>
      <c r="AN253" t="s">
        <v>307</v>
      </c>
      <c r="AO253" t="s">
        <v>308</v>
      </c>
      <c r="AP253" t="s">
        <v>309</v>
      </c>
      <c r="AQ253" t="s">
        <v>275</v>
      </c>
      <c r="AR253" t="s">
        <v>310</v>
      </c>
      <c r="AS253" t="s">
        <v>311</v>
      </c>
      <c r="AT253" t="s">
        <v>312</v>
      </c>
      <c r="AU253" t="s">
        <v>313</v>
      </c>
      <c r="AV253" t="s">
        <v>314</v>
      </c>
      <c r="AW253" t="s">
        <v>315</v>
      </c>
      <c r="AX253" t="s">
        <v>315</v>
      </c>
      <c r="AY253" t="s">
        <v>6843</v>
      </c>
      <c r="AZ253" t="s">
        <v>6844</v>
      </c>
      <c r="BA253" t="s">
        <v>6868</v>
      </c>
      <c r="BB253" t="s">
        <v>6867</v>
      </c>
      <c r="BC253" t="s">
        <v>6869</v>
      </c>
      <c r="BD253" t="s">
        <v>6870</v>
      </c>
      <c r="BE253" t="s">
        <v>138</v>
      </c>
      <c r="BF253" t="s">
        <v>6871</v>
      </c>
      <c r="BG253" t="s">
        <v>6872</v>
      </c>
      <c r="BH253" t="s">
        <v>6525</v>
      </c>
      <c r="BI253">
        <v>253</v>
      </c>
      <c r="BJ253">
        <v>252</v>
      </c>
      <c r="BK253">
        <v>254</v>
      </c>
      <c r="BL253">
        <v>0.91</v>
      </c>
      <c r="BM253">
        <v>227</v>
      </c>
      <c r="BN253">
        <v>410</v>
      </c>
      <c r="BO253">
        <v>400</v>
      </c>
      <c r="BP253">
        <v>0.69199999999999995</v>
      </c>
      <c r="BQ253" t="s">
        <v>143</v>
      </c>
      <c r="BR253" t="s">
        <v>145</v>
      </c>
      <c r="BS253" t="s">
        <v>144</v>
      </c>
      <c r="BT253">
        <v>-41</v>
      </c>
      <c r="BU253">
        <v>12</v>
      </c>
      <c r="BV253">
        <v>21</v>
      </c>
      <c r="BW253">
        <v>0</v>
      </c>
    </row>
    <row r="254" spans="1:75" x14ac:dyDescent="0.25">
      <c r="A254" t="s">
        <v>6873</v>
      </c>
      <c r="B254" t="s">
        <v>6874</v>
      </c>
      <c r="C254" s="74">
        <v>43864.841891643518</v>
      </c>
      <c r="D254" t="s">
        <v>274</v>
      </c>
      <c r="E254" t="s">
        <v>275</v>
      </c>
      <c r="F254" t="s">
        <v>276</v>
      </c>
      <c r="G254" t="s">
        <v>277</v>
      </c>
      <c r="H254" t="s">
        <v>278</v>
      </c>
      <c r="I254" t="s">
        <v>6875</v>
      </c>
      <c r="J254" t="s">
        <v>6876</v>
      </c>
      <c r="K254" t="s">
        <v>6877</v>
      </c>
      <c r="L254" t="s">
        <v>6878</v>
      </c>
      <c r="M254" t="s">
        <v>6879</v>
      </c>
      <c r="N254" t="s">
        <v>6880</v>
      </c>
      <c r="O254" t="s">
        <v>6881</v>
      </c>
      <c r="P254" t="s">
        <v>6882</v>
      </c>
      <c r="Q254" t="s">
        <v>6883</v>
      </c>
      <c r="R254" t="s">
        <v>6884</v>
      </c>
      <c r="S254" t="s">
        <v>6885</v>
      </c>
      <c r="T254" t="s">
        <v>146</v>
      </c>
      <c r="U254" t="s">
        <v>426</v>
      </c>
      <c r="V254" t="s">
        <v>427</v>
      </c>
      <c r="W254" t="s">
        <v>428</v>
      </c>
      <c r="X254" t="s">
        <v>293</v>
      </c>
      <c r="Y254" t="s">
        <v>294</v>
      </c>
      <c r="Z254" t="s">
        <v>145</v>
      </c>
      <c r="AA254" t="s">
        <v>145</v>
      </c>
      <c r="AB254" t="s">
        <v>295</v>
      </c>
      <c r="AC254" t="s">
        <v>296</v>
      </c>
      <c r="AD254" t="s">
        <v>577</v>
      </c>
      <c r="AE254" t="s">
        <v>6886</v>
      </c>
      <c r="AF254" t="s">
        <v>6887</v>
      </c>
      <c r="AG254" t="s">
        <v>6888</v>
      </c>
      <c r="AH254" t="s">
        <v>6889</v>
      </c>
      <c r="AI254" t="s">
        <v>6890</v>
      </c>
      <c r="AJ254" t="s">
        <v>6891</v>
      </c>
      <c r="AK254" t="s">
        <v>6892</v>
      </c>
      <c r="AL254" t="s">
        <v>305</v>
      </c>
      <c r="AM254" t="s">
        <v>306</v>
      </c>
      <c r="AN254" t="s">
        <v>307</v>
      </c>
      <c r="AO254" t="s">
        <v>308</v>
      </c>
      <c r="AP254" t="s">
        <v>309</v>
      </c>
      <c r="AQ254" t="s">
        <v>275</v>
      </c>
      <c r="AR254" t="s">
        <v>310</v>
      </c>
      <c r="AS254" t="s">
        <v>311</v>
      </c>
      <c r="AT254" t="s">
        <v>312</v>
      </c>
      <c r="AU254" t="s">
        <v>313</v>
      </c>
      <c r="AV254" t="s">
        <v>314</v>
      </c>
      <c r="AW254" t="s">
        <v>315</v>
      </c>
      <c r="AX254" t="s">
        <v>315</v>
      </c>
      <c r="AY254" t="s">
        <v>586</v>
      </c>
      <c r="AZ254" t="s">
        <v>587</v>
      </c>
      <c r="BA254" t="s">
        <v>6893</v>
      </c>
      <c r="BB254" t="s">
        <v>6891</v>
      </c>
      <c r="BC254" t="s">
        <v>6894</v>
      </c>
      <c r="BD254" t="s">
        <v>6895</v>
      </c>
      <c r="BE254" t="s">
        <v>138</v>
      </c>
      <c r="BF254" t="s">
        <v>6896</v>
      </c>
      <c r="BG254" t="s">
        <v>6897</v>
      </c>
      <c r="BH254" t="s">
        <v>6898</v>
      </c>
      <c r="BI254">
        <v>253</v>
      </c>
      <c r="BJ254">
        <v>252</v>
      </c>
      <c r="BK254">
        <v>254</v>
      </c>
      <c r="BL254">
        <v>0.95</v>
      </c>
      <c r="BM254">
        <v>226</v>
      </c>
      <c r="BN254">
        <v>409</v>
      </c>
      <c r="BO254">
        <v>399</v>
      </c>
      <c r="BP254">
        <v>0.68899999999999995</v>
      </c>
      <c r="BQ254" t="s">
        <v>143</v>
      </c>
      <c r="BR254" t="s">
        <v>145</v>
      </c>
      <c r="BS254" t="s">
        <v>144</v>
      </c>
      <c r="BT254">
        <v>-41</v>
      </c>
      <c r="BU254">
        <v>12</v>
      </c>
      <c r="BV254">
        <v>20</v>
      </c>
      <c r="BW254">
        <v>0</v>
      </c>
    </row>
    <row r="255" spans="1:75" x14ac:dyDescent="0.25">
      <c r="A255" t="s">
        <v>6899</v>
      </c>
      <c r="B255" t="s">
        <v>6900</v>
      </c>
      <c r="C255" s="74">
        <v>43864.842008101848</v>
      </c>
      <c r="D255" t="s">
        <v>274</v>
      </c>
      <c r="E255" t="s">
        <v>275</v>
      </c>
      <c r="F255" t="s">
        <v>276</v>
      </c>
      <c r="G255" t="s">
        <v>277</v>
      </c>
      <c r="H255" t="s">
        <v>278</v>
      </c>
      <c r="I255" t="s">
        <v>6901</v>
      </c>
      <c r="J255" t="s">
        <v>6902</v>
      </c>
      <c r="K255" t="s">
        <v>6903</v>
      </c>
      <c r="L255" t="s">
        <v>6904</v>
      </c>
      <c r="M255" t="s">
        <v>6905</v>
      </c>
      <c r="N255" t="s">
        <v>6906</v>
      </c>
      <c r="O255" t="s">
        <v>6907</v>
      </c>
      <c r="P255" t="s">
        <v>6908</v>
      </c>
      <c r="Q255" t="s">
        <v>6909</v>
      </c>
      <c r="R255" t="s">
        <v>6910</v>
      </c>
      <c r="S255" t="s">
        <v>6911</v>
      </c>
      <c r="T255" t="s">
        <v>146</v>
      </c>
      <c r="U255" t="s">
        <v>426</v>
      </c>
      <c r="V255" t="s">
        <v>427</v>
      </c>
      <c r="W255" t="s">
        <v>428</v>
      </c>
      <c r="X255" t="s">
        <v>293</v>
      </c>
      <c r="Y255" t="s">
        <v>294</v>
      </c>
      <c r="Z255" t="s">
        <v>145</v>
      </c>
      <c r="AA255" t="s">
        <v>145</v>
      </c>
      <c r="AB255" t="s">
        <v>295</v>
      </c>
      <c r="AC255" t="s">
        <v>429</v>
      </c>
      <c r="AD255" t="s">
        <v>835</v>
      </c>
      <c r="AE255" t="s">
        <v>6912</v>
      </c>
      <c r="AF255" t="s">
        <v>6913</v>
      </c>
      <c r="AG255" t="s">
        <v>6914</v>
      </c>
      <c r="AH255" t="s">
        <v>6915</v>
      </c>
      <c r="AI255" t="s">
        <v>6916</v>
      </c>
      <c r="AJ255" t="s">
        <v>6917</v>
      </c>
      <c r="AK255" t="s">
        <v>6918</v>
      </c>
      <c r="AL255" t="s">
        <v>305</v>
      </c>
      <c r="AM255" t="s">
        <v>306</v>
      </c>
      <c r="AN255" t="s">
        <v>307</v>
      </c>
      <c r="AO255" t="s">
        <v>308</v>
      </c>
      <c r="AP255" t="s">
        <v>309</v>
      </c>
      <c r="AQ255" t="s">
        <v>275</v>
      </c>
      <c r="AR255" t="s">
        <v>310</v>
      </c>
      <c r="AS255" t="s">
        <v>311</v>
      </c>
      <c r="AT255" t="s">
        <v>312</v>
      </c>
      <c r="AU255" t="s">
        <v>313</v>
      </c>
      <c r="AV255" t="s">
        <v>314</v>
      </c>
      <c r="AW255" t="s">
        <v>315</v>
      </c>
      <c r="AX255" t="s">
        <v>315</v>
      </c>
      <c r="AY255" t="s">
        <v>843</v>
      </c>
      <c r="AZ255" t="s">
        <v>844</v>
      </c>
      <c r="BA255" t="s">
        <v>6919</v>
      </c>
      <c r="BB255" t="s">
        <v>6917</v>
      </c>
      <c r="BC255" t="s">
        <v>6920</v>
      </c>
      <c r="BD255" t="s">
        <v>6921</v>
      </c>
      <c r="BE255" t="s">
        <v>138</v>
      </c>
      <c r="BF255" t="s">
        <v>6922</v>
      </c>
      <c r="BG255" t="s">
        <v>6923</v>
      </c>
      <c r="BH255" t="s">
        <v>6924</v>
      </c>
      <c r="BI255">
        <v>254</v>
      </c>
      <c r="BJ255">
        <v>252</v>
      </c>
      <c r="BK255">
        <v>254</v>
      </c>
      <c r="BL255">
        <v>0.98</v>
      </c>
      <c r="BM255">
        <v>225</v>
      </c>
      <c r="BN255">
        <v>407</v>
      </c>
      <c r="BO255">
        <v>397</v>
      </c>
      <c r="BP255">
        <v>0.68600000000000005</v>
      </c>
      <c r="BQ255" t="s">
        <v>143</v>
      </c>
      <c r="BR255" t="s">
        <v>145</v>
      </c>
      <c r="BS255" t="s">
        <v>144</v>
      </c>
      <c r="BT255">
        <v>-41</v>
      </c>
      <c r="BU255">
        <v>15</v>
      </c>
      <c r="BV255">
        <v>19</v>
      </c>
      <c r="BW255">
        <v>0</v>
      </c>
    </row>
    <row r="256" spans="1:75" x14ac:dyDescent="0.25">
      <c r="A256" t="s">
        <v>6925</v>
      </c>
      <c r="B256" t="s">
        <v>6926</v>
      </c>
      <c r="C256" s="74">
        <v>43864.842124571762</v>
      </c>
      <c r="D256" t="s">
        <v>274</v>
      </c>
      <c r="E256" t="s">
        <v>275</v>
      </c>
      <c r="F256" t="s">
        <v>276</v>
      </c>
      <c r="G256" t="s">
        <v>277</v>
      </c>
      <c r="H256" t="s">
        <v>278</v>
      </c>
      <c r="I256" t="s">
        <v>6927</v>
      </c>
      <c r="J256" t="s">
        <v>6928</v>
      </c>
      <c r="K256" t="s">
        <v>6929</v>
      </c>
      <c r="L256" t="s">
        <v>6930</v>
      </c>
      <c r="M256" t="s">
        <v>6931</v>
      </c>
      <c r="N256" t="s">
        <v>6932</v>
      </c>
      <c r="O256" t="s">
        <v>6933</v>
      </c>
      <c r="P256" t="s">
        <v>6934</v>
      </c>
      <c r="Q256" t="s">
        <v>6935</v>
      </c>
      <c r="R256" t="s">
        <v>6936</v>
      </c>
      <c r="S256" t="s">
        <v>6937</v>
      </c>
      <c r="T256" t="s">
        <v>146</v>
      </c>
      <c r="U256" t="s">
        <v>426</v>
      </c>
      <c r="V256" t="s">
        <v>427</v>
      </c>
      <c r="W256" t="s">
        <v>428</v>
      </c>
      <c r="X256" t="s">
        <v>293</v>
      </c>
      <c r="Y256" t="s">
        <v>294</v>
      </c>
      <c r="Z256" t="s">
        <v>145</v>
      </c>
      <c r="AA256" t="s">
        <v>145</v>
      </c>
      <c r="AB256" t="s">
        <v>295</v>
      </c>
      <c r="AC256" t="s">
        <v>429</v>
      </c>
      <c r="AD256" t="s">
        <v>6938</v>
      </c>
      <c r="AE256" t="s">
        <v>6939</v>
      </c>
      <c r="AF256" t="s">
        <v>6940</v>
      </c>
      <c r="AG256" t="s">
        <v>6941</v>
      </c>
      <c r="AH256" t="s">
        <v>6942</v>
      </c>
      <c r="AI256" t="s">
        <v>6943</v>
      </c>
      <c r="AJ256" t="s">
        <v>6944</v>
      </c>
      <c r="AK256" t="s">
        <v>6945</v>
      </c>
      <c r="AL256" t="s">
        <v>305</v>
      </c>
      <c r="AM256" t="s">
        <v>306</v>
      </c>
      <c r="AN256" t="s">
        <v>307</v>
      </c>
      <c r="AO256" t="s">
        <v>308</v>
      </c>
      <c r="AP256" t="s">
        <v>309</v>
      </c>
      <c r="AQ256" t="s">
        <v>275</v>
      </c>
      <c r="AR256" t="s">
        <v>310</v>
      </c>
      <c r="AS256" t="s">
        <v>311</v>
      </c>
      <c r="AT256" t="s">
        <v>312</v>
      </c>
      <c r="AU256" t="s">
        <v>313</v>
      </c>
      <c r="AV256" t="s">
        <v>314</v>
      </c>
      <c r="AW256" t="s">
        <v>315</v>
      </c>
      <c r="AX256" t="s">
        <v>315</v>
      </c>
      <c r="AY256" t="s">
        <v>6946</v>
      </c>
      <c r="AZ256" t="s">
        <v>644</v>
      </c>
      <c r="BA256" t="s">
        <v>6947</v>
      </c>
      <c r="BB256" t="s">
        <v>6944</v>
      </c>
      <c r="BC256" t="s">
        <v>6948</v>
      </c>
      <c r="BD256" t="s">
        <v>6949</v>
      </c>
      <c r="BE256" t="s">
        <v>138</v>
      </c>
      <c r="BF256" t="s">
        <v>6950</v>
      </c>
      <c r="BG256" t="s">
        <v>6951</v>
      </c>
      <c r="BH256" t="s">
        <v>6952</v>
      </c>
      <c r="BI256">
        <v>253</v>
      </c>
      <c r="BJ256">
        <v>252</v>
      </c>
      <c r="BK256">
        <v>254</v>
      </c>
      <c r="BL256">
        <v>0.85</v>
      </c>
      <c r="BM256">
        <v>224</v>
      </c>
      <c r="BN256">
        <v>405</v>
      </c>
      <c r="BO256">
        <v>396</v>
      </c>
      <c r="BP256">
        <v>0.68200000000000005</v>
      </c>
      <c r="BQ256" t="s">
        <v>143</v>
      </c>
      <c r="BR256" t="s">
        <v>145</v>
      </c>
      <c r="BS256" t="s">
        <v>144</v>
      </c>
      <c r="BT256">
        <v>-41</v>
      </c>
      <c r="BU256">
        <v>10</v>
      </c>
      <c r="BV256">
        <v>19</v>
      </c>
      <c r="BW256">
        <v>0</v>
      </c>
    </row>
    <row r="257" spans="1:75" x14ac:dyDescent="0.25">
      <c r="A257" t="s">
        <v>6953</v>
      </c>
      <c r="B257" t="s">
        <v>6954</v>
      </c>
      <c r="C257" s="74">
        <v>43864.842241030092</v>
      </c>
      <c r="D257" t="s">
        <v>274</v>
      </c>
      <c r="E257" t="s">
        <v>275</v>
      </c>
      <c r="F257" t="s">
        <v>276</v>
      </c>
      <c r="G257" t="s">
        <v>277</v>
      </c>
      <c r="H257" t="s">
        <v>278</v>
      </c>
      <c r="I257" t="s">
        <v>6955</v>
      </c>
      <c r="J257" t="s">
        <v>6956</v>
      </c>
      <c r="K257" t="s">
        <v>6957</v>
      </c>
      <c r="L257" t="s">
        <v>6958</v>
      </c>
      <c r="M257" t="s">
        <v>6959</v>
      </c>
      <c r="N257" t="s">
        <v>6960</v>
      </c>
      <c r="O257" t="s">
        <v>6961</v>
      </c>
      <c r="P257" t="s">
        <v>6962</v>
      </c>
      <c r="Q257" t="s">
        <v>6963</v>
      </c>
      <c r="R257" t="s">
        <v>6964</v>
      </c>
      <c r="S257" t="s">
        <v>6965</v>
      </c>
      <c r="T257" t="s">
        <v>146</v>
      </c>
      <c r="U257" t="s">
        <v>426</v>
      </c>
      <c r="V257" t="s">
        <v>427</v>
      </c>
      <c r="W257" t="s">
        <v>428</v>
      </c>
      <c r="X257" t="s">
        <v>293</v>
      </c>
      <c r="Y257" t="s">
        <v>294</v>
      </c>
      <c r="Z257" t="s">
        <v>145</v>
      </c>
      <c r="AA257" t="s">
        <v>145</v>
      </c>
      <c r="AB257" t="s">
        <v>295</v>
      </c>
      <c r="AC257" t="s">
        <v>429</v>
      </c>
      <c r="AD257" t="s">
        <v>635</v>
      </c>
      <c r="AE257" t="s">
        <v>6966</v>
      </c>
      <c r="AF257" t="s">
        <v>6967</v>
      </c>
      <c r="AG257" t="s">
        <v>6968</v>
      </c>
      <c r="AH257" t="s">
        <v>6969</v>
      </c>
      <c r="AI257" t="s">
        <v>6970</v>
      </c>
      <c r="AJ257" t="s">
        <v>6971</v>
      </c>
      <c r="AK257" t="s">
        <v>6972</v>
      </c>
      <c r="AL257" t="s">
        <v>305</v>
      </c>
      <c r="AM257" t="s">
        <v>306</v>
      </c>
      <c r="AN257" t="s">
        <v>307</v>
      </c>
      <c r="AO257" t="s">
        <v>308</v>
      </c>
      <c r="AP257" t="s">
        <v>309</v>
      </c>
      <c r="AQ257" t="s">
        <v>275</v>
      </c>
      <c r="AR257" t="s">
        <v>310</v>
      </c>
      <c r="AS257" t="s">
        <v>311</v>
      </c>
      <c r="AT257" t="s">
        <v>312</v>
      </c>
      <c r="AU257" t="s">
        <v>313</v>
      </c>
      <c r="AV257" t="s">
        <v>314</v>
      </c>
      <c r="AW257" t="s">
        <v>315</v>
      </c>
      <c r="AX257" t="s">
        <v>315</v>
      </c>
      <c r="AY257" t="s">
        <v>643</v>
      </c>
      <c r="AZ257" t="s">
        <v>644</v>
      </c>
      <c r="BA257" t="s">
        <v>6973</v>
      </c>
      <c r="BB257" t="s">
        <v>6971</v>
      </c>
      <c r="BC257" t="s">
        <v>6974</v>
      </c>
      <c r="BD257" t="s">
        <v>6975</v>
      </c>
      <c r="BE257" t="s">
        <v>138</v>
      </c>
      <c r="BF257" t="s">
        <v>6976</v>
      </c>
      <c r="BG257" t="s">
        <v>6977</v>
      </c>
      <c r="BH257" t="s">
        <v>6978</v>
      </c>
      <c r="BI257">
        <v>253</v>
      </c>
      <c r="BJ257">
        <v>252</v>
      </c>
      <c r="BK257">
        <v>254</v>
      </c>
      <c r="BL257">
        <v>0.94</v>
      </c>
      <c r="BM257">
        <v>224</v>
      </c>
      <c r="BN257">
        <v>405</v>
      </c>
      <c r="BO257">
        <v>396</v>
      </c>
      <c r="BP257">
        <v>0.68200000000000005</v>
      </c>
      <c r="BQ257" t="s">
        <v>143</v>
      </c>
      <c r="BR257" t="s">
        <v>145</v>
      </c>
      <c r="BS257" t="s">
        <v>144</v>
      </c>
      <c r="BT257">
        <v>-41</v>
      </c>
      <c r="BU257">
        <v>7</v>
      </c>
      <c r="BV257">
        <v>20</v>
      </c>
      <c r="BW257">
        <v>0</v>
      </c>
    </row>
    <row r="258" spans="1:75" x14ac:dyDescent="0.25">
      <c r="A258" t="s">
        <v>6979</v>
      </c>
      <c r="B258" t="s">
        <v>6980</v>
      </c>
      <c r="C258" s="74">
        <v>43864.842356770831</v>
      </c>
      <c r="D258" t="s">
        <v>274</v>
      </c>
      <c r="E258" t="s">
        <v>275</v>
      </c>
      <c r="F258" t="s">
        <v>276</v>
      </c>
      <c r="G258" t="s">
        <v>277</v>
      </c>
      <c r="H258" t="s">
        <v>278</v>
      </c>
      <c r="I258" t="s">
        <v>6981</v>
      </c>
      <c r="J258" t="s">
        <v>6982</v>
      </c>
      <c r="K258" t="s">
        <v>6983</v>
      </c>
      <c r="L258" t="s">
        <v>6984</v>
      </c>
      <c r="M258" t="s">
        <v>6985</v>
      </c>
      <c r="N258" t="s">
        <v>6986</v>
      </c>
      <c r="O258" t="s">
        <v>6987</v>
      </c>
      <c r="P258" t="s">
        <v>6988</v>
      </c>
      <c r="Q258" t="s">
        <v>6989</v>
      </c>
      <c r="R258" t="s">
        <v>6990</v>
      </c>
      <c r="S258" t="s">
        <v>6991</v>
      </c>
      <c r="T258" t="s">
        <v>146</v>
      </c>
      <c r="U258" t="s">
        <v>426</v>
      </c>
      <c r="V258" t="s">
        <v>427</v>
      </c>
      <c r="W258" t="s">
        <v>428</v>
      </c>
      <c r="X258" t="s">
        <v>293</v>
      </c>
      <c r="Y258" t="s">
        <v>294</v>
      </c>
      <c r="Z258" t="s">
        <v>145</v>
      </c>
      <c r="AA258" t="s">
        <v>145</v>
      </c>
      <c r="AB258" t="s">
        <v>295</v>
      </c>
      <c r="AC258" t="s">
        <v>429</v>
      </c>
      <c r="AD258" t="s">
        <v>752</v>
      </c>
      <c r="AE258" t="s">
        <v>6992</v>
      </c>
      <c r="AF258" t="s">
        <v>6993</v>
      </c>
      <c r="AG258" t="s">
        <v>6994</v>
      </c>
      <c r="AH258" t="s">
        <v>6995</v>
      </c>
      <c r="AI258" t="s">
        <v>6996</v>
      </c>
      <c r="AJ258" t="s">
        <v>6997</v>
      </c>
      <c r="AK258" t="s">
        <v>6998</v>
      </c>
      <c r="AL258" t="s">
        <v>305</v>
      </c>
      <c r="AM258" t="s">
        <v>306</v>
      </c>
      <c r="AN258" t="s">
        <v>307</v>
      </c>
      <c r="AO258" t="s">
        <v>308</v>
      </c>
      <c r="AP258" t="s">
        <v>309</v>
      </c>
      <c r="AQ258" t="s">
        <v>275</v>
      </c>
      <c r="AR258" t="s">
        <v>310</v>
      </c>
      <c r="AS258" t="s">
        <v>311</v>
      </c>
      <c r="AT258" t="s">
        <v>312</v>
      </c>
      <c r="AU258" t="s">
        <v>313</v>
      </c>
      <c r="AV258" t="s">
        <v>314</v>
      </c>
      <c r="AW258" t="s">
        <v>315</v>
      </c>
      <c r="AX258" t="s">
        <v>315</v>
      </c>
      <c r="AY258" t="s">
        <v>760</v>
      </c>
      <c r="AZ258" t="s">
        <v>761</v>
      </c>
      <c r="BA258" t="s">
        <v>6999</v>
      </c>
      <c r="BB258" t="s">
        <v>6997</v>
      </c>
      <c r="BC258" t="s">
        <v>7000</v>
      </c>
      <c r="BD258" t="s">
        <v>7001</v>
      </c>
      <c r="BE258" t="s">
        <v>138</v>
      </c>
      <c r="BF258" t="s">
        <v>7002</v>
      </c>
      <c r="BG258" t="s">
        <v>7003</v>
      </c>
      <c r="BH258" t="s">
        <v>7004</v>
      </c>
      <c r="BI258">
        <v>253</v>
      </c>
      <c r="BJ258">
        <v>252</v>
      </c>
      <c r="BK258">
        <v>254</v>
      </c>
      <c r="BL258">
        <v>0.94</v>
      </c>
      <c r="BM258">
        <v>224</v>
      </c>
      <c r="BN258">
        <v>405</v>
      </c>
      <c r="BO258">
        <v>395</v>
      </c>
      <c r="BP258">
        <v>0.68300000000000005</v>
      </c>
      <c r="BQ258" t="s">
        <v>143</v>
      </c>
      <c r="BR258" t="s">
        <v>145</v>
      </c>
      <c r="BS258" t="s">
        <v>144</v>
      </c>
      <c r="BT258">
        <v>-41</v>
      </c>
      <c r="BU258">
        <v>10</v>
      </c>
      <c r="BV258">
        <v>19</v>
      </c>
      <c r="BW258">
        <v>0</v>
      </c>
    </row>
    <row r="259" spans="1:75" x14ac:dyDescent="0.25">
      <c r="A259" t="s">
        <v>7005</v>
      </c>
      <c r="B259" t="s">
        <v>7006</v>
      </c>
      <c r="C259" s="74">
        <v>43864.842472511576</v>
      </c>
      <c r="D259" t="s">
        <v>274</v>
      </c>
      <c r="E259" t="s">
        <v>275</v>
      </c>
      <c r="F259" t="s">
        <v>276</v>
      </c>
      <c r="G259" t="s">
        <v>277</v>
      </c>
      <c r="H259" t="s">
        <v>278</v>
      </c>
      <c r="I259" t="s">
        <v>7007</v>
      </c>
      <c r="J259" t="s">
        <v>7008</v>
      </c>
      <c r="K259" t="s">
        <v>6666</v>
      </c>
      <c r="L259" t="s">
        <v>7009</v>
      </c>
      <c r="M259" t="s">
        <v>7010</v>
      </c>
      <c r="N259" t="s">
        <v>7011</v>
      </c>
      <c r="O259" t="s">
        <v>7012</v>
      </c>
      <c r="P259" t="s">
        <v>7013</v>
      </c>
      <c r="Q259" t="s">
        <v>7014</v>
      </c>
      <c r="R259" t="s">
        <v>7015</v>
      </c>
      <c r="S259" t="s">
        <v>7016</v>
      </c>
      <c r="T259" t="s">
        <v>146</v>
      </c>
      <c r="U259" t="s">
        <v>426</v>
      </c>
      <c r="V259" t="s">
        <v>427</v>
      </c>
      <c r="W259" t="s">
        <v>428</v>
      </c>
      <c r="X259" t="s">
        <v>293</v>
      </c>
      <c r="Y259" t="s">
        <v>294</v>
      </c>
      <c r="Z259" t="s">
        <v>145</v>
      </c>
      <c r="AA259" t="s">
        <v>145</v>
      </c>
      <c r="AB259" t="s">
        <v>295</v>
      </c>
      <c r="AC259" t="s">
        <v>606</v>
      </c>
      <c r="AD259" t="s">
        <v>7017</v>
      </c>
      <c r="AE259" t="s">
        <v>7018</v>
      </c>
      <c r="AF259" t="s">
        <v>7019</v>
      </c>
      <c r="AG259" t="s">
        <v>7020</v>
      </c>
      <c r="AH259" t="s">
        <v>7021</v>
      </c>
      <c r="AI259" t="s">
        <v>7022</v>
      </c>
      <c r="AJ259" t="s">
        <v>7023</v>
      </c>
      <c r="AK259" t="s">
        <v>7024</v>
      </c>
      <c r="AL259" t="s">
        <v>305</v>
      </c>
      <c r="AM259" t="s">
        <v>306</v>
      </c>
      <c r="AN259" t="s">
        <v>307</v>
      </c>
      <c r="AO259" t="s">
        <v>308</v>
      </c>
      <c r="AP259" t="s">
        <v>309</v>
      </c>
      <c r="AQ259" t="s">
        <v>275</v>
      </c>
      <c r="AR259" t="s">
        <v>310</v>
      </c>
      <c r="AS259" t="s">
        <v>311</v>
      </c>
      <c r="AT259" t="s">
        <v>312</v>
      </c>
      <c r="AU259" t="s">
        <v>313</v>
      </c>
      <c r="AV259" t="s">
        <v>314</v>
      </c>
      <c r="AW259" t="s">
        <v>315</v>
      </c>
      <c r="AX259" t="s">
        <v>315</v>
      </c>
      <c r="AY259" t="s">
        <v>7025</v>
      </c>
      <c r="AZ259" t="s">
        <v>7026</v>
      </c>
      <c r="BA259" t="s">
        <v>7027</v>
      </c>
      <c r="BB259" t="s">
        <v>7023</v>
      </c>
      <c r="BC259" t="s">
        <v>7028</v>
      </c>
      <c r="BD259" t="s">
        <v>7029</v>
      </c>
      <c r="BE259" t="s">
        <v>138</v>
      </c>
      <c r="BF259" t="s">
        <v>7030</v>
      </c>
      <c r="BG259" t="s">
        <v>7031</v>
      </c>
      <c r="BH259" t="s">
        <v>6690</v>
      </c>
      <c r="BI259">
        <v>253</v>
      </c>
      <c r="BJ259">
        <v>252</v>
      </c>
      <c r="BK259">
        <v>254</v>
      </c>
      <c r="BL259">
        <v>0.93</v>
      </c>
      <c r="BM259">
        <v>224</v>
      </c>
      <c r="BN259">
        <v>404</v>
      </c>
      <c r="BO259">
        <v>394</v>
      </c>
      <c r="BP259">
        <v>0.68100000000000005</v>
      </c>
      <c r="BQ259" t="s">
        <v>143</v>
      </c>
      <c r="BR259" t="s">
        <v>145</v>
      </c>
      <c r="BS259" t="s">
        <v>144</v>
      </c>
      <c r="BT259">
        <v>-41</v>
      </c>
      <c r="BU259">
        <v>12</v>
      </c>
      <c r="BV259">
        <v>19</v>
      </c>
      <c r="BW259">
        <v>0</v>
      </c>
    </row>
    <row r="260" spans="1:75" x14ac:dyDescent="0.25">
      <c r="A260" t="s">
        <v>7032</v>
      </c>
      <c r="B260" t="s">
        <v>7033</v>
      </c>
      <c r="C260" s="74">
        <v>43864.842588981483</v>
      </c>
      <c r="D260" t="s">
        <v>274</v>
      </c>
      <c r="E260" t="s">
        <v>275</v>
      </c>
      <c r="F260" t="s">
        <v>276</v>
      </c>
      <c r="G260" t="s">
        <v>277</v>
      </c>
      <c r="H260" t="s">
        <v>278</v>
      </c>
      <c r="I260" t="s">
        <v>7034</v>
      </c>
      <c r="J260" t="s">
        <v>7035</v>
      </c>
      <c r="K260" t="s">
        <v>7036</v>
      </c>
      <c r="L260" t="s">
        <v>7037</v>
      </c>
      <c r="M260" t="s">
        <v>7038</v>
      </c>
      <c r="N260" t="s">
        <v>7039</v>
      </c>
      <c r="O260" t="s">
        <v>7040</v>
      </c>
      <c r="P260" t="s">
        <v>7041</v>
      </c>
      <c r="Q260" t="s">
        <v>7042</v>
      </c>
      <c r="R260" t="s">
        <v>7043</v>
      </c>
      <c r="S260" t="s">
        <v>7044</v>
      </c>
      <c r="T260" t="s">
        <v>146</v>
      </c>
      <c r="U260" t="s">
        <v>426</v>
      </c>
      <c r="V260" t="s">
        <v>427</v>
      </c>
      <c r="W260" t="s">
        <v>428</v>
      </c>
      <c r="X260" t="s">
        <v>293</v>
      </c>
      <c r="Y260" t="s">
        <v>294</v>
      </c>
      <c r="Z260" t="s">
        <v>145</v>
      </c>
      <c r="AA260" t="s">
        <v>145</v>
      </c>
      <c r="AB260" t="s">
        <v>295</v>
      </c>
      <c r="AC260" t="s">
        <v>296</v>
      </c>
      <c r="AD260" t="s">
        <v>7045</v>
      </c>
      <c r="AE260" t="s">
        <v>7046</v>
      </c>
      <c r="AF260" t="s">
        <v>7047</v>
      </c>
      <c r="AG260" t="s">
        <v>7048</v>
      </c>
      <c r="AH260" t="s">
        <v>7049</v>
      </c>
      <c r="AI260" t="s">
        <v>7050</v>
      </c>
      <c r="AJ260" t="s">
        <v>7051</v>
      </c>
      <c r="AK260" t="s">
        <v>7052</v>
      </c>
      <c r="AL260" t="s">
        <v>305</v>
      </c>
      <c r="AM260" t="s">
        <v>306</v>
      </c>
      <c r="AN260" t="s">
        <v>307</v>
      </c>
      <c r="AO260" t="s">
        <v>308</v>
      </c>
      <c r="AP260" t="s">
        <v>309</v>
      </c>
      <c r="AQ260" t="s">
        <v>275</v>
      </c>
      <c r="AR260" t="s">
        <v>310</v>
      </c>
      <c r="AS260" t="s">
        <v>311</v>
      </c>
      <c r="AT260" t="s">
        <v>312</v>
      </c>
      <c r="AU260" t="s">
        <v>313</v>
      </c>
      <c r="AV260" t="s">
        <v>314</v>
      </c>
      <c r="AW260" t="s">
        <v>315</v>
      </c>
      <c r="AX260" t="s">
        <v>315</v>
      </c>
      <c r="AY260" t="s">
        <v>7053</v>
      </c>
      <c r="AZ260" t="s">
        <v>732</v>
      </c>
      <c r="BA260" t="s">
        <v>7054</v>
      </c>
      <c r="BB260" t="s">
        <v>7051</v>
      </c>
      <c r="BC260" t="s">
        <v>7055</v>
      </c>
      <c r="BD260" t="s">
        <v>7056</v>
      </c>
      <c r="BE260" t="s">
        <v>138</v>
      </c>
      <c r="BF260" t="s">
        <v>7057</v>
      </c>
      <c r="BG260" t="s">
        <v>7058</v>
      </c>
      <c r="BH260" t="s">
        <v>7059</v>
      </c>
      <c r="BI260">
        <v>253</v>
      </c>
      <c r="BJ260">
        <v>252</v>
      </c>
      <c r="BK260">
        <v>254</v>
      </c>
      <c r="BL260">
        <v>0.92</v>
      </c>
      <c r="BM260">
        <v>223</v>
      </c>
      <c r="BN260">
        <v>403</v>
      </c>
      <c r="BO260">
        <v>394</v>
      </c>
      <c r="BP260">
        <v>0.67900000000000005</v>
      </c>
      <c r="BQ260" t="s">
        <v>143</v>
      </c>
      <c r="BR260" t="s">
        <v>145</v>
      </c>
      <c r="BS260" t="s">
        <v>144</v>
      </c>
      <c r="BT260">
        <v>-41</v>
      </c>
      <c r="BU260">
        <v>10</v>
      </c>
      <c r="BV260">
        <v>20</v>
      </c>
      <c r="BW260">
        <v>0</v>
      </c>
    </row>
    <row r="261" spans="1:75" x14ac:dyDescent="0.25">
      <c r="A261" t="s">
        <v>7060</v>
      </c>
      <c r="B261" t="s">
        <v>7061</v>
      </c>
      <c r="C261" s="74">
        <v>43864.842705439813</v>
      </c>
      <c r="D261" t="s">
        <v>274</v>
      </c>
      <c r="E261" t="s">
        <v>275</v>
      </c>
      <c r="F261" t="s">
        <v>276</v>
      </c>
      <c r="G261" t="s">
        <v>277</v>
      </c>
      <c r="H261" t="s">
        <v>278</v>
      </c>
      <c r="I261" t="s">
        <v>7062</v>
      </c>
      <c r="J261" t="s">
        <v>7063</v>
      </c>
      <c r="K261" t="s">
        <v>6666</v>
      </c>
      <c r="L261" t="s">
        <v>7064</v>
      </c>
      <c r="M261" t="s">
        <v>7065</v>
      </c>
      <c r="N261" t="s">
        <v>7066</v>
      </c>
      <c r="O261" t="s">
        <v>7067</v>
      </c>
      <c r="P261" t="s">
        <v>7068</v>
      </c>
      <c r="Q261" t="s">
        <v>7069</v>
      </c>
      <c r="R261" t="s">
        <v>7070</v>
      </c>
      <c r="S261" t="s">
        <v>7071</v>
      </c>
      <c r="T261" t="s">
        <v>146</v>
      </c>
      <c r="U261" t="s">
        <v>426</v>
      </c>
      <c r="V261" t="s">
        <v>427</v>
      </c>
      <c r="W261" t="s">
        <v>428</v>
      </c>
      <c r="X261" t="s">
        <v>293</v>
      </c>
      <c r="Y261" t="s">
        <v>294</v>
      </c>
      <c r="Z261" t="s">
        <v>145</v>
      </c>
      <c r="AA261" t="s">
        <v>145</v>
      </c>
      <c r="AB261" t="s">
        <v>295</v>
      </c>
      <c r="AC261" t="s">
        <v>429</v>
      </c>
      <c r="AD261" t="s">
        <v>7072</v>
      </c>
      <c r="AE261" t="s">
        <v>7073</v>
      </c>
      <c r="AF261" t="s">
        <v>7074</v>
      </c>
      <c r="AG261" t="s">
        <v>7075</v>
      </c>
      <c r="AH261" t="s">
        <v>7076</v>
      </c>
      <c r="AI261" t="s">
        <v>7077</v>
      </c>
      <c r="AJ261" t="s">
        <v>7078</v>
      </c>
      <c r="AK261" t="s">
        <v>7079</v>
      </c>
      <c r="AL261" t="s">
        <v>305</v>
      </c>
      <c r="AM261" t="s">
        <v>306</v>
      </c>
      <c r="AN261" t="s">
        <v>307</v>
      </c>
      <c r="AO261" t="s">
        <v>308</v>
      </c>
      <c r="AP261" t="s">
        <v>309</v>
      </c>
      <c r="AQ261" t="s">
        <v>275</v>
      </c>
      <c r="AR261" t="s">
        <v>310</v>
      </c>
      <c r="AS261" t="s">
        <v>311</v>
      </c>
      <c r="AT261" t="s">
        <v>312</v>
      </c>
      <c r="AU261" t="s">
        <v>313</v>
      </c>
      <c r="AV261" t="s">
        <v>314</v>
      </c>
      <c r="AW261" t="s">
        <v>315</v>
      </c>
      <c r="AX261" t="s">
        <v>315</v>
      </c>
      <c r="AY261" t="s">
        <v>7080</v>
      </c>
      <c r="AZ261" t="s">
        <v>7026</v>
      </c>
      <c r="BA261" t="s">
        <v>7081</v>
      </c>
      <c r="BB261" t="s">
        <v>7078</v>
      </c>
      <c r="BC261" t="s">
        <v>7082</v>
      </c>
      <c r="BD261" t="s">
        <v>7083</v>
      </c>
      <c r="BE261" t="s">
        <v>138</v>
      </c>
      <c r="BF261" t="s">
        <v>7084</v>
      </c>
      <c r="BG261" t="s">
        <v>7085</v>
      </c>
      <c r="BH261" t="s">
        <v>6690</v>
      </c>
      <c r="BI261">
        <v>253</v>
      </c>
      <c r="BJ261">
        <v>252</v>
      </c>
      <c r="BK261">
        <v>254</v>
      </c>
      <c r="BL261">
        <v>0.9</v>
      </c>
      <c r="BM261">
        <v>224</v>
      </c>
      <c r="BN261">
        <v>404</v>
      </c>
      <c r="BO261">
        <v>394</v>
      </c>
      <c r="BP261">
        <v>0.68100000000000005</v>
      </c>
      <c r="BQ261" t="s">
        <v>143</v>
      </c>
      <c r="BR261" t="s">
        <v>145</v>
      </c>
      <c r="BS261" t="s">
        <v>144</v>
      </c>
      <c r="BT261">
        <v>-42</v>
      </c>
      <c r="BU261">
        <v>10</v>
      </c>
      <c r="BV261">
        <v>20</v>
      </c>
      <c r="BW261">
        <v>0</v>
      </c>
    </row>
    <row r="262" spans="1:75" x14ac:dyDescent="0.25">
      <c r="A262" t="s">
        <v>7086</v>
      </c>
      <c r="B262" t="s">
        <v>7087</v>
      </c>
      <c r="C262" s="74">
        <v>43864.842821180559</v>
      </c>
      <c r="D262" t="s">
        <v>274</v>
      </c>
      <c r="E262" t="s">
        <v>275</v>
      </c>
      <c r="F262" t="s">
        <v>276</v>
      </c>
      <c r="G262" t="s">
        <v>277</v>
      </c>
      <c r="H262" t="s">
        <v>278</v>
      </c>
      <c r="I262" t="s">
        <v>7088</v>
      </c>
      <c r="J262" t="s">
        <v>7089</v>
      </c>
      <c r="K262" t="s">
        <v>7090</v>
      </c>
      <c r="L262" t="s">
        <v>7091</v>
      </c>
      <c r="M262" t="s">
        <v>7092</v>
      </c>
      <c r="N262" t="s">
        <v>7093</v>
      </c>
      <c r="O262" t="s">
        <v>7094</v>
      </c>
      <c r="P262" t="s">
        <v>7095</v>
      </c>
      <c r="Q262" t="s">
        <v>7096</v>
      </c>
      <c r="R262" t="s">
        <v>7097</v>
      </c>
      <c r="S262" t="s">
        <v>7098</v>
      </c>
      <c r="T262" t="s">
        <v>146</v>
      </c>
      <c r="U262" t="s">
        <v>426</v>
      </c>
      <c r="V262" t="s">
        <v>427</v>
      </c>
      <c r="W262" t="s">
        <v>428</v>
      </c>
      <c r="X262" t="s">
        <v>293</v>
      </c>
      <c r="Y262" t="s">
        <v>294</v>
      </c>
      <c r="Z262" t="s">
        <v>145</v>
      </c>
      <c r="AA262" t="s">
        <v>145</v>
      </c>
      <c r="AB262" t="s">
        <v>295</v>
      </c>
      <c r="AC262" t="s">
        <v>429</v>
      </c>
      <c r="AD262" t="s">
        <v>7099</v>
      </c>
      <c r="AE262" t="s">
        <v>7100</v>
      </c>
      <c r="AF262" t="s">
        <v>7101</v>
      </c>
      <c r="AG262" t="s">
        <v>7102</v>
      </c>
      <c r="AH262" t="s">
        <v>7103</v>
      </c>
      <c r="AI262" t="s">
        <v>7104</v>
      </c>
      <c r="AJ262" t="s">
        <v>7105</v>
      </c>
      <c r="AK262" t="s">
        <v>7106</v>
      </c>
      <c r="AL262" t="s">
        <v>305</v>
      </c>
      <c r="AM262" t="s">
        <v>306</v>
      </c>
      <c r="AN262" t="s">
        <v>307</v>
      </c>
      <c r="AO262" t="s">
        <v>308</v>
      </c>
      <c r="AP262" t="s">
        <v>309</v>
      </c>
      <c r="AQ262" t="s">
        <v>275</v>
      </c>
      <c r="AR262" t="s">
        <v>310</v>
      </c>
      <c r="AS262" t="s">
        <v>311</v>
      </c>
      <c r="AT262" t="s">
        <v>312</v>
      </c>
      <c r="AU262" t="s">
        <v>313</v>
      </c>
      <c r="AV262" t="s">
        <v>314</v>
      </c>
      <c r="AW262" t="s">
        <v>315</v>
      </c>
      <c r="AX262" t="s">
        <v>315</v>
      </c>
      <c r="AY262" t="s">
        <v>7107</v>
      </c>
      <c r="AZ262" t="s">
        <v>7026</v>
      </c>
      <c r="BA262" t="s">
        <v>7108</v>
      </c>
      <c r="BB262" t="s">
        <v>7105</v>
      </c>
      <c r="BC262" t="s">
        <v>7109</v>
      </c>
      <c r="BD262" t="s">
        <v>7110</v>
      </c>
      <c r="BE262" t="s">
        <v>138</v>
      </c>
      <c r="BF262" t="s">
        <v>7111</v>
      </c>
      <c r="BG262" t="s">
        <v>7112</v>
      </c>
      <c r="BH262" t="s">
        <v>7113</v>
      </c>
      <c r="BI262">
        <v>253</v>
      </c>
      <c r="BJ262">
        <v>252</v>
      </c>
      <c r="BK262">
        <v>254</v>
      </c>
      <c r="BL262">
        <v>0.89</v>
      </c>
      <c r="BM262">
        <v>223</v>
      </c>
      <c r="BN262">
        <v>403</v>
      </c>
      <c r="BO262">
        <v>394</v>
      </c>
      <c r="BP262">
        <v>0.68100000000000005</v>
      </c>
      <c r="BQ262" t="s">
        <v>143</v>
      </c>
      <c r="BR262" t="s">
        <v>145</v>
      </c>
      <c r="BS262" t="s">
        <v>144</v>
      </c>
      <c r="BT262">
        <v>-42</v>
      </c>
      <c r="BU262">
        <v>9</v>
      </c>
      <c r="BV262">
        <v>20</v>
      </c>
      <c r="BW262">
        <v>0</v>
      </c>
    </row>
    <row r="263" spans="1:75" x14ac:dyDescent="0.25">
      <c r="A263" t="s">
        <v>7114</v>
      </c>
      <c r="B263" t="s">
        <v>7115</v>
      </c>
      <c r="C263" s="74">
        <v>43864.842937650457</v>
      </c>
      <c r="D263" t="s">
        <v>274</v>
      </c>
      <c r="E263" t="s">
        <v>275</v>
      </c>
      <c r="F263" t="s">
        <v>276</v>
      </c>
      <c r="G263" t="s">
        <v>277</v>
      </c>
      <c r="H263" t="s">
        <v>278</v>
      </c>
      <c r="I263" t="s">
        <v>7116</v>
      </c>
      <c r="J263" t="s">
        <v>7117</v>
      </c>
      <c r="K263" t="s">
        <v>6722</v>
      </c>
      <c r="L263" t="s">
        <v>7118</v>
      </c>
      <c r="M263" t="s">
        <v>7119</v>
      </c>
      <c r="N263" t="s">
        <v>7120</v>
      </c>
      <c r="O263" t="s">
        <v>7121</v>
      </c>
      <c r="P263" t="s">
        <v>7122</v>
      </c>
      <c r="Q263" t="s">
        <v>7123</v>
      </c>
      <c r="R263" t="s">
        <v>7124</v>
      </c>
      <c r="S263" t="s">
        <v>7125</v>
      </c>
      <c r="T263" t="s">
        <v>146</v>
      </c>
      <c r="U263" t="s">
        <v>426</v>
      </c>
      <c r="V263" t="s">
        <v>427</v>
      </c>
      <c r="W263" t="s">
        <v>428</v>
      </c>
      <c r="X263" t="s">
        <v>293</v>
      </c>
      <c r="Y263" t="s">
        <v>294</v>
      </c>
      <c r="Z263" t="s">
        <v>145</v>
      </c>
      <c r="AA263" t="s">
        <v>145</v>
      </c>
      <c r="AB263" t="s">
        <v>295</v>
      </c>
      <c r="AC263" t="s">
        <v>296</v>
      </c>
      <c r="AD263" t="s">
        <v>723</v>
      </c>
      <c r="AE263" t="s">
        <v>7126</v>
      </c>
      <c r="AF263" t="s">
        <v>7127</v>
      </c>
      <c r="AG263" t="s">
        <v>7128</v>
      </c>
      <c r="AH263" t="s">
        <v>7129</v>
      </c>
      <c r="AI263" t="s">
        <v>7130</v>
      </c>
      <c r="AJ263" t="s">
        <v>7131</v>
      </c>
      <c r="AK263" t="s">
        <v>7132</v>
      </c>
      <c r="AL263" t="s">
        <v>305</v>
      </c>
      <c r="AM263" t="s">
        <v>306</v>
      </c>
      <c r="AN263" t="s">
        <v>307</v>
      </c>
      <c r="AO263" t="s">
        <v>308</v>
      </c>
      <c r="AP263" t="s">
        <v>309</v>
      </c>
      <c r="AQ263" t="s">
        <v>275</v>
      </c>
      <c r="AR263" t="s">
        <v>310</v>
      </c>
      <c r="AS263" t="s">
        <v>311</v>
      </c>
      <c r="AT263" t="s">
        <v>312</v>
      </c>
      <c r="AU263" t="s">
        <v>313</v>
      </c>
      <c r="AV263" t="s">
        <v>314</v>
      </c>
      <c r="AW263" t="s">
        <v>315</v>
      </c>
      <c r="AX263" t="s">
        <v>315</v>
      </c>
      <c r="AY263" t="s">
        <v>731</v>
      </c>
      <c r="AZ263" t="s">
        <v>7133</v>
      </c>
      <c r="BA263" t="s">
        <v>7134</v>
      </c>
      <c r="BB263" t="s">
        <v>7131</v>
      </c>
      <c r="BC263" t="s">
        <v>7135</v>
      </c>
      <c r="BD263" t="s">
        <v>7136</v>
      </c>
      <c r="BE263" t="s">
        <v>138</v>
      </c>
      <c r="BF263" t="s">
        <v>7137</v>
      </c>
      <c r="BG263" t="s">
        <v>7138</v>
      </c>
      <c r="BH263" t="s">
        <v>6744</v>
      </c>
      <c r="BI263">
        <v>253</v>
      </c>
      <c r="BJ263">
        <v>252</v>
      </c>
      <c r="BK263">
        <v>254</v>
      </c>
      <c r="BL263">
        <v>0.93</v>
      </c>
      <c r="BM263">
        <v>223</v>
      </c>
      <c r="BN263">
        <v>403</v>
      </c>
      <c r="BO263">
        <v>394</v>
      </c>
      <c r="BP263">
        <v>0.68</v>
      </c>
      <c r="BQ263" t="s">
        <v>143</v>
      </c>
      <c r="BR263" t="s">
        <v>145</v>
      </c>
      <c r="BS263" t="s">
        <v>144</v>
      </c>
      <c r="BT263">
        <v>-42</v>
      </c>
      <c r="BU263">
        <v>9</v>
      </c>
      <c r="BV263">
        <v>20</v>
      </c>
      <c r="BW263">
        <v>0</v>
      </c>
    </row>
    <row r="264" spans="1:75" x14ac:dyDescent="0.25">
      <c r="A264" t="s">
        <v>7139</v>
      </c>
      <c r="B264" t="s">
        <v>7140</v>
      </c>
      <c r="C264" s="74">
        <v>43864.843053391203</v>
      </c>
      <c r="D264" t="s">
        <v>274</v>
      </c>
      <c r="E264" t="s">
        <v>275</v>
      </c>
      <c r="F264" t="s">
        <v>276</v>
      </c>
      <c r="G264" t="s">
        <v>277</v>
      </c>
      <c r="H264" t="s">
        <v>278</v>
      </c>
      <c r="I264" t="s">
        <v>7141</v>
      </c>
      <c r="J264" t="s">
        <v>7142</v>
      </c>
      <c r="K264" t="s">
        <v>6638</v>
      </c>
      <c r="L264" t="s">
        <v>7143</v>
      </c>
      <c r="M264" t="s">
        <v>7144</v>
      </c>
      <c r="N264" t="s">
        <v>7145</v>
      </c>
      <c r="O264" t="s">
        <v>7146</v>
      </c>
      <c r="P264" t="s">
        <v>7147</v>
      </c>
      <c r="Q264" t="s">
        <v>7148</v>
      </c>
      <c r="R264" t="s">
        <v>7149</v>
      </c>
      <c r="S264" t="s">
        <v>7150</v>
      </c>
      <c r="T264" t="s">
        <v>146</v>
      </c>
      <c r="U264" t="s">
        <v>426</v>
      </c>
      <c r="V264" t="s">
        <v>427</v>
      </c>
      <c r="W264" t="s">
        <v>428</v>
      </c>
      <c r="X264" t="s">
        <v>293</v>
      </c>
      <c r="Y264" t="s">
        <v>294</v>
      </c>
      <c r="Z264" t="s">
        <v>145</v>
      </c>
      <c r="AA264" t="s">
        <v>145</v>
      </c>
      <c r="AB264" t="s">
        <v>295</v>
      </c>
      <c r="AC264" t="s">
        <v>296</v>
      </c>
      <c r="AD264" t="s">
        <v>7099</v>
      </c>
      <c r="AE264" t="s">
        <v>7151</v>
      </c>
      <c r="AF264" t="s">
        <v>7152</v>
      </c>
      <c r="AG264" t="s">
        <v>7153</v>
      </c>
      <c r="AH264" t="s">
        <v>523</v>
      </c>
      <c r="AI264" t="s">
        <v>7154</v>
      </c>
      <c r="AJ264" t="s">
        <v>7155</v>
      </c>
      <c r="AK264" t="s">
        <v>7156</v>
      </c>
      <c r="AL264" t="s">
        <v>305</v>
      </c>
      <c r="AM264" t="s">
        <v>306</v>
      </c>
      <c r="AN264" t="s">
        <v>307</v>
      </c>
      <c r="AO264" t="s">
        <v>308</v>
      </c>
      <c r="AP264" t="s">
        <v>309</v>
      </c>
      <c r="AQ264" t="s">
        <v>275</v>
      </c>
      <c r="AR264" t="s">
        <v>310</v>
      </c>
      <c r="AS264" t="s">
        <v>311</v>
      </c>
      <c r="AT264" t="s">
        <v>312</v>
      </c>
      <c r="AU264" t="s">
        <v>313</v>
      </c>
      <c r="AV264" t="s">
        <v>314</v>
      </c>
      <c r="AW264" t="s">
        <v>315</v>
      </c>
      <c r="AX264" t="s">
        <v>315</v>
      </c>
      <c r="AY264" t="s">
        <v>7107</v>
      </c>
      <c r="AZ264" t="s">
        <v>7026</v>
      </c>
      <c r="BA264" t="s">
        <v>7157</v>
      </c>
      <c r="BB264" t="s">
        <v>7155</v>
      </c>
      <c r="BC264" t="s">
        <v>7158</v>
      </c>
      <c r="BD264" t="s">
        <v>7159</v>
      </c>
      <c r="BE264" t="s">
        <v>138</v>
      </c>
      <c r="BF264" t="s">
        <v>7160</v>
      </c>
      <c r="BG264" t="s">
        <v>7161</v>
      </c>
      <c r="BH264" t="s">
        <v>6661</v>
      </c>
      <c r="BI264">
        <v>253</v>
      </c>
      <c r="BJ264">
        <v>252</v>
      </c>
      <c r="BK264">
        <v>254</v>
      </c>
      <c r="BL264">
        <v>0.9</v>
      </c>
      <c r="BM264">
        <v>223</v>
      </c>
      <c r="BN264">
        <v>404</v>
      </c>
      <c r="BO264">
        <v>393</v>
      </c>
      <c r="BP264">
        <v>0.68100000000000005</v>
      </c>
      <c r="BQ264" t="s">
        <v>143</v>
      </c>
      <c r="BR264" t="s">
        <v>145</v>
      </c>
      <c r="BS264" t="s">
        <v>144</v>
      </c>
      <c r="BT264">
        <v>-42</v>
      </c>
      <c r="BU264">
        <v>10</v>
      </c>
      <c r="BV264">
        <v>20</v>
      </c>
      <c r="BW264">
        <v>0</v>
      </c>
    </row>
    <row r="265" spans="1:75" x14ac:dyDescent="0.25">
      <c r="A265" t="s">
        <v>7162</v>
      </c>
      <c r="B265" t="s">
        <v>7163</v>
      </c>
      <c r="C265" s="74">
        <v>43864.843169849541</v>
      </c>
      <c r="D265" t="s">
        <v>274</v>
      </c>
      <c r="E265" t="s">
        <v>275</v>
      </c>
      <c r="F265" t="s">
        <v>276</v>
      </c>
      <c r="G265" t="s">
        <v>277</v>
      </c>
      <c r="H265" t="s">
        <v>278</v>
      </c>
      <c r="I265" t="s">
        <v>7164</v>
      </c>
      <c r="J265" t="s">
        <v>7165</v>
      </c>
      <c r="K265" t="s">
        <v>6666</v>
      </c>
      <c r="L265" t="s">
        <v>7166</v>
      </c>
      <c r="M265" t="s">
        <v>7167</v>
      </c>
      <c r="N265" t="s">
        <v>7168</v>
      </c>
      <c r="O265" t="s">
        <v>7169</v>
      </c>
      <c r="P265" t="s">
        <v>7170</v>
      </c>
      <c r="Q265" t="s">
        <v>7171</v>
      </c>
      <c r="R265" t="s">
        <v>7172</v>
      </c>
      <c r="S265" t="s">
        <v>7173</v>
      </c>
      <c r="T265" t="s">
        <v>146</v>
      </c>
      <c r="U265" t="s">
        <v>426</v>
      </c>
      <c r="V265" t="s">
        <v>427</v>
      </c>
      <c r="W265" t="s">
        <v>428</v>
      </c>
      <c r="X265" t="s">
        <v>293</v>
      </c>
      <c r="Y265" t="s">
        <v>294</v>
      </c>
      <c r="Z265" t="s">
        <v>145</v>
      </c>
      <c r="AA265" t="s">
        <v>145</v>
      </c>
      <c r="AB265" t="s">
        <v>295</v>
      </c>
      <c r="AC265" t="s">
        <v>296</v>
      </c>
      <c r="AD265" t="s">
        <v>7099</v>
      </c>
      <c r="AE265" t="s">
        <v>7174</v>
      </c>
      <c r="AF265" t="s">
        <v>7175</v>
      </c>
      <c r="AG265" t="s">
        <v>7176</v>
      </c>
      <c r="AH265" t="s">
        <v>895</v>
      </c>
      <c r="AI265" t="s">
        <v>7177</v>
      </c>
      <c r="AJ265" t="s">
        <v>7178</v>
      </c>
      <c r="AK265" t="s">
        <v>7179</v>
      </c>
      <c r="AL265" t="s">
        <v>305</v>
      </c>
      <c r="AM265" t="s">
        <v>306</v>
      </c>
      <c r="AN265" t="s">
        <v>307</v>
      </c>
      <c r="AO265" t="s">
        <v>308</v>
      </c>
      <c r="AP265" t="s">
        <v>309</v>
      </c>
      <c r="AQ265" t="s">
        <v>275</v>
      </c>
      <c r="AR265" t="s">
        <v>310</v>
      </c>
      <c r="AS265" t="s">
        <v>311</v>
      </c>
      <c r="AT265" t="s">
        <v>312</v>
      </c>
      <c r="AU265" t="s">
        <v>313</v>
      </c>
      <c r="AV265" t="s">
        <v>314</v>
      </c>
      <c r="AW265" t="s">
        <v>315</v>
      </c>
      <c r="AX265" t="s">
        <v>315</v>
      </c>
      <c r="AY265" t="s">
        <v>7107</v>
      </c>
      <c r="AZ265" t="s">
        <v>7026</v>
      </c>
      <c r="BA265" t="s">
        <v>7180</v>
      </c>
      <c r="BB265" t="s">
        <v>7178</v>
      </c>
      <c r="BC265" t="s">
        <v>7181</v>
      </c>
      <c r="BD265" t="s">
        <v>7182</v>
      </c>
      <c r="BE265" t="s">
        <v>138</v>
      </c>
      <c r="BF265" t="s">
        <v>7183</v>
      </c>
      <c r="BG265" t="s">
        <v>7184</v>
      </c>
      <c r="BH265" t="s">
        <v>6690</v>
      </c>
      <c r="BI265">
        <v>253</v>
      </c>
      <c r="BJ265">
        <v>252</v>
      </c>
      <c r="BK265">
        <v>255</v>
      </c>
      <c r="BL265">
        <v>0.75</v>
      </c>
      <c r="BM265">
        <v>223</v>
      </c>
      <c r="BN265">
        <v>403</v>
      </c>
      <c r="BO265">
        <v>393</v>
      </c>
      <c r="BP265">
        <v>0.68100000000000005</v>
      </c>
      <c r="BQ265" t="s">
        <v>143</v>
      </c>
      <c r="BR265" t="s">
        <v>145</v>
      </c>
      <c r="BS265" t="s">
        <v>144</v>
      </c>
      <c r="BT265">
        <v>-42</v>
      </c>
      <c r="BU265">
        <v>13</v>
      </c>
      <c r="BV265">
        <v>20</v>
      </c>
      <c r="BW265">
        <v>0</v>
      </c>
    </row>
    <row r="266" spans="1:75" x14ac:dyDescent="0.25">
      <c r="A266" t="s">
        <v>7185</v>
      </c>
      <c r="B266" t="s">
        <v>7186</v>
      </c>
      <c r="C266" s="74">
        <v>43864.843285590279</v>
      </c>
      <c r="D266" t="s">
        <v>274</v>
      </c>
      <c r="E266" t="s">
        <v>275</v>
      </c>
      <c r="F266" t="s">
        <v>276</v>
      </c>
      <c r="G266" t="s">
        <v>277</v>
      </c>
      <c r="H266" t="s">
        <v>278</v>
      </c>
      <c r="I266" t="s">
        <v>7187</v>
      </c>
      <c r="J266" t="s">
        <v>7188</v>
      </c>
      <c r="K266" t="s">
        <v>7189</v>
      </c>
      <c r="L266" t="s">
        <v>7190</v>
      </c>
      <c r="M266" t="s">
        <v>7191</v>
      </c>
      <c r="N266" t="s">
        <v>7192</v>
      </c>
      <c r="O266" t="s">
        <v>7193</v>
      </c>
      <c r="P266" t="s">
        <v>7194</v>
      </c>
      <c r="Q266" t="s">
        <v>7195</v>
      </c>
      <c r="R266" t="s">
        <v>7196</v>
      </c>
      <c r="S266" t="s">
        <v>7197</v>
      </c>
      <c r="T266" t="s">
        <v>146</v>
      </c>
      <c r="U266" t="s">
        <v>426</v>
      </c>
      <c r="V266" t="s">
        <v>427</v>
      </c>
      <c r="W266" t="s">
        <v>428</v>
      </c>
      <c r="X266" t="s">
        <v>293</v>
      </c>
      <c r="Y266" t="s">
        <v>294</v>
      </c>
      <c r="Z266" t="s">
        <v>145</v>
      </c>
      <c r="AA266" t="s">
        <v>145</v>
      </c>
      <c r="AB266" t="s">
        <v>295</v>
      </c>
      <c r="AC266" t="s">
        <v>4466</v>
      </c>
      <c r="AD266" t="s">
        <v>694</v>
      </c>
      <c r="AE266" t="s">
        <v>7198</v>
      </c>
      <c r="AF266" t="s">
        <v>7199</v>
      </c>
      <c r="AG266" t="s">
        <v>7200</v>
      </c>
      <c r="AH266" t="s">
        <v>7201</v>
      </c>
      <c r="AI266" t="s">
        <v>7202</v>
      </c>
      <c r="AJ266" t="s">
        <v>7203</v>
      </c>
      <c r="AK266" t="s">
        <v>4057</v>
      </c>
      <c r="AL266" t="s">
        <v>305</v>
      </c>
      <c r="AM266" t="s">
        <v>306</v>
      </c>
      <c r="AN266" t="s">
        <v>307</v>
      </c>
      <c r="AO266" t="s">
        <v>308</v>
      </c>
      <c r="AP266" t="s">
        <v>309</v>
      </c>
      <c r="AQ266" t="s">
        <v>275</v>
      </c>
      <c r="AR266" t="s">
        <v>310</v>
      </c>
      <c r="AS266" t="s">
        <v>311</v>
      </c>
      <c r="AT266" t="s">
        <v>312</v>
      </c>
      <c r="AU266" t="s">
        <v>313</v>
      </c>
      <c r="AV266" t="s">
        <v>314</v>
      </c>
      <c r="AW266" t="s">
        <v>315</v>
      </c>
      <c r="AX266" t="s">
        <v>315</v>
      </c>
      <c r="AY266" t="s">
        <v>702</v>
      </c>
      <c r="AZ266" t="s">
        <v>7133</v>
      </c>
      <c r="BA266" t="s">
        <v>7204</v>
      </c>
      <c r="BB266" t="s">
        <v>7203</v>
      </c>
      <c r="BC266" t="s">
        <v>7205</v>
      </c>
      <c r="BD266" t="s">
        <v>7206</v>
      </c>
      <c r="BE266" t="s">
        <v>138</v>
      </c>
      <c r="BF266" t="s">
        <v>7207</v>
      </c>
      <c r="BG266" t="s">
        <v>7208</v>
      </c>
      <c r="BH266" t="s">
        <v>7209</v>
      </c>
      <c r="BI266">
        <v>253</v>
      </c>
      <c r="BJ266">
        <v>252</v>
      </c>
      <c r="BK266">
        <v>254</v>
      </c>
      <c r="BL266">
        <v>0.93</v>
      </c>
      <c r="BM266">
        <v>222</v>
      </c>
      <c r="BN266">
        <v>403</v>
      </c>
      <c r="BO266">
        <v>393</v>
      </c>
      <c r="BP266">
        <v>0.68</v>
      </c>
      <c r="BQ266" t="s">
        <v>143</v>
      </c>
      <c r="BR266" t="s">
        <v>145</v>
      </c>
      <c r="BS266" t="s">
        <v>144</v>
      </c>
      <c r="BT266">
        <v>-42</v>
      </c>
      <c r="BU266">
        <v>10</v>
      </c>
      <c r="BV266">
        <v>20</v>
      </c>
      <c r="BW266">
        <v>0</v>
      </c>
    </row>
    <row r="267" spans="1:75" x14ac:dyDescent="0.25">
      <c r="A267" t="s">
        <v>7210</v>
      </c>
      <c r="B267" t="s">
        <v>7211</v>
      </c>
      <c r="C267" s="74">
        <v>43864.843401331018</v>
      </c>
      <c r="D267" t="s">
        <v>274</v>
      </c>
      <c r="E267" t="s">
        <v>275</v>
      </c>
      <c r="F267" t="s">
        <v>276</v>
      </c>
      <c r="G267" t="s">
        <v>277</v>
      </c>
      <c r="H267" t="s">
        <v>278</v>
      </c>
      <c r="I267" t="s">
        <v>7212</v>
      </c>
      <c r="J267" t="s">
        <v>7213</v>
      </c>
      <c r="K267" t="s">
        <v>6929</v>
      </c>
      <c r="L267" t="s">
        <v>7214</v>
      </c>
      <c r="M267" t="s">
        <v>7215</v>
      </c>
      <c r="N267" t="s">
        <v>7216</v>
      </c>
      <c r="O267" t="s">
        <v>7217</v>
      </c>
      <c r="P267" t="s">
        <v>7218</v>
      </c>
      <c r="Q267" t="s">
        <v>7219</v>
      </c>
      <c r="R267" t="s">
        <v>7220</v>
      </c>
      <c r="S267" t="s">
        <v>7221</v>
      </c>
      <c r="T267" t="s">
        <v>146</v>
      </c>
      <c r="U267" t="s">
        <v>426</v>
      </c>
      <c r="V267" t="s">
        <v>427</v>
      </c>
      <c r="W267" t="s">
        <v>428</v>
      </c>
      <c r="X267" t="s">
        <v>293</v>
      </c>
      <c r="Y267" t="s">
        <v>294</v>
      </c>
      <c r="Z267" t="s">
        <v>145</v>
      </c>
      <c r="AA267" t="s">
        <v>145</v>
      </c>
      <c r="AB267" t="s">
        <v>295</v>
      </c>
      <c r="AC267" t="s">
        <v>296</v>
      </c>
      <c r="AD267" t="s">
        <v>7222</v>
      </c>
      <c r="AE267" t="s">
        <v>7223</v>
      </c>
      <c r="AF267" t="s">
        <v>7224</v>
      </c>
      <c r="AG267" t="s">
        <v>7225</v>
      </c>
      <c r="AH267" t="s">
        <v>7226</v>
      </c>
      <c r="AI267" t="s">
        <v>7227</v>
      </c>
      <c r="AJ267" t="s">
        <v>7228</v>
      </c>
      <c r="AK267" t="s">
        <v>7229</v>
      </c>
      <c r="AL267" t="s">
        <v>305</v>
      </c>
      <c r="AM267" t="s">
        <v>306</v>
      </c>
      <c r="AN267" t="s">
        <v>307</v>
      </c>
      <c r="AO267" t="s">
        <v>308</v>
      </c>
      <c r="AP267" t="s">
        <v>309</v>
      </c>
      <c r="AQ267" t="s">
        <v>275</v>
      </c>
      <c r="AR267" t="s">
        <v>310</v>
      </c>
      <c r="AS267" t="s">
        <v>311</v>
      </c>
      <c r="AT267" t="s">
        <v>312</v>
      </c>
      <c r="AU267" t="s">
        <v>313</v>
      </c>
      <c r="AV267" t="s">
        <v>314</v>
      </c>
      <c r="AW267" t="s">
        <v>315</v>
      </c>
      <c r="AX267" t="s">
        <v>315</v>
      </c>
      <c r="AY267" t="s">
        <v>7230</v>
      </c>
      <c r="AZ267" t="s">
        <v>7231</v>
      </c>
      <c r="BA267" t="s">
        <v>7232</v>
      </c>
      <c r="BB267" t="s">
        <v>7228</v>
      </c>
      <c r="BC267" t="s">
        <v>7233</v>
      </c>
      <c r="BD267" t="s">
        <v>7234</v>
      </c>
      <c r="BE267" t="s">
        <v>138</v>
      </c>
      <c r="BF267" t="s">
        <v>7235</v>
      </c>
      <c r="BG267" t="s">
        <v>7236</v>
      </c>
      <c r="BH267" t="s">
        <v>6952</v>
      </c>
      <c r="BI267">
        <v>254</v>
      </c>
      <c r="BJ267">
        <v>252</v>
      </c>
      <c r="BK267">
        <v>254</v>
      </c>
      <c r="BL267">
        <v>0.94</v>
      </c>
      <c r="BM267">
        <v>222</v>
      </c>
      <c r="BN267">
        <v>401</v>
      </c>
      <c r="BO267">
        <v>394</v>
      </c>
      <c r="BP267">
        <v>0.67600000000000005</v>
      </c>
      <c r="BQ267" t="s">
        <v>143</v>
      </c>
      <c r="BR267" t="s">
        <v>145</v>
      </c>
      <c r="BS267" t="s">
        <v>144</v>
      </c>
      <c r="BT267">
        <v>-42</v>
      </c>
      <c r="BU267">
        <v>6</v>
      </c>
      <c r="BV267">
        <v>17</v>
      </c>
      <c r="BW267">
        <v>0</v>
      </c>
    </row>
    <row r="268" spans="1:75" x14ac:dyDescent="0.25">
      <c r="A268" t="s">
        <v>7237</v>
      </c>
      <c r="B268" t="s">
        <v>7238</v>
      </c>
      <c r="C268" s="74">
        <v>43864.843517800917</v>
      </c>
      <c r="D268" t="s">
        <v>274</v>
      </c>
      <c r="E268" t="s">
        <v>275</v>
      </c>
      <c r="F268" t="s">
        <v>276</v>
      </c>
      <c r="G268" t="s">
        <v>277</v>
      </c>
      <c r="H268" t="s">
        <v>278</v>
      </c>
      <c r="I268" t="s">
        <v>7239</v>
      </c>
      <c r="J268" t="s">
        <v>7240</v>
      </c>
      <c r="K268" t="s">
        <v>7241</v>
      </c>
      <c r="L268" t="s">
        <v>7242</v>
      </c>
      <c r="M268" t="s">
        <v>7243</v>
      </c>
      <c r="N268" t="s">
        <v>7244</v>
      </c>
      <c r="O268" t="s">
        <v>7245</v>
      </c>
      <c r="P268" t="s">
        <v>7246</v>
      </c>
      <c r="Q268" t="s">
        <v>7247</v>
      </c>
      <c r="R268" t="s">
        <v>7248</v>
      </c>
      <c r="S268" t="s">
        <v>7249</v>
      </c>
      <c r="T268" t="s">
        <v>146</v>
      </c>
      <c r="U268" t="s">
        <v>426</v>
      </c>
      <c r="V268" t="s">
        <v>427</v>
      </c>
      <c r="W268" t="s">
        <v>428</v>
      </c>
      <c r="X268" t="s">
        <v>293</v>
      </c>
      <c r="Y268" t="s">
        <v>294</v>
      </c>
      <c r="Z268" t="s">
        <v>145</v>
      </c>
      <c r="AA268" t="s">
        <v>145</v>
      </c>
      <c r="AB268" t="s">
        <v>295</v>
      </c>
      <c r="AC268" t="s">
        <v>429</v>
      </c>
      <c r="AD268" t="s">
        <v>694</v>
      </c>
      <c r="AE268" t="s">
        <v>7250</v>
      </c>
      <c r="AF268" t="s">
        <v>7251</v>
      </c>
      <c r="AG268" t="s">
        <v>7252</v>
      </c>
      <c r="AH268" t="s">
        <v>7253</v>
      </c>
      <c r="AI268" t="s">
        <v>7254</v>
      </c>
      <c r="AJ268" t="s">
        <v>7255</v>
      </c>
      <c r="AK268" t="s">
        <v>7256</v>
      </c>
      <c r="AL268" t="s">
        <v>305</v>
      </c>
      <c r="AM268" t="s">
        <v>306</v>
      </c>
      <c r="AN268" t="s">
        <v>307</v>
      </c>
      <c r="AO268" t="s">
        <v>308</v>
      </c>
      <c r="AP268" t="s">
        <v>309</v>
      </c>
      <c r="AQ268" t="s">
        <v>275</v>
      </c>
      <c r="AR268" t="s">
        <v>310</v>
      </c>
      <c r="AS268" t="s">
        <v>311</v>
      </c>
      <c r="AT268" t="s">
        <v>312</v>
      </c>
      <c r="AU268" t="s">
        <v>313</v>
      </c>
      <c r="AV268" t="s">
        <v>314</v>
      </c>
      <c r="AW268" t="s">
        <v>315</v>
      </c>
      <c r="AX268" t="s">
        <v>315</v>
      </c>
      <c r="AY268" t="s">
        <v>702</v>
      </c>
      <c r="AZ268" t="s">
        <v>7257</v>
      </c>
      <c r="BA268" t="s">
        <v>7258</v>
      </c>
      <c r="BB268" t="s">
        <v>7255</v>
      </c>
      <c r="BC268" t="s">
        <v>7259</v>
      </c>
      <c r="BD268" t="s">
        <v>7260</v>
      </c>
      <c r="BE268" t="s">
        <v>138</v>
      </c>
      <c r="BF268" t="s">
        <v>7261</v>
      </c>
      <c r="BG268" t="s">
        <v>7262</v>
      </c>
      <c r="BH268" t="s">
        <v>7263</v>
      </c>
      <c r="BI268">
        <v>254</v>
      </c>
      <c r="BJ268">
        <v>252</v>
      </c>
      <c r="BK268">
        <v>255</v>
      </c>
      <c r="BL268">
        <v>0.89</v>
      </c>
      <c r="BM268">
        <v>222</v>
      </c>
      <c r="BN268">
        <v>402</v>
      </c>
      <c r="BO268">
        <v>395</v>
      </c>
      <c r="BP268">
        <v>0.67700000000000005</v>
      </c>
      <c r="BQ268" t="s">
        <v>143</v>
      </c>
      <c r="BR268" t="s">
        <v>145</v>
      </c>
      <c r="BS268" t="s">
        <v>144</v>
      </c>
      <c r="BT268">
        <v>-42</v>
      </c>
      <c r="BU268">
        <v>4</v>
      </c>
      <c r="BV268">
        <v>17</v>
      </c>
      <c r="BW268">
        <v>0</v>
      </c>
    </row>
    <row r="269" spans="1:75" x14ac:dyDescent="0.25">
      <c r="A269" t="s">
        <v>7264</v>
      </c>
      <c r="B269" t="s">
        <v>7265</v>
      </c>
      <c r="C269" s="74">
        <v>43864.843634259261</v>
      </c>
      <c r="D269" t="s">
        <v>274</v>
      </c>
      <c r="E269" t="s">
        <v>275</v>
      </c>
      <c r="F269" t="s">
        <v>276</v>
      </c>
      <c r="G269" t="s">
        <v>277</v>
      </c>
      <c r="H269" t="s">
        <v>278</v>
      </c>
      <c r="I269" t="s">
        <v>7266</v>
      </c>
      <c r="J269" t="s">
        <v>7267</v>
      </c>
      <c r="K269" t="s">
        <v>7268</v>
      </c>
      <c r="L269" t="s">
        <v>7269</v>
      </c>
      <c r="M269" t="s">
        <v>7270</v>
      </c>
      <c r="N269" t="s">
        <v>7271</v>
      </c>
      <c r="O269" t="s">
        <v>7272</v>
      </c>
      <c r="P269" t="s">
        <v>7273</v>
      </c>
      <c r="Q269" t="s">
        <v>7274</v>
      </c>
      <c r="R269" t="s">
        <v>7275</v>
      </c>
      <c r="S269" t="s">
        <v>7276</v>
      </c>
      <c r="T269" t="s">
        <v>146</v>
      </c>
      <c r="U269" t="s">
        <v>426</v>
      </c>
      <c r="V269" t="s">
        <v>427</v>
      </c>
      <c r="W269" t="s">
        <v>428</v>
      </c>
      <c r="X269" t="s">
        <v>293</v>
      </c>
      <c r="Y269" t="s">
        <v>294</v>
      </c>
      <c r="Z269" t="s">
        <v>145</v>
      </c>
      <c r="AA269" t="s">
        <v>145</v>
      </c>
      <c r="AB269" t="s">
        <v>295</v>
      </c>
      <c r="AC269" t="s">
        <v>429</v>
      </c>
      <c r="AD269" t="s">
        <v>635</v>
      </c>
      <c r="AE269" t="s">
        <v>7277</v>
      </c>
      <c r="AF269" t="s">
        <v>7278</v>
      </c>
      <c r="AG269" t="s">
        <v>7279</v>
      </c>
      <c r="AH269" t="s">
        <v>7280</v>
      </c>
      <c r="AI269" t="s">
        <v>7201</v>
      </c>
      <c r="AJ269" t="s">
        <v>7281</v>
      </c>
      <c r="AK269" t="s">
        <v>7282</v>
      </c>
      <c r="AL269" t="s">
        <v>305</v>
      </c>
      <c r="AM269" t="s">
        <v>306</v>
      </c>
      <c r="AN269" t="s">
        <v>307</v>
      </c>
      <c r="AO269" t="s">
        <v>308</v>
      </c>
      <c r="AP269" t="s">
        <v>309</v>
      </c>
      <c r="AQ269" t="s">
        <v>275</v>
      </c>
      <c r="AR269" t="s">
        <v>310</v>
      </c>
      <c r="AS269" t="s">
        <v>311</v>
      </c>
      <c r="AT269" t="s">
        <v>312</v>
      </c>
      <c r="AU269" t="s">
        <v>313</v>
      </c>
      <c r="AV269" t="s">
        <v>314</v>
      </c>
      <c r="AW269" t="s">
        <v>315</v>
      </c>
      <c r="AX269" t="s">
        <v>315</v>
      </c>
      <c r="AY269" t="s">
        <v>643</v>
      </c>
      <c r="AZ269" t="s">
        <v>644</v>
      </c>
      <c r="BA269" t="s">
        <v>7283</v>
      </c>
      <c r="BB269" t="s">
        <v>7281</v>
      </c>
      <c r="BC269" t="s">
        <v>7284</v>
      </c>
      <c r="BD269" t="s">
        <v>7285</v>
      </c>
      <c r="BE269" t="s">
        <v>138</v>
      </c>
      <c r="BF269" t="s">
        <v>7286</v>
      </c>
      <c r="BG269" t="s">
        <v>7287</v>
      </c>
      <c r="BH269" t="s">
        <v>7288</v>
      </c>
      <c r="BI269">
        <v>254</v>
      </c>
      <c r="BJ269">
        <v>252</v>
      </c>
      <c r="BK269">
        <v>255</v>
      </c>
      <c r="BL269">
        <v>0.93</v>
      </c>
      <c r="BM269">
        <v>224</v>
      </c>
      <c r="BN269">
        <v>404</v>
      </c>
      <c r="BO269">
        <v>396</v>
      </c>
      <c r="BP269">
        <v>0.68200000000000005</v>
      </c>
      <c r="BQ269" t="s">
        <v>143</v>
      </c>
      <c r="BR269" t="s">
        <v>145</v>
      </c>
      <c r="BS269" t="s">
        <v>144</v>
      </c>
      <c r="BT269">
        <v>-42</v>
      </c>
      <c r="BU269">
        <v>9</v>
      </c>
      <c r="BV269">
        <v>17</v>
      </c>
      <c r="BW269">
        <v>0</v>
      </c>
    </row>
    <row r="270" spans="1:75" x14ac:dyDescent="0.25">
      <c r="A270" t="s">
        <v>7289</v>
      </c>
      <c r="B270" t="s">
        <v>7290</v>
      </c>
      <c r="C270" s="74">
        <v>43864.84375</v>
      </c>
      <c r="D270" t="s">
        <v>274</v>
      </c>
      <c r="E270" t="s">
        <v>275</v>
      </c>
      <c r="F270" t="s">
        <v>276</v>
      </c>
      <c r="G270" t="s">
        <v>277</v>
      </c>
      <c r="H270" t="s">
        <v>278</v>
      </c>
      <c r="I270" t="s">
        <v>7291</v>
      </c>
      <c r="J270" t="s">
        <v>7292</v>
      </c>
      <c r="K270" t="s">
        <v>6722</v>
      </c>
      <c r="L270" t="s">
        <v>7293</v>
      </c>
      <c r="M270" t="s">
        <v>7294</v>
      </c>
      <c r="N270" t="s">
        <v>7295</v>
      </c>
      <c r="O270" t="s">
        <v>7296</v>
      </c>
      <c r="P270" t="s">
        <v>7297</v>
      </c>
      <c r="Q270" t="s">
        <v>7298</v>
      </c>
      <c r="R270" t="s">
        <v>7299</v>
      </c>
      <c r="S270" t="s">
        <v>7300</v>
      </c>
      <c r="T270" t="s">
        <v>146</v>
      </c>
      <c r="U270" t="s">
        <v>426</v>
      </c>
      <c r="V270" t="s">
        <v>427</v>
      </c>
      <c r="W270" t="s">
        <v>428</v>
      </c>
      <c r="X270" t="s">
        <v>293</v>
      </c>
      <c r="Y270" t="s">
        <v>294</v>
      </c>
      <c r="Z270" t="s">
        <v>145</v>
      </c>
      <c r="AA270" t="s">
        <v>145</v>
      </c>
      <c r="AB270" t="s">
        <v>295</v>
      </c>
      <c r="AC270" t="s">
        <v>337</v>
      </c>
      <c r="AD270" t="s">
        <v>7301</v>
      </c>
      <c r="AE270" t="s">
        <v>7302</v>
      </c>
      <c r="AF270" t="s">
        <v>7303</v>
      </c>
      <c r="AG270" t="s">
        <v>7304</v>
      </c>
      <c r="AH270" t="s">
        <v>7305</v>
      </c>
      <c r="AI270" t="s">
        <v>7306</v>
      </c>
      <c r="AJ270" t="s">
        <v>7307</v>
      </c>
      <c r="AK270" t="s">
        <v>7308</v>
      </c>
      <c r="AL270" t="s">
        <v>305</v>
      </c>
      <c r="AM270" t="s">
        <v>306</v>
      </c>
      <c r="AN270" t="s">
        <v>307</v>
      </c>
      <c r="AO270" t="s">
        <v>308</v>
      </c>
      <c r="AP270" t="s">
        <v>309</v>
      </c>
      <c r="AQ270" t="s">
        <v>275</v>
      </c>
      <c r="AR270" t="s">
        <v>310</v>
      </c>
      <c r="AS270" t="s">
        <v>311</v>
      </c>
      <c r="AT270" t="s">
        <v>312</v>
      </c>
      <c r="AU270" t="s">
        <v>313</v>
      </c>
      <c r="AV270" t="s">
        <v>314</v>
      </c>
      <c r="AW270" t="s">
        <v>315</v>
      </c>
      <c r="AX270" t="s">
        <v>315</v>
      </c>
      <c r="AY270" t="s">
        <v>7309</v>
      </c>
      <c r="AZ270" t="s">
        <v>7310</v>
      </c>
      <c r="BA270" t="s">
        <v>7311</v>
      </c>
      <c r="BB270" t="s">
        <v>7307</v>
      </c>
      <c r="BC270" t="s">
        <v>7312</v>
      </c>
      <c r="BD270" t="s">
        <v>7313</v>
      </c>
      <c r="BE270" t="s">
        <v>138</v>
      </c>
      <c r="BF270" t="s">
        <v>7314</v>
      </c>
      <c r="BG270" t="s">
        <v>7315</v>
      </c>
      <c r="BH270" t="s">
        <v>6744</v>
      </c>
      <c r="BI270">
        <v>254</v>
      </c>
      <c r="BJ270">
        <v>252</v>
      </c>
      <c r="BK270">
        <v>255</v>
      </c>
      <c r="BL270">
        <v>0.94</v>
      </c>
      <c r="BM270">
        <v>225</v>
      </c>
      <c r="BN270">
        <v>406</v>
      </c>
      <c r="BO270">
        <v>395</v>
      </c>
      <c r="BP270">
        <v>0.68500000000000005</v>
      </c>
      <c r="BQ270" t="s">
        <v>143</v>
      </c>
      <c r="BR270" t="s">
        <v>145</v>
      </c>
      <c r="BS270" t="s">
        <v>144</v>
      </c>
      <c r="BT270">
        <v>-42</v>
      </c>
      <c r="BU270">
        <v>13</v>
      </c>
      <c r="BV270">
        <v>20</v>
      </c>
      <c r="BW270">
        <v>0</v>
      </c>
    </row>
    <row r="271" spans="1:75" x14ac:dyDescent="0.25">
      <c r="A271" t="s">
        <v>7316</v>
      </c>
      <c r="B271" t="s">
        <v>7317</v>
      </c>
      <c r="C271" s="74">
        <v>43864.843867187497</v>
      </c>
      <c r="D271" t="s">
        <v>274</v>
      </c>
      <c r="E271" t="s">
        <v>275</v>
      </c>
      <c r="F271" t="s">
        <v>276</v>
      </c>
      <c r="G271" t="s">
        <v>277</v>
      </c>
      <c r="H271" t="s">
        <v>278</v>
      </c>
      <c r="I271" t="s">
        <v>7318</v>
      </c>
      <c r="J271" t="s">
        <v>7319</v>
      </c>
      <c r="K271" t="s">
        <v>7320</v>
      </c>
      <c r="L271" t="s">
        <v>7321</v>
      </c>
      <c r="M271" t="s">
        <v>7322</v>
      </c>
      <c r="N271" t="s">
        <v>7323</v>
      </c>
      <c r="O271" t="s">
        <v>7324</v>
      </c>
      <c r="P271" t="s">
        <v>7325</v>
      </c>
      <c r="Q271" t="s">
        <v>7326</v>
      </c>
      <c r="R271" t="s">
        <v>7327</v>
      </c>
      <c r="S271" t="s">
        <v>7328</v>
      </c>
      <c r="T271" t="s">
        <v>146</v>
      </c>
      <c r="U271" t="s">
        <v>426</v>
      </c>
      <c r="V271" t="s">
        <v>427</v>
      </c>
      <c r="W271" t="s">
        <v>428</v>
      </c>
      <c r="X271" t="s">
        <v>293</v>
      </c>
      <c r="Y271" t="s">
        <v>294</v>
      </c>
      <c r="Z271" t="s">
        <v>145</v>
      </c>
      <c r="AA271" t="s">
        <v>145</v>
      </c>
      <c r="AB271" t="s">
        <v>295</v>
      </c>
      <c r="AC271" t="s">
        <v>5023</v>
      </c>
      <c r="AD271" t="s">
        <v>835</v>
      </c>
      <c r="AE271" t="s">
        <v>7329</v>
      </c>
      <c r="AF271" t="s">
        <v>7330</v>
      </c>
      <c r="AG271" t="s">
        <v>7331</v>
      </c>
      <c r="AH271" t="s">
        <v>7332</v>
      </c>
      <c r="AI271" t="s">
        <v>7177</v>
      </c>
      <c r="AJ271" t="s">
        <v>7333</v>
      </c>
      <c r="AK271" t="s">
        <v>7334</v>
      </c>
      <c r="AL271" t="s">
        <v>305</v>
      </c>
      <c r="AM271" t="s">
        <v>306</v>
      </c>
      <c r="AN271" t="s">
        <v>307</v>
      </c>
      <c r="AO271" t="s">
        <v>308</v>
      </c>
      <c r="AP271" t="s">
        <v>309</v>
      </c>
      <c r="AQ271" t="s">
        <v>275</v>
      </c>
      <c r="AR271" t="s">
        <v>310</v>
      </c>
      <c r="AS271" t="s">
        <v>311</v>
      </c>
      <c r="AT271" t="s">
        <v>312</v>
      </c>
      <c r="AU271" t="s">
        <v>313</v>
      </c>
      <c r="AV271" t="s">
        <v>314</v>
      </c>
      <c r="AW271" t="s">
        <v>315</v>
      </c>
      <c r="AX271" t="s">
        <v>315</v>
      </c>
      <c r="AY271" t="s">
        <v>843</v>
      </c>
      <c r="AZ271" t="s">
        <v>7335</v>
      </c>
      <c r="BA271" t="s">
        <v>7336</v>
      </c>
      <c r="BB271" t="s">
        <v>7333</v>
      </c>
      <c r="BC271" t="s">
        <v>7337</v>
      </c>
      <c r="BD271" t="s">
        <v>7338</v>
      </c>
      <c r="BE271" t="s">
        <v>138</v>
      </c>
      <c r="BF271" t="s">
        <v>7339</v>
      </c>
      <c r="BG271" t="s">
        <v>7340</v>
      </c>
      <c r="BH271" t="s">
        <v>7341</v>
      </c>
      <c r="BI271">
        <v>254</v>
      </c>
      <c r="BJ271">
        <v>252</v>
      </c>
      <c r="BK271">
        <v>255</v>
      </c>
      <c r="BL271">
        <v>0.88</v>
      </c>
      <c r="BM271">
        <v>225</v>
      </c>
      <c r="BN271">
        <v>407</v>
      </c>
      <c r="BO271">
        <v>396</v>
      </c>
      <c r="BP271">
        <v>0.68700000000000006</v>
      </c>
      <c r="BQ271" t="s">
        <v>143</v>
      </c>
      <c r="BR271" t="s">
        <v>145</v>
      </c>
      <c r="BS271" t="s">
        <v>144</v>
      </c>
      <c r="BT271">
        <v>-42</v>
      </c>
      <c r="BU271">
        <v>13</v>
      </c>
      <c r="BV271">
        <v>19</v>
      </c>
      <c r="BW271">
        <v>0</v>
      </c>
    </row>
    <row r="272" spans="1:75" x14ac:dyDescent="0.25">
      <c r="A272" t="s">
        <v>7342</v>
      </c>
      <c r="B272" t="s">
        <v>7343</v>
      </c>
      <c r="C272" s="74">
        <v>43864.843982928243</v>
      </c>
      <c r="D272" t="s">
        <v>274</v>
      </c>
      <c r="E272" t="s">
        <v>275</v>
      </c>
      <c r="F272" t="s">
        <v>276</v>
      </c>
      <c r="G272" t="s">
        <v>277</v>
      </c>
      <c r="H272" t="s">
        <v>278</v>
      </c>
      <c r="I272" t="s">
        <v>7344</v>
      </c>
      <c r="J272" t="s">
        <v>7345</v>
      </c>
      <c r="K272" t="s">
        <v>6903</v>
      </c>
      <c r="L272" t="s">
        <v>7346</v>
      </c>
      <c r="M272" t="s">
        <v>7347</v>
      </c>
      <c r="N272" t="s">
        <v>7348</v>
      </c>
      <c r="O272" t="s">
        <v>7349</v>
      </c>
      <c r="P272" t="s">
        <v>7350</v>
      </c>
      <c r="Q272" t="s">
        <v>7351</v>
      </c>
      <c r="R272" t="s">
        <v>7352</v>
      </c>
      <c r="S272" t="s">
        <v>7353</v>
      </c>
      <c r="T272" t="s">
        <v>146</v>
      </c>
      <c r="U272" t="s">
        <v>426</v>
      </c>
      <c r="V272" t="s">
        <v>427</v>
      </c>
      <c r="W272" t="s">
        <v>428</v>
      </c>
      <c r="X272" t="s">
        <v>293</v>
      </c>
      <c r="Y272" t="s">
        <v>294</v>
      </c>
      <c r="Z272" t="s">
        <v>145</v>
      </c>
      <c r="AA272" t="s">
        <v>145</v>
      </c>
      <c r="AB272" t="s">
        <v>295</v>
      </c>
      <c r="AC272" t="s">
        <v>296</v>
      </c>
      <c r="AD272" t="s">
        <v>548</v>
      </c>
      <c r="AE272" t="s">
        <v>7354</v>
      </c>
      <c r="AF272" t="s">
        <v>7355</v>
      </c>
      <c r="AG272" t="s">
        <v>7356</v>
      </c>
      <c r="AH272" t="s">
        <v>7357</v>
      </c>
      <c r="AI272" t="s">
        <v>7358</v>
      </c>
      <c r="AJ272" t="s">
        <v>7359</v>
      </c>
      <c r="AK272" t="s">
        <v>7360</v>
      </c>
      <c r="AL272" t="s">
        <v>305</v>
      </c>
      <c r="AM272" t="s">
        <v>306</v>
      </c>
      <c r="AN272" t="s">
        <v>307</v>
      </c>
      <c r="AO272" t="s">
        <v>308</v>
      </c>
      <c r="AP272" t="s">
        <v>309</v>
      </c>
      <c r="AQ272" t="s">
        <v>275</v>
      </c>
      <c r="AR272" t="s">
        <v>310</v>
      </c>
      <c r="AS272" t="s">
        <v>311</v>
      </c>
      <c r="AT272" t="s">
        <v>312</v>
      </c>
      <c r="AU272" t="s">
        <v>313</v>
      </c>
      <c r="AV272" t="s">
        <v>314</v>
      </c>
      <c r="AW272" t="s">
        <v>315</v>
      </c>
      <c r="AX272" t="s">
        <v>315</v>
      </c>
      <c r="AY272" t="s">
        <v>556</v>
      </c>
      <c r="AZ272" t="s">
        <v>557</v>
      </c>
      <c r="BA272" t="s">
        <v>7361</v>
      </c>
      <c r="BB272" t="s">
        <v>7359</v>
      </c>
      <c r="BC272" t="s">
        <v>7362</v>
      </c>
      <c r="BD272" t="s">
        <v>7363</v>
      </c>
      <c r="BE272" t="s">
        <v>138</v>
      </c>
      <c r="BF272" t="s">
        <v>7364</v>
      </c>
      <c r="BG272" t="s">
        <v>7365</v>
      </c>
      <c r="BH272" t="s">
        <v>6924</v>
      </c>
      <c r="BI272">
        <v>254</v>
      </c>
      <c r="BJ272">
        <v>253</v>
      </c>
      <c r="BK272">
        <v>255</v>
      </c>
      <c r="BL272">
        <v>0.89</v>
      </c>
      <c r="BM272">
        <v>227</v>
      </c>
      <c r="BN272">
        <v>409</v>
      </c>
      <c r="BO272">
        <v>398</v>
      </c>
      <c r="BP272">
        <v>0.69</v>
      </c>
      <c r="BQ272" t="s">
        <v>143</v>
      </c>
      <c r="BR272" t="s">
        <v>145</v>
      </c>
      <c r="BS272" t="s">
        <v>144</v>
      </c>
      <c r="BT272">
        <v>-42</v>
      </c>
      <c r="BU272">
        <v>19</v>
      </c>
      <c r="BV272">
        <v>19</v>
      </c>
      <c r="BW272">
        <v>0</v>
      </c>
    </row>
    <row r="273" spans="1:75" x14ac:dyDescent="0.25">
      <c r="A273" t="s">
        <v>7366</v>
      </c>
      <c r="B273" t="s">
        <v>7367</v>
      </c>
      <c r="C273" s="74">
        <v>43864.844099398149</v>
      </c>
      <c r="D273" t="s">
        <v>274</v>
      </c>
      <c r="E273" t="s">
        <v>275</v>
      </c>
      <c r="F273" t="s">
        <v>276</v>
      </c>
      <c r="G273" t="s">
        <v>277</v>
      </c>
      <c r="H273" t="s">
        <v>278</v>
      </c>
      <c r="I273" t="s">
        <v>7368</v>
      </c>
      <c r="J273" t="s">
        <v>7369</v>
      </c>
      <c r="K273" t="s">
        <v>7370</v>
      </c>
      <c r="L273" t="s">
        <v>7371</v>
      </c>
      <c r="M273" t="s">
        <v>7372</v>
      </c>
      <c r="N273" t="s">
        <v>7373</v>
      </c>
      <c r="O273" t="s">
        <v>7374</v>
      </c>
      <c r="P273" t="s">
        <v>7375</v>
      </c>
      <c r="Q273" t="s">
        <v>7376</v>
      </c>
      <c r="R273" t="s">
        <v>7377</v>
      </c>
      <c r="S273" t="s">
        <v>7378</v>
      </c>
      <c r="T273" t="s">
        <v>146</v>
      </c>
      <c r="U273" t="s">
        <v>426</v>
      </c>
      <c r="V273" t="s">
        <v>427</v>
      </c>
      <c r="W273" t="s">
        <v>428</v>
      </c>
      <c r="X273" t="s">
        <v>293</v>
      </c>
      <c r="Y273" t="s">
        <v>294</v>
      </c>
      <c r="Z273" t="s">
        <v>145</v>
      </c>
      <c r="AA273" t="s">
        <v>145</v>
      </c>
      <c r="AB273" t="s">
        <v>295</v>
      </c>
      <c r="AC273" t="s">
        <v>296</v>
      </c>
      <c r="AD273" t="s">
        <v>918</v>
      </c>
      <c r="AE273" t="s">
        <v>7379</v>
      </c>
      <c r="AF273" t="s">
        <v>7380</v>
      </c>
      <c r="AG273" t="s">
        <v>7381</v>
      </c>
      <c r="AH273" t="s">
        <v>7382</v>
      </c>
      <c r="AI273" t="s">
        <v>1663</v>
      </c>
      <c r="AJ273" t="s">
        <v>7383</v>
      </c>
      <c r="AK273" t="s">
        <v>7384</v>
      </c>
      <c r="AL273" t="s">
        <v>305</v>
      </c>
      <c r="AM273" t="s">
        <v>306</v>
      </c>
      <c r="AN273" t="s">
        <v>307</v>
      </c>
      <c r="AO273" t="s">
        <v>308</v>
      </c>
      <c r="AP273" t="s">
        <v>309</v>
      </c>
      <c r="AQ273" t="s">
        <v>275</v>
      </c>
      <c r="AR273" t="s">
        <v>310</v>
      </c>
      <c r="AS273" t="s">
        <v>311</v>
      </c>
      <c r="AT273" t="s">
        <v>312</v>
      </c>
      <c r="AU273" t="s">
        <v>313</v>
      </c>
      <c r="AV273" t="s">
        <v>314</v>
      </c>
      <c r="AW273" t="s">
        <v>315</v>
      </c>
      <c r="AX273" t="s">
        <v>315</v>
      </c>
      <c r="AY273" t="s">
        <v>926</v>
      </c>
      <c r="AZ273" t="s">
        <v>927</v>
      </c>
      <c r="BA273" t="s">
        <v>7385</v>
      </c>
      <c r="BB273" t="s">
        <v>7383</v>
      </c>
      <c r="BC273" t="s">
        <v>7386</v>
      </c>
      <c r="BD273" t="s">
        <v>7387</v>
      </c>
      <c r="BE273" t="s">
        <v>138</v>
      </c>
      <c r="BF273" t="s">
        <v>7388</v>
      </c>
      <c r="BG273" t="s">
        <v>7389</v>
      </c>
      <c r="BH273" t="s">
        <v>7390</v>
      </c>
      <c r="BI273">
        <v>255</v>
      </c>
      <c r="BJ273">
        <v>253</v>
      </c>
      <c r="BK273">
        <v>255</v>
      </c>
      <c r="BL273">
        <v>0.31</v>
      </c>
      <c r="BM273">
        <v>227</v>
      </c>
      <c r="BN273">
        <v>409</v>
      </c>
      <c r="BO273">
        <v>399</v>
      </c>
      <c r="BP273">
        <v>0.69099999999999995</v>
      </c>
      <c r="BQ273" t="s">
        <v>143</v>
      </c>
      <c r="BR273" t="s">
        <v>145</v>
      </c>
      <c r="BS273" t="s">
        <v>144</v>
      </c>
      <c r="BT273">
        <v>-42</v>
      </c>
      <c r="BU273">
        <v>18</v>
      </c>
      <c r="BV273">
        <v>18</v>
      </c>
      <c r="BW273">
        <v>0</v>
      </c>
    </row>
    <row r="274" spans="1:75" x14ac:dyDescent="0.25">
      <c r="A274" t="s">
        <v>7391</v>
      </c>
      <c r="B274" t="s">
        <v>7392</v>
      </c>
      <c r="C274" s="74">
        <v>43864.844215856479</v>
      </c>
      <c r="D274" t="s">
        <v>274</v>
      </c>
      <c r="E274" t="s">
        <v>275</v>
      </c>
      <c r="F274" t="s">
        <v>276</v>
      </c>
      <c r="G274" t="s">
        <v>277</v>
      </c>
      <c r="H274" t="s">
        <v>278</v>
      </c>
      <c r="I274" t="s">
        <v>7393</v>
      </c>
      <c r="J274" t="s">
        <v>7394</v>
      </c>
      <c r="K274" t="s">
        <v>7090</v>
      </c>
      <c r="L274" t="s">
        <v>7395</v>
      </c>
      <c r="M274" t="s">
        <v>7396</v>
      </c>
      <c r="N274" t="s">
        <v>7397</v>
      </c>
      <c r="O274" t="s">
        <v>7398</v>
      </c>
      <c r="P274" t="s">
        <v>7399</v>
      </c>
      <c r="Q274" t="s">
        <v>7400</v>
      </c>
      <c r="R274" t="s">
        <v>7401</v>
      </c>
      <c r="S274" t="s">
        <v>7402</v>
      </c>
      <c r="T274" t="s">
        <v>146</v>
      </c>
      <c r="U274" t="s">
        <v>426</v>
      </c>
      <c r="V274" t="s">
        <v>427</v>
      </c>
      <c r="W274" t="s">
        <v>428</v>
      </c>
      <c r="X274" t="s">
        <v>293</v>
      </c>
      <c r="Y274" t="s">
        <v>294</v>
      </c>
      <c r="Z274" t="s">
        <v>145</v>
      </c>
      <c r="AA274" t="s">
        <v>145</v>
      </c>
      <c r="AB274" t="s">
        <v>295</v>
      </c>
      <c r="AC274" t="s">
        <v>296</v>
      </c>
      <c r="AD274" t="s">
        <v>7403</v>
      </c>
      <c r="AE274" t="s">
        <v>7404</v>
      </c>
      <c r="AF274" t="s">
        <v>7405</v>
      </c>
      <c r="AG274" t="s">
        <v>7406</v>
      </c>
      <c r="AH274" t="s">
        <v>1030</v>
      </c>
      <c r="AI274" t="s">
        <v>7407</v>
      </c>
      <c r="AJ274" t="s">
        <v>7408</v>
      </c>
      <c r="AK274" t="s">
        <v>7409</v>
      </c>
      <c r="AL274" t="s">
        <v>305</v>
      </c>
      <c r="AM274" t="s">
        <v>306</v>
      </c>
      <c r="AN274" t="s">
        <v>307</v>
      </c>
      <c r="AO274" t="s">
        <v>308</v>
      </c>
      <c r="AP274" t="s">
        <v>309</v>
      </c>
      <c r="AQ274" t="s">
        <v>275</v>
      </c>
      <c r="AR274" t="s">
        <v>310</v>
      </c>
      <c r="AS274" t="s">
        <v>311</v>
      </c>
      <c r="AT274" t="s">
        <v>312</v>
      </c>
      <c r="AU274" t="s">
        <v>313</v>
      </c>
      <c r="AV274" t="s">
        <v>314</v>
      </c>
      <c r="AW274" t="s">
        <v>315</v>
      </c>
      <c r="AX274" t="s">
        <v>315</v>
      </c>
      <c r="AY274" t="s">
        <v>7410</v>
      </c>
      <c r="AZ274" t="s">
        <v>528</v>
      </c>
      <c r="BA274" t="s">
        <v>7411</v>
      </c>
      <c r="BB274" t="s">
        <v>7408</v>
      </c>
      <c r="BC274" t="s">
        <v>7412</v>
      </c>
      <c r="BD274" t="s">
        <v>7413</v>
      </c>
      <c r="BE274" t="s">
        <v>138</v>
      </c>
      <c r="BF274" t="s">
        <v>7414</v>
      </c>
      <c r="BG274" t="s">
        <v>7415</v>
      </c>
      <c r="BH274" t="s">
        <v>7113</v>
      </c>
      <c r="BI274">
        <v>255</v>
      </c>
      <c r="BJ274">
        <v>254</v>
      </c>
      <c r="BK274">
        <v>256</v>
      </c>
      <c r="BL274">
        <v>-0.19</v>
      </c>
      <c r="BM274">
        <v>228</v>
      </c>
      <c r="BN274">
        <v>410</v>
      </c>
      <c r="BO274">
        <v>400</v>
      </c>
      <c r="BP274">
        <v>0.69299999999999995</v>
      </c>
      <c r="BQ274" t="s">
        <v>143</v>
      </c>
      <c r="BR274" t="s">
        <v>145</v>
      </c>
      <c r="BS274" t="s">
        <v>144</v>
      </c>
      <c r="BT274">
        <v>-42</v>
      </c>
      <c r="BU274">
        <v>16</v>
      </c>
      <c r="BV274">
        <v>18</v>
      </c>
      <c r="BW274">
        <v>0</v>
      </c>
    </row>
    <row r="275" spans="1:75" x14ac:dyDescent="0.25">
      <c r="A275" t="s">
        <v>7416</v>
      </c>
      <c r="B275" t="s">
        <v>7417</v>
      </c>
      <c r="C275" s="74">
        <v>43864.844332326393</v>
      </c>
      <c r="D275" t="s">
        <v>274</v>
      </c>
      <c r="E275" t="s">
        <v>275</v>
      </c>
      <c r="F275" t="s">
        <v>276</v>
      </c>
      <c r="G275" t="s">
        <v>277</v>
      </c>
      <c r="H275" t="s">
        <v>278</v>
      </c>
      <c r="I275" t="s">
        <v>7418</v>
      </c>
      <c r="J275" t="s">
        <v>7419</v>
      </c>
      <c r="K275" t="s">
        <v>6929</v>
      </c>
      <c r="L275" t="s">
        <v>7420</v>
      </c>
      <c r="M275" t="s">
        <v>7421</v>
      </c>
      <c r="N275" t="s">
        <v>7422</v>
      </c>
      <c r="O275" t="s">
        <v>7423</v>
      </c>
      <c r="P275" t="s">
        <v>7424</v>
      </c>
      <c r="Q275" t="s">
        <v>7425</v>
      </c>
      <c r="R275" t="s">
        <v>7426</v>
      </c>
      <c r="S275" t="s">
        <v>7427</v>
      </c>
      <c r="T275" t="s">
        <v>146</v>
      </c>
      <c r="U275" t="s">
        <v>426</v>
      </c>
      <c r="V275" t="s">
        <v>427</v>
      </c>
      <c r="W275" t="s">
        <v>428</v>
      </c>
      <c r="X275" t="s">
        <v>293</v>
      </c>
      <c r="Y275" t="s">
        <v>294</v>
      </c>
      <c r="Z275" t="s">
        <v>145</v>
      </c>
      <c r="AA275" t="s">
        <v>145</v>
      </c>
      <c r="AB275" t="s">
        <v>295</v>
      </c>
      <c r="AC275" t="s">
        <v>5023</v>
      </c>
      <c r="AD275" t="s">
        <v>7428</v>
      </c>
      <c r="AE275" t="s">
        <v>7429</v>
      </c>
      <c r="AF275" t="s">
        <v>7430</v>
      </c>
      <c r="AG275" t="s">
        <v>7431</v>
      </c>
      <c r="AH275" t="s">
        <v>7432</v>
      </c>
      <c r="AI275" t="s">
        <v>7433</v>
      </c>
      <c r="AJ275" t="s">
        <v>7434</v>
      </c>
      <c r="AK275" t="s">
        <v>7435</v>
      </c>
      <c r="AL275" t="s">
        <v>305</v>
      </c>
      <c r="AM275" t="s">
        <v>306</v>
      </c>
      <c r="AN275" t="s">
        <v>307</v>
      </c>
      <c r="AO275" t="s">
        <v>308</v>
      </c>
      <c r="AP275" t="s">
        <v>309</v>
      </c>
      <c r="AQ275" t="s">
        <v>275</v>
      </c>
      <c r="AR275" t="s">
        <v>310</v>
      </c>
      <c r="AS275" t="s">
        <v>311</v>
      </c>
      <c r="AT275" t="s">
        <v>312</v>
      </c>
      <c r="AU275" t="s">
        <v>313</v>
      </c>
      <c r="AV275" t="s">
        <v>314</v>
      </c>
      <c r="AW275" t="s">
        <v>315</v>
      </c>
      <c r="AX275" t="s">
        <v>315</v>
      </c>
      <c r="AY275" t="s">
        <v>7436</v>
      </c>
      <c r="AZ275" t="s">
        <v>6791</v>
      </c>
      <c r="BA275" t="s">
        <v>7437</v>
      </c>
      <c r="BB275" t="s">
        <v>7434</v>
      </c>
      <c r="BC275" t="s">
        <v>7438</v>
      </c>
      <c r="BD275" t="s">
        <v>7439</v>
      </c>
      <c r="BE275" t="s">
        <v>138</v>
      </c>
      <c r="BF275" t="s">
        <v>7440</v>
      </c>
      <c r="BG275" t="s">
        <v>7441</v>
      </c>
      <c r="BH275" t="s">
        <v>6952</v>
      </c>
      <c r="BI275">
        <v>255</v>
      </c>
      <c r="BJ275">
        <v>254</v>
      </c>
      <c r="BK275">
        <v>256</v>
      </c>
      <c r="BL275">
        <v>-0.01</v>
      </c>
      <c r="BM275">
        <v>228</v>
      </c>
      <c r="BN275">
        <v>412</v>
      </c>
      <c r="BO275">
        <v>401</v>
      </c>
      <c r="BP275">
        <v>0.69599999999999995</v>
      </c>
      <c r="BQ275" t="s">
        <v>143</v>
      </c>
      <c r="BR275" t="s">
        <v>145</v>
      </c>
      <c r="BS275" t="s">
        <v>144</v>
      </c>
      <c r="BT275">
        <v>-43</v>
      </c>
      <c r="BU275">
        <v>17</v>
      </c>
      <c r="BV275">
        <v>18</v>
      </c>
      <c r="BW275">
        <v>0</v>
      </c>
    </row>
    <row r="276" spans="1:75" x14ac:dyDescent="0.25">
      <c r="A276" t="s">
        <v>7442</v>
      </c>
      <c r="B276" t="s">
        <v>7443</v>
      </c>
      <c r="C276" s="74">
        <v>43864.844448784723</v>
      </c>
      <c r="D276" t="s">
        <v>274</v>
      </c>
      <c r="E276" t="s">
        <v>275</v>
      </c>
      <c r="F276" t="s">
        <v>276</v>
      </c>
      <c r="G276" t="s">
        <v>277</v>
      </c>
      <c r="H276" t="s">
        <v>278</v>
      </c>
      <c r="I276" t="s">
        <v>7444</v>
      </c>
      <c r="J276" t="s">
        <v>7445</v>
      </c>
      <c r="K276" t="s">
        <v>6695</v>
      </c>
      <c r="L276" t="s">
        <v>7446</v>
      </c>
      <c r="M276" t="s">
        <v>7447</v>
      </c>
      <c r="N276" t="s">
        <v>7448</v>
      </c>
      <c r="O276" t="s">
        <v>7449</v>
      </c>
      <c r="P276" t="s">
        <v>7450</v>
      </c>
      <c r="Q276" t="s">
        <v>7451</v>
      </c>
      <c r="R276" t="s">
        <v>7452</v>
      </c>
      <c r="S276" t="s">
        <v>7453</v>
      </c>
      <c r="T276" t="s">
        <v>146</v>
      </c>
      <c r="U276" t="s">
        <v>426</v>
      </c>
      <c r="V276" t="s">
        <v>427</v>
      </c>
      <c r="W276" t="s">
        <v>428</v>
      </c>
      <c r="X276" t="s">
        <v>293</v>
      </c>
      <c r="Y276" t="s">
        <v>294</v>
      </c>
      <c r="Z276" t="s">
        <v>145</v>
      </c>
      <c r="AA276" t="s">
        <v>145</v>
      </c>
      <c r="AB276" t="s">
        <v>295</v>
      </c>
      <c r="AC276" t="s">
        <v>396</v>
      </c>
      <c r="AD276" t="s">
        <v>7454</v>
      </c>
      <c r="AE276" t="s">
        <v>7455</v>
      </c>
      <c r="AF276" t="s">
        <v>7456</v>
      </c>
      <c r="AG276" t="s">
        <v>7457</v>
      </c>
      <c r="AH276" t="s">
        <v>7458</v>
      </c>
      <c r="AI276" t="s">
        <v>7459</v>
      </c>
      <c r="AJ276" t="s">
        <v>7460</v>
      </c>
      <c r="AK276" t="s">
        <v>7461</v>
      </c>
      <c r="AL276" t="s">
        <v>305</v>
      </c>
      <c r="AM276" t="s">
        <v>306</v>
      </c>
      <c r="AN276" t="s">
        <v>307</v>
      </c>
      <c r="AO276" t="s">
        <v>308</v>
      </c>
      <c r="AP276" t="s">
        <v>309</v>
      </c>
      <c r="AQ276" t="s">
        <v>275</v>
      </c>
      <c r="AR276" t="s">
        <v>310</v>
      </c>
      <c r="AS276" t="s">
        <v>311</v>
      </c>
      <c r="AT276" t="s">
        <v>312</v>
      </c>
      <c r="AU276" t="s">
        <v>313</v>
      </c>
      <c r="AV276" t="s">
        <v>314</v>
      </c>
      <c r="AW276" t="s">
        <v>315</v>
      </c>
      <c r="AX276" t="s">
        <v>315</v>
      </c>
      <c r="AY276" t="s">
        <v>7462</v>
      </c>
      <c r="AZ276" t="s">
        <v>1035</v>
      </c>
      <c r="BA276" t="s">
        <v>7463</v>
      </c>
      <c r="BB276" t="s">
        <v>7460</v>
      </c>
      <c r="BC276" t="s">
        <v>7464</v>
      </c>
      <c r="BD276" t="s">
        <v>7465</v>
      </c>
      <c r="BE276" t="s">
        <v>138</v>
      </c>
      <c r="BF276" t="s">
        <v>7466</v>
      </c>
      <c r="BG276" t="s">
        <v>7467</v>
      </c>
      <c r="BH276" t="s">
        <v>6717</v>
      </c>
      <c r="BI276">
        <v>255</v>
      </c>
      <c r="BJ276">
        <v>253</v>
      </c>
      <c r="BK276">
        <v>255</v>
      </c>
      <c r="BL276">
        <v>0.7</v>
      </c>
      <c r="BM276">
        <v>229</v>
      </c>
      <c r="BN276">
        <v>413</v>
      </c>
      <c r="BO276">
        <v>403</v>
      </c>
      <c r="BP276">
        <v>0.69799999999999995</v>
      </c>
      <c r="BQ276" t="s">
        <v>143</v>
      </c>
      <c r="BR276" t="s">
        <v>145</v>
      </c>
      <c r="BS276" t="s">
        <v>144</v>
      </c>
      <c r="BT276">
        <v>-43</v>
      </c>
      <c r="BU276">
        <v>20</v>
      </c>
      <c r="BV276">
        <v>17</v>
      </c>
      <c r="BW276">
        <v>0</v>
      </c>
    </row>
    <row r="277" spans="1:75" x14ac:dyDescent="0.25">
      <c r="A277" t="s">
        <v>7468</v>
      </c>
      <c r="B277" t="s">
        <v>7469</v>
      </c>
      <c r="C277" s="74">
        <v>43864.844565254629</v>
      </c>
      <c r="D277" t="s">
        <v>274</v>
      </c>
      <c r="E277" t="s">
        <v>275</v>
      </c>
      <c r="F277" t="s">
        <v>276</v>
      </c>
      <c r="G277" t="s">
        <v>277</v>
      </c>
      <c r="H277" t="s">
        <v>278</v>
      </c>
      <c r="I277" t="s">
        <v>7470</v>
      </c>
      <c r="J277" t="s">
        <v>7471</v>
      </c>
      <c r="K277" t="s">
        <v>7241</v>
      </c>
      <c r="L277" t="s">
        <v>7472</v>
      </c>
      <c r="M277" t="s">
        <v>7473</v>
      </c>
      <c r="N277" t="s">
        <v>7474</v>
      </c>
      <c r="O277" t="s">
        <v>7475</v>
      </c>
      <c r="P277" t="s">
        <v>7476</v>
      </c>
      <c r="Q277" t="s">
        <v>7477</v>
      </c>
      <c r="R277" t="s">
        <v>7478</v>
      </c>
      <c r="S277" t="s">
        <v>7479</v>
      </c>
      <c r="T277" t="s">
        <v>146</v>
      </c>
      <c r="U277" t="s">
        <v>426</v>
      </c>
      <c r="V277" t="s">
        <v>427</v>
      </c>
      <c r="W277" t="s">
        <v>428</v>
      </c>
      <c r="X277" t="s">
        <v>293</v>
      </c>
      <c r="Y277" t="s">
        <v>294</v>
      </c>
      <c r="Z277" t="s">
        <v>145</v>
      </c>
      <c r="AA277" t="s">
        <v>145</v>
      </c>
      <c r="AB277" t="s">
        <v>295</v>
      </c>
      <c r="AC277" t="s">
        <v>7480</v>
      </c>
      <c r="AD277" t="s">
        <v>998</v>
      </c>
      <c r="AE277" t="s">
        <v>7481</v>
      </c>
      <c r="AF277" t="s">
        <v>7482</v>
      </c>
      <c r="AG277" t="s">
        <v>7483</v>
      </c>
      <c r="AH277" t="s">
        <v>7484</v>
      </c>
      <c r="AI277" t="s">
        <v>7485</v>
      </c>
      <c r="AJ277" t="s">
        <v>7486</v>
      </c>
      <c r="AK277" t="s">
        <v>7487</v>
      </c>
      <c r="AL277" t="s">
        <v>305</v>
      </c>
      <c r="AM277" t="s">
        <v>306</v>
      </c>
      <c r="AN277" t="s">
        <v>307</v>
      </c>
      <c r="AO277" t="s">
        <v>308</v>
      </c>
      <c r="AP277" t="s">
        <v>309</v>
      </c>
      <c r="AQ277" t="s">
        <v>275</v>
      </c>
      <c r="AR277" t="s">
        <v>310</v>
      </c>
      <c r="AS277" t="s">
        <v>311</v>
      </c>
      <c r="AT277" t="s">
        <v>312</v>
      </c>
      <c r="AU277" t="s">
        <v>313</v>
      </c>
      <c r="AV277" t="s">
        <v>314</v>
      </c>
      <c r="AW277" t="s">
        <v>315</v>
      </c>
      <c r="AX277" t="s">
        <v>315</v>
      </c>
      <c r="AY277" t="s">
        <v>1006</v>
      </c>
      <c r="AZ277" t="s">
        <v>1035</v>
      </c>
      <c r="BA277" t="s">
        <v>7488</v>
      </c>
      <c r="BB277" t="s">
        <v>7486</v>
      </c>
      <c r="BC277" t="s">
        <v>7489</v>
      </c>
      <c r="BD277" t="s">
        <v>7490</v>
      </c>
      <c r="BE277" t="s">
        <v>138</v>
      </c>
      <c r="BF277" t="s">
        <v>7491</v>
      </c>
      <c r="BG277" t="s">
        <v>7492</v>
      </c>
      <c r="BH277" t="s">
        <v>7263</v>
      </c>
      <c r="BI277">
        <v>255</v>
      </c>
      <c r="BJ277">
        <v>253</v>
      </c>
      <c r="BK277">
        <v>255</v>
      </c>
      <c r="BL277">
        <v>0.65</v>
      </c>
      <c r="BM277">
        <v>229</v>
      </c>
      <c r="BN277">
        <v>413</v>
      </c>
      <c r="BO277">
        <v>404</v>
      </c>
      <c r="BP277">
        <v>0.69799999999999995</v>
      </c>
      <c r="BQ277" t="s">
        <v>143</v>
      </c>
      <c r="BR277" t="s">
        <v>145</v>
      </c>
      <c r="BS277" t="s">
        <v>144</v>
      </c>
      <c r="BT277">
        <v>-43</v>
      </c>
      <c r="BU277">
        <v>17</v>
      </c>
      <c r="BV277">
        <v>17</v>
      </c>
      <c r="BW277">
        <v>0</v>
      </c>
    </row>
    <row r="278" spans="1:75" x14ac:dyDescent="0.25">
      <c r="A278" t="s">
        <v>7493</v>
      </c>
      <c r="B278" t="s">
        <v>7494</v>
      </c>
      <c r="C278" s="74">
        <v>43864.844681712973</v>
      </c>
      <c r="D278" t="s">
        <v>274</v>
      </c>
      <c r="E278" t="s">
        <v>275</v>
      </c>
      <c r="F278" t="s">
        <v>276</v>
      </c>
      <c r="G278" t="s">
        <v>277</v>
      </c>
      <c r="H278" t="s">
        <v>278</v>
      </c>
      <c r="I278" t="s">
        <v>7495</v>
      </c>
      <c r="J278" t="s">
        <v>7496</v>
      </c>
      <c r="K278" t="s">
        <v>6957</v>
      </c>
      <c r="L278" t="s">
        <v>7497</v>
      </c>
      <c r="M278" t="s">
        <v>7498</v>
      </c>
      <c r="N278" t="s">
        <v>7499</v>
      </c>
      <c r="O278" t="s">
        <v>7500</v>
      </c>
      <c r="P278" t="s">
        <v>7501</v>
      </c>
      <c r="Q278" t="s">
        <v>7502</v>
      </c>
      <c r="R278" t="s">
        <v>7503</v>
      </c>
      <c r="S278" t="s">
        <v>7504</v>
      </c>
      <c r="T278" t="s">
        <v>146</v>
      </c>
      <c r="U278" t="s">
        <v>426</v>
      </c>
      <c r="V278" t="s">
        <v>427</v>
      </c>
      <c r="W278" t="s">
        <v>428</v>
      </c>
      <c r="X278" t="s">
        <v>293</v>
      </c>
      <c r="Y278" t="s">
        <v>294</v>
      </c>
      <c r="Z278" t="s">
        <v>145</v>
      </c>
      <c r="AA278" t="s">
        <v>145</v>
      </c>
      <c r="AB278" t="s">
        <v>295</v>
      </c>
      <c r="AC278" t="s">
        <v>337</v>
      </c>
      <c r="AD278" t="s">
        <v>7505</v>
      </c>
      <c r="AE278" t="s">
        <v>7506</v>
      </c>
      <c r="AF278" t="s">
        <v>7507</v>
      </c>
      <c r="AG278" t="s">
        <v>7508</v>
      </c>
      <c r="AH278" t="s">
        <v>3019</v>
      </c>
      <c r="AI278" t="s">
        <v>7509</v>
      </c>
      <c r="AJ278" t="s">
        <v>7510</v>
      </c>
      <c r="AK278" t="s">
        <v>7511</v>
      </c>
      <c r="AL278" t="s">
        <v>305</v>
      </c>
      <c r="AM278" t="s">
        <v>306</v>
      </c>
      <c r="AN278" t="s">
        <v>307</v>
      </c>
      <c r="AO278" t="s">
        <v>308</v>
      </c>
      <c r="AP278" t="s">
        <v>309</v>
      </c>
      <c r="AQ278" t="s">
        <v>275</v>
      </c>
      <c r="AR278" t="s">
        <v>310</v>
      </c>
      <c r="AS278" t="s">
        <v>311</v>
      </c>
      <c r="AT278" t="s">
        <v>312</v>
      </c>
      <c r="AU278" t="s">
        <v>313</v>
      </c>
      <c r="AV278" t="s">
        <v>314</v>
      </c>
      <c r="AW278" t="s">
        <v>315</v>
      </c>
      <c r="AX278" t="s">
        <v>315</v>
      </c>
      <c r="AY278" t="s">
        <v>7512</v>
      </c>
      <c r="AZ278" t="s">
        <v>6684</v>
      </c>
      <c r="BA278" t="s">
        <v>7513</v>
      </c>
      <c r="BB278" t="s">
        <v>7510</v>
      </c>
      <c r="BC278" t="s">
        <v>7514</v>
      </c>
      <c r="BD278" t="s">
        <v>7515</v>
      </c>
      <c r="BE278" t="s">
        <v>138</v>
      </c>
      <c r="BF278" t="s">
        <v>7516</v>
      </c>
      <c r="BG278" t="s">
        <v>7517</v>
      </c>
      <c r="BH278" t="s">
        <v>6978</v>
      </c>
      <c r="BI278">
        <v>255</v>
      </c>
      <c r="BJ278">
        <v>254</v>
      </c>
      <c r="BK278">
        <v>256</v>
      </c>
      <c r="BL278">
        <v>0.39</v>
      </c>
      <c r="BM278">
        <v>230</v>
      </c>
      <c r="BN278">
        <v>414</v>
      </c>
      <c r="BO278">
        <v>405</v>
      </c>
      <c r="BP278">
        <v>0.7</v>
      </c>
      <c r="BQ278" t="s">
        <v>143</v>
      </c>
      <c r="BR278" t="s">
        <v>145</v>
      </c>
      <c r="BS278" t="s">
        <v>144</v>
      </c>
      <c r="BT278">
        <v>-43</v>
      </c>
      <c r="BU278">
        <v>20</v>
      </c>
      <c r="BV278">
        <v>16</v>
      </c>
      <c r="BW278">
        <v>0</v>
      </c>
    </row>
    <row r="279" spans="1:75" x14ac:dyDescent="0.25">
      <c r="A279" t="s">
        <v>7518</v>
      </c>
      <c r="B279" t="s">
        <v>7519</v>
      </c>
      <c r="C279" s="74">
        <v>43864.844798182872</v>
      </c>
      <c r="D279" t="s">
        <v>274</v>
      </c>
      <c r="E279" t="s">
        <v>275</v>
      </c>
      <c r="F279" t="s">
        <v>276</v>
      </c>
      <c r="G279" t="s">
        <v>277</v>
      </c>
      <c r="H279" t="s">
        <v>278</v>
      </c>
      <c r="I279" t="s">
        <v>7520</v>
      </c>
      <c r="J279" t="s">
        <v>7521</v>
      </c>
      <c r="K279" t="s">
        <v>7189</v>
      </c>
      <c r="L279" t="s">
        <v>7522</v>
      </c>
      <c r="M279" t="s">
        <v>7523</v>
      </c>
      <c r="N279" t="s">
        <v>7524</v>
      </c>
      <c r="O279" t="s">
        <v>7525</v>
      </c>
      <c r="P279" t="s">
        <v>7526</v>
      </c>
      <c r="Q279" t="s">
        <v>7527</v>
      </c>
      <c r="R279" t="s">
        <v>7528</v>
      </c>
      <c r="S279" t="s">
        <v>7529</v>
      </c>
      <c r="T279" t="s">
        <v>146</v>
      </c>
      <c r="U279" t="s">
        <v>426</v>
      </c>
      <c r="V279" t="s">
        <v>427</v>
      </c>
      <c r="W279" t="s">
        <v>428</v>
      </c>
      <c r="X279" t="s">
        <v>293</v>
      </c>
      <c r="Y279" t="s">
        <v>294</v>
      </c>
      <c r="Z279" t="s">
        <v>145</v>
      </c>
      <c r="AA279" t="s">
        <v>145</v>
      </c>
      <c r="AB279" t="s">
        <v>295</v>
      </c>
      <c r="AC279" t="s">
        <v>1164</v>
      </c>
      <c r="AD279" t="s">
        <v>6704</v>
      </c>
      <c r="AE279" t="s">
        <v>7530</v>
      </c>
      <c r="AF279" t="s">
        <v>7531</v>
      </c>
      <c r="AG279" t="s">
        <v>7532</v>
      </c>
      <c r="AH279" t="s">
        <v>7533</v>
      </c>
      <c r="AI279" t="s">
        <v>7534</v>
      </c>
      <c r="AJ279" t="s">
        <v>7535</v>
      </c>
      <c r="AK279" t="s">
        <v>7536</v>
      </c>
      <c r="AL279" t="s">
        <v>305</v>
      </c>
      <c r="AM279" t="s">
        <v>306</v>
      </c>
      <c r="AN279" t="s">
        <v>307</v>
      </c>
      <c r="AO279" t="s">
        <v>308</v>
      </c>
      <c r="AP279" t="s">
        <v>309</v>
      </c>
      <c r="AQ279" t="s">
        <v>275</v>
      </c>
      <c r="AR279" t="s">
        <v>310</v>
      </c>
      <c r="AS279" t="s">
        <v>311</v>
      </c>
      <c r="AT279" t="s">
        <v>312</v>
      </c>
      <c r="AU279" t="s">
        <v>313</v>
      </c>
      <c r="AV279" t="s">
        <v>314</v>
      </c>
      <c r="AW279" t="s">
        <v>315</v>
      </c>
      <c r="AX279" t="s">
        <v>315</v>
      </c>
      <c r="AY279" t="s">
        <v>6711</v>
      </c>
      <c r="AZ279" t="s">
        <v>6655</v>
      </c>
      <c r="BA279" t="s">
        <v>7537</v>
      </c>
      <c r="BB279" t="s">
        <v>7535</v>
      </c>
      <c r="BC279" t="s">
        <v>7538</v>
      </c>
      <c r="BD279" t="s">
        <v>7539</v>
      </c>
      <c r="BE279" t="s">
        <v>138</v>
      </c>
      <c r="BF279" t="s">
        <v>7540</v>
      </c>
      <c r="BG279" t="s">
        <v>7541</v>
      </c>
      <c r="BH279" t="s">
        <v>7209</v>
      </c>
      <c r="BI279">
        <v>256</v>
      </c>
      <c r="BJ279">
        <v>254</v>
      </c>
      <c r="BK279">
        <v>256</v>
      </c>
      <c r="BL279">
        <v>-0.21</v>
      </c>
      <c r="BM279">
        <v>231</v>
      </c>
      <c r="BN279">
        <v>415</v>
      </c>
      <c r="BO279">
        <v>405</v>
      </c>
      <c r="BP279">
        <v>0.70199999999999996</v>
      </c>
      <c r="BQ279" t="s">
        <v>143</v>
      </c>
      <c r="BR279" t="s">
        <v>145</v>
      </c>
      <c r="BS279" t="s">
        <v>144</v>
      </c>
      <c r="BT279">
        <v>-43</v>
      </c>
      <c r="BU279">
        <v>16</v>
      </c>
      <c r="BV279">
        <v>17</v>
      </c>
      <c r="BW279">
        <v>0</v>
      </c>
    </row>
    <row r="280" spans="1:75" x14ac:dyDescent="0.25">
      <c r="A280" t="s">
        <v>7542</v>
      </c>
      <c r="B280" t="s">
        <v>7543</v>
      </c>
      <c r="C280" s="74">
        <v>43864.844913923611</v>
      </c>
      <c r="D280" t="s">
        <v>274</v>
      </c>
      <c r="E280" t="s">
        <v>275</v>
      </c>
      <c r="F280" t="s">
        <v>276</v>
      </c>
      <c r="G280" t="s">
        <v>277</v>
      </c>
      <c r="H280" t="s">
        <v>278</v>
      </c>
      <c r="I280" t="s">
        <v>7544</v>
      </c>
      <c r="J280" t="s">
        <v>7545</v>
      </c>
      <c r="K280" t="s">
        <v>6695</v>
      </c>
      <c r="L280" t="s">
        <v>7546</v>
      </c>
      <c r="M280" t="s">
        <v>7547</v>
      </c>
      <c r="N280" t="s">
        <v>7548</v>
      </c>
      <c r="O280" t="s">
        <v>7549</v>
      </c>
      <c r="P280" t="s">
        <v>7550</v>
      </c>
      <c r="Q280" t="s">
        <v>7551</v>
      </c>
      <c r="R280" t="s">
        <v>7552</v>
      </c>
      <c r="S280" t="s">
        <v>7553</v>
      </c>
      <c r="T280" t="s">
        <v>146</v>
      </c>
      <c r="U280" t="s">
        <v>426</v>
      </c>
      <c r="V280" t="s">
        <v>427</v>
      </c>
      <c r="W280" t="s">
        <v>428</v>
      </c>
      <c r="X280" t="s">
        <v>293</v>
      </c>
      <c r="Y280" t="s">
        <v>294</v>
      </c>
      <c r="Z280" t="s">
        <v>145</v>
      </c>
      <c r="AA280" t="s">
        <v>145</v>
      </c>
      <c r="AB280" t="s">
        <v>295</v>
      </c>
      <c r="AC280" t="s">
        <v>396</v>
      </c>
      <c r="AD280" t="s">
        <v>7554</v>
      </c>
      <c r="AE280" t="s">
        <v>7555</v>
      </c>
      <c r="AF280" t="s">
        <v>7556</v>
      </c>
      <c r="AG280" t="s">
        <v>7557</v>
      </c>
      <c r="AH280" t="s">
        <v>7558</v>
      </c>
      <c r="AI280" t="s">
        <v>2541</v>
      </c>
      <c r="AJ280" t="s">
        <v>7559</v>
      </c>
      <c r="AK280" t="s">
        <v>7560</v>
      </c>
      <c r="AL280" t="s">
        <v>305</v>
      </c>
      <c r="AM280" t="s">
        <v>306</v>
      </c>
      <c r="AN280" t="s">
        <v>307</v>
      </c>
      <c r="AO280" t="s">
        <v>308</v>
      </c>
      <c r="AP280" t="s">
        <v>309</v>
      </c>
      <c r="AQ280" t="s">
        <v>275</v>
      </c>
      <c r="AR280" t="s">
        <v>310</v>
      </c>
      <c r="AS280" t="s">
        <v>311</v>
      </c>
      <c r="AT280" t="s">
        <v>312</v>
      </c>
      <c r="AU280" t="s">
        <v>313</v>
      </c>
      <c r="AV280" t="s">
        <v>314</v>
      </c>
      <c r="AW280" t="s">
        <v>315</v>
      </c>
      <c r="AX280" t="s">
        <v>315</v>
      </c>
      <c r="AY280" t="s">
        <v>7561</v>
      </c>
      <c r="AZ280" t="s">
        <v>7562</v>
      </c>
      <c r="BA280" t="s">
        <v>7563</v>
      </c>
      <c r="BB280" t="s">
        <v>7559</v>
      </c>
      <c r="BC280" t="s">
        <v>7564</v>
      </c>
      <c r="BD280" t="s">
        <v>7565</v>
      </c>
      <c r="BE280" t="s">
        <v>138</v>
      </c>
      <c r="BF280" t="s">
        <v>7566</v>
      </c>
      <c r="BG280" t="s">
        <v>7567</v>
      </c>
      <c r="BH280" t="s">
        <v>6717</v>
      </c>
      <c r="BI280">
        <v>256</v>
      </c>
      <c r="BJ280">
        <v>254</v>
      </c>
      <c r="BK280">
        <v>256</v>
      </c>
      <c r="BL280">
        <v>-0.25</v>
      </c>
      <c r="BM280">
        <v>231</v>
      </c>
      <c r="BN280">
        <v>416</v>
      </c>
      <c r="BO280">
        <v>407</v>
      </c>
      <c r="BP280">
        <v>0.70299999999999996</v>
      </c>
      <c r="BQ280" t="s">
        <v>143</v>
      </c>
      <c r="BR280" t="s">
        <v>145</v>
      </c>
      <c r="BS280" t="s">
        <v>144</v>
      </c>
      <c r="BT280">
        <v>-43</v>
      </c>
      <c r="BU280">
        <v>17</v>
      </c>
      <c r="BV280">
        <v>17</v>
      </c>
      <c r="BW280">
        <v>0</v>
      </c>
    </row>
    <row r="281" spans="1:75" x14ac:dyDescent="0.25">
      <c r="A281" t="s">
        <v>7568</v>
      </c>
      <c r="B281" t="s">
        <v>7569</v>
      </c>
      <c r="C281" s="74">
        <v>43864.84502966435</v>
      </c>
      <c r="D281" t="s">
        <v>274</v>
      </c>
      <c r="E281" t="s">
        <v>275</v>
      </c>
      <c r="F281" t="s">
        <v>276</v>
      </c>
      <c r="G281" t="s">
        <v>277</v>
      </c>
      <c r="H281" t="s">
        <v>278</v>
      </c>
      <c r="I281" t="s">
        <v>7570</v>
      </c>
      <c r="J281" t="s">
        <v>7571</v>
      </c>
      <c r="K281" t="s">
        <v>6957</v>
      </c>
      <c r="L281" t="s">
        <v>7572</v>
      </c>
      <c r="M281" t="s">
        <v>7573</v>
      </c>
      <c r="N281" t="s">
        <v>7574</v>
      </c>
      <c r="O281" t="s">
        <v>7575</v>
      </c>
      <c r="P281" t="s">
        <v>7576</v>
      </c>
      <c r="Q281" t="s">
        <v>7577</v>
      </c>
      <c r="R281" t="s">
        <v>7578</v>
      </c>
      <c r="S281" t="s">
        <v>7579</v>
      </c>
      <c r="T281" t="s">
        <v>146</v>
      </c>
      <c r="U281" t="s">
        <v>426</v>
      </c>
      <c r="V281" t="s">
        <v>427</v>
      </c>
      <c r="W281" t="s">
        <v>428</v>
      </c>
      <c r="X281" t="s">
        <v>293</v>
      </c>
      <c r="Y281" t="s">
        <v>294</v>
      </c>
      <c r="Z281" t="s">
        <v>145</v>
      </c>
      <c r="AA281" t="s">
        <v>145</v>
      </c>
      <c r="AB281" t="s">
        <v>295</v>
      </c>
      <c r="AC281" t="s">
        <v>1164</v>
      </c>
      <c r="AD281" t="s">
        <v>1109</v>
      </c>
      <c r="AE281" t="s">
        <v>7580</v>
      </c>
      <c r="AF281" t="s">
        <v>7581</v>
      </c>
      <c r="AG281" t="s">
        <v>7582</v>
      </c>
      <c r="AH281" t="s">
        <v>7583</v>
      </c>
      <c r="AI281" t="s">
        <v>2303</v>
      </c>
      <c r="AJ281" t="s">
        <v>7584</v>
      </c>
      <c r="AK281" t="s">
        <v>7585</v>
      </c>
      <c r="AL281" t="s">
        <v>305</v>
      </c>
      <c r="AM281" t="s">
        <v>306</v>
      </c>
      <c r="AN281" t="s">
        <v>307</v>
      </c>
      <c r="AO281" t="s">
        <v>308</v>
      </c>
      <c r="AP281" t="s">
        <v>309</v>
      </c>
      <c r="AQ281" t="s">
        <v>275</v>
      </c>
      <c r="AR281" t="s">
        <v>310</v>
      </c>
      <c r="AS281" t="s">
        <v>311</v>
      </c>
      <c r="AT281" t="s">
        <v>312</v>
      </c>
      <c r="AU281" t="s">
        <v>313</v>
      </c>
      <c r="AV281" t="s">
        <v>314</v>
      </c>
      <c r="AW281" t="s">
        <v>315</v>
      </c>
      <c r="AX281" t="s">
        <v>315</v>
      </c>
      <c r="AY281" t="s">
        <v>1117</v>
      </c>
      <c r="AZ281" t="s">
        <v>1118</v>
      </c>
      <c r="BA281" t="s">
        <v>7586</v>
      </c>
      <c r="BB281" t="s">
        <v>7584</v>
      </c>
      <c r="BC281" t="s">
        <v>7587</v>
      </c>
      <c r="BD281" t="s">
        <v>7588</v>
      </c>
      <c r="BE281" t="s">
        <v>138</v>
      </c>
      <c r="BF281" t="s">
        <v>7589</v>
      </c>
      <c r="BG281" t="s">
        <v>7590</v>
      </c>
      <c r="BH281" t="s">
        <v>6978</v>
      </c>
      <c r="BI281">
        <v>256</v>
      </c>
      <c r="BJ281">
        <v>254</v>
      </c>
      <c r="BK281">
        <v>256</v>
      </c>
      <c r="BL281">
        <v>-0.04</v>
      </c>
      <c r="BM281">
        <v>234</v>
      </c>
      <c r="BN281">
        <v>420</v>
      </c>
      <c r="BO281">
        <v>409</v>
      </c>
      <c r="BP281">
        <v>0.71099999999999997</v>
      </c>
      <c r="BQ281" t="s">
        <v>143</v>
      </c>
      <c r="BR281" t="s">
        <v>145</v>
      </c>
      <c r="BS281" t="s">
        <v>144</v>
      </c>
      <c r="BT281">
        <v>-43</v>
      </c>
      <c r="BU281">
        <v>26</v>
      </c>
      <c r="BV281">
        <v>17</v>
      </c>
      <c r="BW281">
        <v>0</v>
      </c>
    </row>
    <row r="282" spans="1:75" x14ac:dyDescent="0.25">
      <c r="A282" t="s">
        <v>7591</v>
      </c>
      <c r="B282" t="s">
        <v>7592</v>
      </c>
      <c r="C282" s="74">
        <v>43864.845065104157</v>
      </c>
      <c r="D282" t="s">
        <v>274</v>
      </c>
      <c r="E282" t="s">
        <v>275</v>
      </c>
      <c r="F282" t="s">
        <v>276</v>
      </c>
      <c r="G282" t="s">
        <v>277</v>
      </c>
      <c r="H282" t="s">
        <v>278</v>
      </c>
      <c r="I282" t="s">
        <v>7593</v>
      </c>
      <c r="J282" t="s">
        <v>7594</v>
      </c>
      <c r="K282" t="s">
        <v>6957</v>
      </c>
      <c r="L282" t="s">
        <v>7595</v>
      </c>
      <c r="M282" t="s">
        <v>7596</v>
      </c>
      <c r="N282" t="s">
        <v>7597</v>
      </c>
      <c r="O282" t="s">
        <v>7598</v>
      </c>
      <c r="P282" t="s">
        <v>7599</v>
      </c>
      <c r="Q282" t="s">
        <v>7600</v>
      </c>
      <c r="R282" t="s">
        <v>7601</v>
      </c>
      <c r="S282" t="s">
        <v>7602</v>
      </c>
      <c r="T282" t="s">
        <v>7603</v>
      </c>
      <c r="U282" t="s">
        <v>7604</v>
      </c>
      <c r="V282" t="s">
        <v>7605</v>
      </c>
      <c r="W282" t="s">
        <v>7606</v>
      </c>
      <c r="X282" t="s">
        <v>293</v>
      </c>
      <c r="Y282" t="s">
        <v>294</v>
      </c>
      <c r="Z282" t="s">
        <v>145</v>
      </c>
      <c r="AA282" t="s">
        <v>145</v>
      </c>
      <c r="AB282" t="s">
        <v>295</v>
      </c>
      <c r="AC282" t="s">
        <v>396</v>
      </c>
      <c r="AD282" t="s">
        <v>7607</v>
      </c>
      <c r="AE282" t="s">
        <v>7608</v>
      </c>
      <c r="AF282" t="s">
        <v>7609</v>
      </c>
      <c r="AG282" t="s">
        <v>7610</v>
      </c>
      <c r="AH282" t="s">
        <v>5027</v>
      </c>
      <c r="AI282" t="s">
        <v>7611</v>
      </c>
      <c r="AJ282" t="s">
        <v>7612</v>
      </c>
      <c r="AK282" t="s">
        <v>7613</v>
      </c>
      <c r="AL282" t="s">
        <v>305</v>
      </c>
      <c r="AM282" t="s">
        <v>306</v>
      </c>
      <c r="AN282" t="s">
        <v>307</v>
      </c>
      <c r="AO282" t="s">
        <v>438</v>
      </c>
      <c r="AP282" t="s">
        <v>309</v>
      </c>
      <c r="AQ282" t="s">
        <v>275</v>
      </c>
      <c r="AR282" t="s">
        <v>310</v>
      </c>
      <c r="AS282" t="s">
        <v>311</v>
      </c>
      <c r="AT282" t="s">
        <v>312</v>
      </c>
      <c r="AU282" t="s">
        <v>313</v>
      </c>
      <c r="AV282" t="s">
        <v>314</v>
      </c>
      <c r="AW282" t="s">
        <v>315</v>
      </c>
      <c r="AX282" t="s">
        <v>315</v>
      </c>
      <c r="AY282" t="s">
        <v>7614</v>
      </c>
      <c r="AZ282" t="s">
        <v>6545</v>
      </c>
      <c r="BA282" t="s">
        <v>7615</v>
      </c>
      <c r="BB282" t="s">
        <v>7612</v>
      </c>
      <c r="BC282" t="s">
        <v>7616</v>
      </c>
      <c r="BD282" t="s">
        <v>7617</v>
      </c>
      <c r="BE282" t="s">
        <v>138</v>
      </c>
      <c r="BF282" t="s">
        <v>7618</v>
      </c>
      <c r="BG282" t="s">
        <v>7619</v>
      </c>
      <c r="BH282" t="s">
        <v>6978</v>
      </c>
      <c r="BI282">
        <v>256</v>
      </c>
      <c r="BJ282">
        <v>254</v>
      </c>
      <c r="BK282">
        <v>256</v>
      </c>
      <c r="BL282">
        <v>0.08</v>
      </c>
      <c r="BM282">
        <v>234</v>
      </c>
      <c r="BN282">
        <v>420</v>
      </c>
      <c r="BO282">
        <v>409</v>
      </c>
      <c r="BP282">
        <v>0.71199999999999997</v>
      </c>
      <c r="BQ282" t="s">
        <v>143</v>
      </c>
      <c r="BR282" t="s">
        <v>145</v>
      </c>
      <c r="BS282" t="s">
        <v>144</v>
      </c>
      <c r="BT282">
        <v>-43</v>
      </c>
      <c r="BU282">
        <v>29</v>
      </c>
      <c r="BV282">
        <v>16</v>
      </c>
      <c r="BW282">
        <v>0</v>
      </c>
    </row>
    <row r="283" spans="1:75" x14ac:dyDescent="0.25">
      <c r="A283" t="s">
        <v>7620</v>
      </c>
      <c r="B283" t="s">
        <v>7621</v>
      </c>
      <c r="C283" s="74">
        <v>43864.845088252318</v>
      </c>
      <c r="D283" t="s">
        <v>274</v>
      </c>
      <c r="E283" t="s">
        <v>275</v>
      </c>
      <c r="F283" t="s">
        <v>276</v>
      </c>
      <c r="G283" t="s">
        <v>277</v>
      </c>
      <c r="H283" t="s">
        <v>278</v>
      </c>
      <c r="I283" t="s">
        <v>7622</v>
      </c>
      <c r="J283" t="s">
        <v>7623</v>
      </c>
      <c r="K283" t="s">
        <v>7090</v>
      </c>
      <c r="L283" t="s">
        <v>7624</v>
      </c>
      <c r="M283" t="s">
        <v>7625</v>
      </c>
      <c r="N283" t="s">
        <v>7626</v>
      </c>
      <c r="O283" t="s">
        <v>7627</v>
      </c>
      <c r="P283" t="s">
        <v>7628</v>
      </c>
      <c r="Q283" t="s">
        <v>7629</v>
      </c>
      <c r="R283" t="s">
        <v>7630</v>
      </c>
      <c r="S283" t="s">
        <v>7631</v>
      </c>
      <c r="T283" t="s">
        <v>7603</v>
      </c>
      <c r="U283" t="s">
        <v>7604</v>
      </c>
      <c r="V283" t="s">
        <v>7605</v>
      </c>
      <c r="W283" t="s">
        <v>7606</v>
      </c>
      <c r="X283" t="s">
        <v>293</v>
      </c>
      <c r="Y283" t="s">
        <v>294</v>
      </c>
      <c r="Z283" t="s">
        <v>145</v>
      </c>
      <c r="AA283" t="s">
        <v>145</v>
      </c>
      <c r="AB283" t="s">
        <v>295</v>
      </c>
      <c r="AC283" t="s">
        <v>5023</v>
      </c>
      <c r="AD283" t="s">
        <v>7632</v>
      </c>
      <c r="AE283" t="s">
        <v>7633</v>
      </c>
      <c r="AF283" t="s">
        <v>7634</v>
      </c>
      <c r="AG283" t="s">
        <v>7635</v>
      </c>
      <c r="AH283" t="s">
        <v>7636</v>
      </c>
      <c r="AI283" t="s">
        <v>7637</v>
      </c>
      <c r="AJ283" t="s">
        <v>7638</v>
      </c>
      <c r="AK283" t="s">
        <v>7639</v>
      </c>
      <c r="AL283" t="s">
        <v>305</v>
      </c>
      <c r="AM283" t="s">
        <v>306</v>
      </c>
      <c r="AN283" t="s">
        <v>307</v>
      </c>
      <c r="AO283" t="s">
        <v>308</v>
      </c>
      <c r="AP283" t="s">
        <v>309</v>
      </c>
      <c r="AQ283" t="s">
        <v>275</v>
      </c>
      <c r="AR283" t="s">
        <v>310</v>
      </c>
      <c r="AS283" t="s">
        <v>311</v>
      </c>
      <c r="AT283" t="s">
        <v>312</v>
      </c>
      <c r="AU283" t="s">
        <v>313</v>
      </c>
      <c r="AV283" t="s">
        <v>314</v>
      </c>
      <c r="AW283" t="s">
        <v>315</v>
      </c>
      <c r="AX283" t="s">
        <v>315</v>
      </c>
      <c r="AY283" t="s">
        <v>7640</v>
      </c>
      <c r="AZ283" t="s">
        <v>6519</v>
      </c>
      <c r="BA283" t="s">
        <v>7641</v>
      </c>
      <c r="BB283" t="s">
        <v>7638</v>
      </c>
      <c r="BC283" t="s">
        <v>7642</v>
      </c>
      <c r="BD283" t="s">
        <v>7643</v>
      </c>
      <c r="BE283" t="s">
        <v>138</v>
      </c>
      <c r="BF283" t="s">
        <v>7644</v>
      </c>
      <c r="BG283" t="s">
        <v>7645</v>
      </c>
      <c r="BH283" t="s">
        <v>7113</v>
      </c>
      <c r="BI283">
        <v>256</v>
      </c>
      <c r="BJ283">
        <v>254</v>
      </c>
      <c r="BK283">
        <v>256</v>
      </c>
      <c r="BL283">
        <v>0.98</v>
      </c>
      <c r="BM283">
        <v>235</v>
      </c>
      <c r="BN283">
        <v>421</v>
      </c>
      <c r="BO283">
        <v>409</v>
      </c>
      <c r="BP283">
        <v>0.71299999999999997</v>
      </c>
      <c r="BQ283" t="s">
        <v>143</v>
      </c>
      <c r="BR283" t="s">
        <v>145</v>
      </c>
      <c r="BS283" t="s">
        <v>144</v>
      </c>
      <c r="BT283">
        <v>-43</v>
      </c>
      <c r="BU283">
        <v>30</v>
      </c>
      <c r="BV283">
        <v>16</v>
      </c>
      <c r="BW283">
        <v>0</v>
      </c>
    </row>
    <row r="284" spans="1:75" x14ac:dyDescent="0.25">
      <c r="A284" t="s">
        <v>7646</v>
      </c>
      <c r="B284" t="s">
        <v>7647</v>
      </c>
      <c r="C284" s="74">
        <v>43864.845146851847</v>
      </c>
      <c r="D284" t="s">
        <v>274</v>
      </c>
      <c r="E284" t="s">
        <v>275</v>
      </c>
      <c r="F284" t="s">
        <v>276</v>
      </c>
      <c r="G284" t="s">
        <v>277</v>
      </c>
      <c r="H284" t="s">
        <v>278</v>
      </c>
      <c r="I284" t="s">
        <v>7648</v>
      </c>
      <c r="J284" t="s">
        <v>7649</v>
      </c>
      <c r="K284" t="s">
        <v>7189</v>
      </c>
      <c r="L284" t="s">
        <v>7650</v>
      </c>
      <c r="M284" t="s">
        <v>7651</v>
      </c>
      <c r="N284" t="s">
        <v>7652</v>
      </c>
      <c r="O284" t="s">
        <v>7653</v>
      </c>
      <c r="P284" t="s">
        <v>7654</v>
      </c>
      <c r="Q284" t="s">
        <v>7655</v>
      </c>
      <c r="R284" t="s">
        <v>7656</v>
      </c>
      <c r="S284" t="s">
        <v>7657</v>
      </c>
      <c r="T284" t="s">
        <v>7603</v>
      </c>
      <c r="U284" t="s">
        <v>7604</v>
      </c>
      <c r="V284" t="s">
        <v>7605</v>
      </c>
      <c r="W284" t="s">
        <v>7606</v>
      </c>
      <c r="X284" t="s">
        <v>293</v>
      </c>
      <c r="Y284" t="s">
        <v>294</v>
      </c>
      <c r="Z284" t="s">
        <v>145</v>
      </c>
      <c r="AA284" t="s">
        <v>145</v>
      </c>
      <c r="AB284" t="s">
        <v>295</v>
      </c>
      <c r="AC284" t="s">
        <v>1164</v>
      </c>
      <c r="AD284" t="s">
        <v>7658</v>
      </c>
      <c r="AE284" t="s">
        <v>7659</v>
      </c>
      <c r="AF284" t="s">
        <v>7660</v>
      </c>
      <c r="AG284" t="s">
        <v>7661</v>
      </c>
      <c r="AH284" t="s">
        <v>4974</v>
      </c>
      <c r="AI284" t="s">
        <v>7662</v>
      </c>
      <c r="AJ284" t="s">
        <v>7663</v>
      </c>
      <c r="AK284" t="s">
        <v>7664</v>
      </c>
      <c r="AL284" t="s">
        <v>305</v>
      </c>
      <c r="AM284" t="s">
        <v>306</v>
      </c>
      <c r="AN284" t="s">
        <v>307</v>
      </c>
      <c r="AO284" t="s">
        <v>308</v>
      </c>
      <c r="AP284" t="s">
        <v>309</v>
      </c>
      <c r="AQ284" t="s">
        <v>275</v>
      </c>
      <c r="AR284" t="s">
        <v>310</v>
      </c>
      <c r="AS284" t="s">
        <v>311</v>
      </c>
      <c r="AT284" t="s">
        <v>312</v>
      </c>
      <c r="AU284" t="s">
        <v>313</v>
      </c>
      <c r="AV284" t="s">
        <v>314</v>
      </c>
      <c r="AW284" t="s">
        <v>315</v>
      </c>
      <c r="AX284" t="s">
        <v>315</v>
      </c>
      <c r="AY284" t="s">
        <v>7665</v>
      </c>
      <c r="AZ284" t="s">
        <v>6545</v>
      </c>
      <c r="BA284" t="s">
        <v>7666</v>
      </c>
      <c r="BB284" t="s">
        <v>7663</v>
      </c>
      <c r="BC284" t="s">
        <v>7667</v>
      </c>
      <c r="BD284" t="s">
        <v>7668</v>
      </c>
      <c r="BE284" t="s">
        <v>138</v>
      </c>
      <c r="BF284" t="s">
        <v>7669</v>
      </c>
      <c r="BG284" t="s">
        <v>7670</v>
      </c>
      <c r="BH284" t="s">
        <v>7209</v>
      </c>
      <c r="BI284">
        <v>256</v>
      </c>
      <c r="BJ284">
        <v>254</v>
      </c>
      <c r="BK284">
        <v>256</v>
      </c>
      <c r="BL284">
        <v>0.49</v>
      </c>
      <c r="BM284">
        <v>234</v>
      </c>
      <c r="BN284">
        <v>421</v>
      </c>
      <c r="BO284">
        <v>410</v>
      </c>
      <c r="BP284">
        <v>0.71199999999999997</v>
      </c>
      <c r="BQ284" t="s">
        <v>143</v>
      </c>
      <c r="BR284" t="s">
        <v>145</v>
      </c>
      <c r="BS284" t="s">
        <v>144</v>
      </c>
      <c r="BT284">
        <v>-43</v>
      </c>
      <c r="BU284">
        <v>25</v>
      </c>
      <c r="BV284">
        <v>17</v>
      </c>
      <c r="BW284">
        <v>0</v>
      </c>
    </row>
    <row r="285" spans="1:75" x14ac:dyDescent="0.25">
      <c r="A285" t="s">
        <v>7671</v>
      </c>
      <c r="B285" t="s">
        <v>7672</v>
      </c>
      <c r="C285" s="74">
        <v>43864.8452054398</v>
      </c>
      <c r="D285" t="s">
        <v>274</v>
      </c>
      <c r="E285" t="s">
        <v>275</v>
      </c>
      <c r="F285" t="s">
        <v>276</v>
      </c>
      <c r="G285" t="s">
        <v>277</v>
      </c>
      <c r="H285" t="s">
        <v>278</v>
      </c>
      <c r="I285" t="s">
        <v>7673</v>
      </c>
      <c r="J285" t="s">
        <v>7674</v>
      </c>
      <c r="K285" t="s">
        <v>7189</v>
      </c>
      <c r="L285" t="s">
        <v>7675</v>
      </c>
      <c r="M285" t="s">
        <v>7676</v>
      </c>
      <c r="N285" t="s">
        <v>7677</v>
      </c>
      <c r="O285" t="s">
        <v>7678</v>
      </c>
      <c r="P285" t="s">
        <v>7679</v>
      </c>
      <c r="Q285" t="s">
        <v>7680</v>
      </c>
      <c r="R285" t="s">
        <v>7681</v>
      </c>
      <c r="S285" t="s">
        <v>7682</v>
      </c>
      <c r="T285" t="s">
        <v>7603</v>
      </c>
      <c r="U285" t="s">
        <v>7604</v>
      </c>
      <c r="V285" t="s">
        <v>7605</v>
      </c>
      <c r="W285" t="s">
        <v>7606</v>
      </c>
      <c r="X285" t="s">
        <v>293</v>
      </c>
      <c r="Y285" t="s">
        <v>294</v>
      </c>
      <c r="Z285" t="s">
        <v>145</v>
      </c>
      <c r="AA285" t="s">
        <v>145</v>
      </c>
      <c r="AB285" t="s">
        <v>295</v>
      </c>
      <c r="AC285" t="s">
        <v>1164</v>
      </c>
      <c r="AD285" t="s">
        <v>7683</v>
      </c>
      <c r="AE285" t="s">
        <v>7684</v>
      </c>
      <c r="AF285" t="s">
        <v>7685</v>
      </c>
      <c r="AG285" t="s">
        <v>7686</v>
      </c>
      <c r="AH285" t="s">
        <v>7687</v>
      </c>
      <c r="AI285" t="s">
        <v>7688</v>
      </c>
      <c r="AJ285" t="s">
        <v>7689</v>
      </c>
      <c r="AK285" t="s">
        <v>7690</v>
      </c>
      <c r="AL285" t="s">
        <v>305</v>
      </c>
      <c r="AM285" t="s">
        <v>306</v>
      </c>
      <c r="AN285" t="s">
        <v>307</v>
      </c>
      <c r="AO285" t="s">
        <v>308</v>
      </c>
      <c r="AP285" t="s">
        <v>309</v>
      </c>
      <c r="AQ285" t="s">
        <v>275</v>
      </c>
      <c r="AR285" t="s">
        <v>310</v>
      </c>
      <c r="AS285" t="s">
        <v>311</v>
      </c>
      <c r="AT285" t="s">
        <v>312</v>
      </c>
      <c r="AU285" t="s">
        <v>313</v>
      </c>
      <c r="AV285" t="s">
        <v>314</v>
      </c>
      <c r="AW285" t="s">
        <v>315</v>
      </c>
      <c r="AX285" t="s">
        <v>315</v>
      </c>
      <c r="AY285" t="s">
        <v>7691</v>
      </c>
      <c r="AZ285" t="s">
        <v>1118</v>
      </c>
      <c r="BA285" t="s">
        <v>7692</v>
      </c>
      <c r="BB285" t="s">
        <v>7689</v>
      </c>
      <c r="BC285" t="s">
        <v>7693</v>
      </c>
      <c r="BD285" t="s">
        <v>7694</v>
      </c>
      <c r="BE285" t="s">
        <v>138</v>
      </c>
      <c r="BF285" t="s">
        <v>7695</v>
      </c>
      <c r="BG285" t="s">
        <v>7696</v>
      </c>
      <c r="BH285" t="s">
        <v>7209</v>
      </c>
      <c r="BI285">
        <v>257</v>
      </c>
      <c r="BJ285">
        <v>255</v>
      </c>
      <c r="BK285">
        <v>256</v>
      </c>
      <c r="BL285">
        <v>0.28999999999999998</v>
      </c>
      <c r="BM285">
        <v>234</v>
      </c>
      <c r="BN285">
        <v>420</v>
      </c>
      <c r="BO285">
        <v>411</v>
      </c>
      <c r="BP285">
        <v>0.71099999999999997</v>
      </c>
      <c r="BQ285" t="s">
        <v>143</v>
      </c>
      <c r="BR285" t="s">
        <v>145</v>
      </c>
      <c r="BS285" t="s">
        <v>144</v>
      </c>
      <c r="BT285">
        <v>-43</v>
      </c>
      <c r="BU285">
        <v>25</v>
      </c>
      <c r="BV285">
        <v>14</v>
      </c>
      <c r="BW285">
        <v>0</v>
      </c>
    </row>
    <row r="286" spans="1:75" x14ac:dyDescent="0.25">
      <c r="A286" t="s">
        <v>7697</v>
      </c>
      <c r="B286" t="s">
        <v>7698</v>
      </c>
      <c r="C286" s="74">
        <v>43864.845264039352</v>
      </c>
      <c r="D286" t="s">
        <v>274</v>
      </c>
      <c r="E286" t="s">
        <v>275</v>
      </c>
      <c r="F286" t="s">
        <v>276</v>
      </c>
      <c r="G286" t="s">
        <v>277</v>
      </c>
      <c r="H286" t="s">
        <v>278</v>
      </c>
      <c r="I286" t="s">
        <v>7699</v>
      </c>
      <c r="J286" t="s">
        <v>7700</v>
      </c>
      <c r="K286" t="s">
        <v>6983</v>
      </c>
      <c r="L286" t="s">
        <v>7701</v>
      </c>
      <c r="M286" t="s">
        <v>7702</v>
      </c>
      <c r="N286" t="s">
        <v>7703</v>
      </c>
      <c r="O286" t="s">
        <v>7704</v>
      </c>
      <c r="P286" t="s">
        <v>7705</v>
      </c>
      <c r="Q286" t="s">
        <v>7706</v>
      </c>
      <c r="R286" t="s">
        <v>7707</v>
      </c>
      <c r="S286" t="s">
        <v>7708</v>
      </c>
      <c r="T286" t="s">
        <v>7603</v>
      </c>
      <c r="U286" t="s">
        <v>7604</v>
      </c>
      <c r="V286" t="s">
        <v>7605</v>
      </c>
      <c r="W286" t="s">
        <v>7606</v>
      </c>
      <c r="X286" t="s">
        <v>293</v>
      </c>
      <c r="Y286" t="s">
        <v>294</v>
      </c>
      <c r="Z286" t="s">
        <v>145</v>
      </c>
      <c r="AA286" t="s">
        <v>145</v>
      </c>
      <c r="AB286" t="s">
        <v>295</v>
      </c>
      <c r="AC286" t="s">
        <v>337</v>
      </c>
      <c r="AD286" t="s">
        <v>7632</v>
      </c>
      <c r="AE286" t="s">
        <v>7709</v>
      </c>
      <c r="AF286" t="s">
        <v>7710</v>
      </c>
      <c r="AG286" t="s">
        <v>7711</v>
      </c>
      <c r="AH286" t="s">
        <v>7712</v>
      </c>
      <c r="AI286" t="s">
        <v>7713</v>
      </c>
      <c r="AJ286" t="s">
        <v>7714</v>
      </c>
      <c r="AK286" t="s">
        <v>7715</v>
      </c>
      <c r="AL286" t="s">
        <v>305</v>
      </c>
      <c r="AM286" t="s">
        <v>306</v>
      </c>
      <c r="AN286" t="s">
        <v>307</v>
      </c>
      <c r="AO286" t="s">
        <v>308</v>
      </c>
      <c r="AP286" t="s">
        <v>309</v>
      </c>
      <c r="AQ286" t="s">
        <v>275</v>
      </c>
      <c r="AR286" t="s">
        <v>310</v>
      </c>
      <c r="AS286" t="s">
        <v>311</v>
      </c>
      <c r="AT286" t="s">
        <v>312</v>
      </c>
      <c r="AU286" t="s">
        <v>313</v>
      </c>
      <c r="AV286" t="s">
        <v>314</v>
      </c>
      <c r="AW286" t="s">
        <v>315</v>
      </c>
      <c r="AX286" t="s">
        <v>315</v>
      </c>
      <c r="AY286" t="s">
        <v>7640</v>
      </c>
      <c r="AZ286" t="s">
        <v>6519</v>
      </c>
      <c r="BA286" t="s">
        <v>7716</v>
      </c>
      <c r="BB286" t="s">
        <v>7714</v>
      </c>
      <c r="BC286" t="s">
        <v>7717</v>
      </c>
      <c r="BD286" t="s">
        <v>7718</v>
      </c>
      <c r="BE286" t="s">
        <v>138</v>
      </c>
      <c r="BF286" t="s">
        <v>7719</v>
      </c>
      <c r="BG286" t="s">
        <v>7720</v>
      </c>
      <c r="BH286" t="s">
        <v>7004</v>
      </c>
      <c r="BI286">
        <v>257</v>
      </c>
      <c r="BJ286">
        <v>255</v>
      </c>
      <c r="BK286">
        <v>256</v>
      </c>
      <c r="BL286">
        <v>0.17</v>
      </c>
      <c r="BM286">
        <v>235</v>
      </c>
      <c r="BN286">
        <v>421</v>
      </c>
      <c r="BO286">
        <v>412</v>
      </c>
      <c r="BP286">
        <v>0.71299999999999997</v>
      </c>
      <c r="BQ286" t="s">
        <v>143</v>
      </c>
      <c r="BR286" t="s">
        <v>145</v>
      </c>
      <c r="BS286" t="s">
        <v>144</v>
      </c>
      <c r="BT286">
        <v>-43</v>
      </c>
      <c r="BU286">
        <v>22</v>
      </c>
      <c r="BV286">
        <v>14</v>
      </c>
      <c r="BW286">
        <v>0</v>
      </c>
    </row>
    <row r="287" spans="1:75" x14ac:dyDescent="0.25">
      <c r="A287" t="s">
        <v>7721</v>
      </c>
      <c r="B287" t="s">
        <v>7722</v>
      </c>
      <c r="C287" s="74">
        <v>43864.845321909721</v>
      </c>
      <c r="D287" t="s">
        <v>274</v>
      </c>
      <c r="E287" t="s">
        <v>275</v>
      </c>
      <c r="F287" t="s">
        <v>276</v>
      </c>
      <c r="G287" t="s">
        <v>277</v>
      </c>
      <c r="H287" t="s">
        <v>278</v>
      </c>
      <c r="I287" t="s">
        <v>7723</v>
      </c>
      <c r="J287" t="s">
        <v>7724</v>
      </c>
      <c r="K287" t="s">
        <v>7725</v>
      </c>
      <c r="L287" t="s">
        <v>7726</v>
      </c>
      <c r="M287" t="s">
        <v>7727</v>
      </c>
      <c r="N287" t="s">
        <v>7728</v>
      </c>
      <c r="O287" t="s">
        <v>7729</v>
      </c>
      <c r="P287" t="s">
        <v>7730</v>
      </c>
      <c r="Q287" t="s">
        <v>7731</v>
      </c>
      <c r="R287" t="s">
        <v>7732</v>
      </c>
      <c r="S287" t="s">
        <v>7733</v>
      </c>
      <c r="T287" t="s">
        <v>7603</v>
      </c>
      <c r="U287" t="s">
        <v>7604</v>
      </c>
      <c r="V287" t="s">
        <v>7605</v>
      </c>
      <c r="W287" t="s">
        <v>7606</v>
      </c>
      <c r="X287" t="s">
        <v>293</v>
      </c>
      <c r="Y287" t="s">
        <v>294</v>
      </c>
      <c r="Z287" t="s">
        <v>145</v>
      </c>
      <c r="AA287" t="s">
        <v>145</v>
      </c>
      <c r="AB287" t="s">
        <v>295</v>
      </c>
      <c r="AC287" t="s">
        <v>337</v>
      </c>
      <c r="AD287" t="s">
        <v>6483</v>
      </c>
      <c r="AE287" t="s">
        <v>7734</v>
      </c>
      <c r="AF287" t="s">
        <v>7735</v>
      </c>
      <c r="AG287" t="s">
        <v>7736</v>
      </c>
      <c r="AH287" t="s">
        <v>7737</v>
      </c>
      <c r="AI287" t="s">
        <v>4350</v>
      </c>
      <c r="AJ287" t="s">
        <v>7738</v>
      </c>
      <c r="AK287" t="s">
        <v>7739</v>
      </c>
      <c r="AL287" t="s">
        <v>305</v>
      </c>
      <c r="AM287" t="s">
        <v>306</v>
      </c>
      <c r="AN287" t="s">
        <v>307</v>
      </c>
      <c r="AO287" t="s">
        <v>308</v>
      </c>
      <c r="AP287" t="s">
        <v>309</v>
      </c>
      <c r="AQ287" t="s">
        <v>275</v>
      </c>
      <c r="AR287" t="s">
        <v>310</v>
      </c>
      <c r="AS287" t="s">
        <v>311</v>
      </c>
      <c r="AT287" t="s">
        <v>312</v>
      </c>
      <c r="AU287" t="s">
        <v>313</v>
      </c>
      <c r="AV287" t="s">
        <v>314</v>
      </c>
      <c r="AW287" t="s">
        <v>315</v>
      </c>
      <c r="AX287" t="s">
        <v>315</v>
      </c>
      <c r="AY287" t="s">
        <v>6491</v>
      </c>
      <c r="AZ287" t="s">
        <v>1146</v>
      </c>
      <c r="BA287" t="s">
        <v>7740</v>
      </c>
      <c r="BB287" t="s">
        <v>7738</v>
      </c>
      <c r="BC287" t="s">
        <v>7741</v>
      </c>
      <c r="BD287" t="s">
        <v>7742</v>
      </c>
      <c r="BE287" t="s">
        <v>138</v>
      </c>
      <c r="BF287" t="s">
        <v>7743</v>
      </c>
      <c r="BG287" t="s">
        <v>7744</v>
      </c>
      <c r="BH287" t="s">
        <v>7745</v>
      </c>
      <c r="BI287">
        <v>257</v>
      </c>
      <c r="BJ287">
        <v>255</v>
      </c>
      <c r="BK287">
        <v>256</v>
      </c>
      <c r="BL287">
        <v>0.13</v>
      </c>
      <c r="BM287">
        <v>236</v>
      </c>
      <c r="BN287">
        <v>422</v>
      </c>
      <c r="BO287">
        <v>413</v>
      </c>
      <c r="BP287">
        <v>0.71499999999999997</v>
      </c>
      <c r="BQ287" t="s">
        <v>143</v>
      </c>
      <c r="BR287" t="s">
        <v>145</v>
      </c>
      <c r="BS287" t="s">
        <v>144</v>
      </c>
      <c r="BT287">
        <v>-44</v>
      </c>
      <c r="BU287">
        <v>24</v>
      </c>
      <c r="BV287">
        <v>14</v>
      </c>
      <c r="BW287">
        <v>0</v>
      </c>
    </row>
    <row r="288" spans="1:75" x14ac:dyDescent="0.25">
      <c r="A288" t="s">
        <v>7746</v>
      </c>
      <c r="B288" t="s">
        <v>7747</v>
      </c>
      <c r="C288" s="74">
        <v>43864.845380497682</v>
      </c>
      <c r="D288" t="s">
        <v>274</v>
      </c>
      <c r="E288" t="s">
        <v>275</v>
      </c>
      <c r="F288" t="s">
        <v>276</v>
      </c>
      <c r="G288" t="s">
        <v>277</v>
      </c>
      <c r="H288" t="s">
        <v>278</v>
      </c>
      <c r="I288" t="s">
        <v>7748</v>
      </c>
      <c r="J288" t="s">
        <v>7749</v>
      </c>
      <c r="K288" t="s">
        <v>7725</v>
      </c>
      <c r="L288" t="s">
        <v>7750</v>
      </c>
      <c r="M288" t="s">
        <v>7751</v>
      </c>
      <c r="N288" t="s">
        <v>7752</v>
      </c>
      <c r="O288" t="s">
        <v>7753</v>
      </c>
      <c r="P288" t="s">
        <v>7754</v>
      </c>
      <c r="Q288" t="s">
        <v>7755</v>
      </c>
      <c r="R288" t="s">
        <v>7756</v>
      </c>
      <c r="S288" t="s">
        <v>7757</v>
      </c>
      <c r="T288" t="s">
        <v>7603</v>
      </c>
      <c r="U288" t="s">
        <v>7604</v>
      </c>
      <c r="V288" t="s">
        <v>7605</v>
      </c>
      <c r="W288" t="s">
        <v>7606</v>
      </c>
      <c r="X288" t="s">
        <v>293</v>
      </c>
      <c r="Y288" t="s">
        <v>294</v>
      </c>
      <c r="Z288" t="s">
        <v>145</v>
      </c>
      <c r="AA288" t="s">
        <v>145</v>
      </c>
      <c r="AB288" t="s">
        <v>295</v>
      </c>
      <c r="AC288" t="s">
        <v>337</v>
      </c>
      <c r="AD288" t="s">
        <v>6428</v>
      </c>
      <c r="AE288" t="s">
        <v>7758</v>
      </c>
      <c r="AF288" t="s">
        <v>7759</v>
      </c>
      <c r="AG288" t="s">
        <v>7760</v>
      </c>
      <c r="AH288" t="s">
        <v>7761</v>
      </c>
      <c r="AI288" t="s">
        <v>6156</v>
      </c>
      <c r="AJ288" t="s">
        <v>7762</v>
      </c>
      <c r="AK288" t="s">
        <v>7763</v>
      </c>
      <c r="AL288" t="s">
        <v>305</v>
      </c>
      <c r="AM288" t="s">
        <v>306</v>
      </c>
      <c r="AN288" t="s">
        <v>307</v>
      </c>
      <c r="AO288" t="s">
        <v>308</v>
      </c>
      <c r="AP288" t="s">
        <v>309</v>
      </c>
      <c r="AQ288" t="s">
        <v>275</v>
      </c>
      <c r="AR288" t="s">
        <v>310</v>
      </c>
      <c r="AS288" t="s">
        <v>311</v>
      </c>
      <c r="AT288" t="s">
        <v>312</v>
      </c>
      <c r="AU288" t="s">
        <v>313</v>
      </c>
      <c r="AV288" t="s">
        <v>314</v>
      </c>
      <c r="AW288" t="s">
        <v>315</v>
      </c>
      <c r="AX288" t="s">
        <v>315</v>
      </c>
      <c r="AY288" t="s">
        <v>6435</v>
      </c>
      <c r="AZ288" t="s">
        <v>6436</v>
      </c>
      <c r="BA288" t="s">
        <v>7764</v>
      </c>
      <c r="BB288" t="s">
        <v>7762</v>
      </c>
      <c r="BC288" t="s">
        <v>7765</v>
      </c>
      <c r="BD288" t="s">
        <v>7766</v>
      </c>
      <c r="BE288" t="s">
        <v>138</v>
      </c>
      <c r="BF288" t="s">
        <v>7767</v>
      </c>
      <c r="BG288" t="s">
        <v>7768</v>
      </c>
      <c r="BH288" t="s">
        <v>7745</v>
      </c>
      <c r="BI288">
        <v>257</v>
      </c>
      <c r="BJ288">
        <v>255</v>
      </c>
      <c r="BK288">
        <v>256</v>
      </c>
      <c r="BL288">
        <v>0.17</v>
      </c>
      <c r="BM288">
        <v>236</v>
      </c>
      <c r="BN288">
        <v>423</v>
      </c>
      <c r="BO288">
        <v>414</v>
      </c>
      <c r="BP288">
        <v>0.71699999999999997</v>
      </c>
      <c r="BQ288" t="s">
        <v>143</v>
      </c>
      <c r="BR288" t="s">
        <v>145</v>
      </c>
      <c r="BS288" t="s">
        <v>144</v>
      </c>
      <c r="BT288">
        <v>-44</v>
      </c>
      <c r="BU288">
        <v>24</v>
      </c>
      <c r="BV288">
        <v>15</v>
      </c>
      <c r="BW288">
        <v>0</v>
      </c>
    </row>
    <row r="289" spans="1:75" x14ac:dyDescent="0.25">
      <c r="A289" t="s">
        <v>7769</v>
      </c>
      <c r="B289" t="s">
        <v>7770</v>
      </c>
      <c r="C289" s="74">
        <v>43864.84542390045</v>
      </c>
      <c r="D289" t="s">
        <v>274</v>
      </c>
      <c r="E289" t="s">
        <v>275</v>
      </c>
      <c r="F289" t="s">
        <v>276</v>
      </c>
      <c r="G289" t="s">
        <v>277</v>
      </c>
      <c r="H289" t="s">
        <v>278</v>
      </c>
      <c r="I289" t="s">
        <v>7771</v>
      </c>
      <c r="J289" t="s">
        <v>7772</v>
      </c>
      <c r="K289" t="s">
        <v>7773</v>
      </c>
      <c r="L289" t="s">
        <v>7774</v>
      </c>
      <c r="M289" t="s">
        <v>7775</v>
      </c>
      <c r="N289" t="s">
        <v>7776</v>
      </c>
      <c r="O289" t="s">
        <v>7777</v>
      </c>
      <c r="P289" t="s">
        <v>7778</v>
      </c>
      <c r="Q289" t="s">
        <v>7779</v>
      </c>
      <c r="R289" t="s">
        <v>7780</v>
      </c>
      <c r="S289" t="s">
        <v>7781</v>
      </c>
      <c r="T289" t="s">
        <v>7603</v>
      </c>
      <c r="U289" t="s">
        <v>7604</v>
      </c>
      <c r="V289" t="s">
        <v>7605</v>
      </c>
      <c r="W289" t="s">
        <v>7606</v>
      </c>
      <c r="X289" t="s">
        <v>293</v>
      </c>
      <c r="Y289" t="s">
        <v>294</v>
      </c>
      <c r="Z289" t="s">
        <v>145</v>
      </c>
      <c r="AA289" t="s">
        <v>145</v>
      </c>
      <c r="AB289" t="s">
        <v>295</v>
      </c>
      <c r="AC289" t="s">
        <v>337</v>
      </c>
      <c r="AD289" t="s">
        <v>6401</v>
      </c>
      <c r="AE289" t="s">
        <v>7782</v>
      </c>
      <c r="AF289" t="s">
        <v>7783</v>
      </c>
      <c r="AG289" t="s">
        <v>7784</v>
      </c>
      <c r="AH289" t="s">
        <v>7785</v>
      </c>
      <c r="AI289" t="s">
        <v>5771</v>
      </c>
      <c r="AJ289" t="s">
        <v>7786</v>
      </c>
      <c r="AK289" t="s">
        <v>7787</v>
      </c>
      <c r="AL289" t="s">
        <v>305</v>
      </c>
      <c r="AM289" t="s">
        <v>306</v>
      </c>
      <c r="AN289" t="s">
        <v>307</v>
      </c>
      <c r="AO289" t="s">
        <v>585</v>
      </c>
      <c r="AP289" t="s">
        <v>309</v>
      </c>
      <c r="AQ289" t="s">
        <v>275</v>
      </c>
      <c r="AR289" t="s">
        <v>310</v>
      </c>
      <c r="AS289" t="s">
        <v>311</v>
      </c>
      <c r="AT289" t="s">
        <v>312</v>
      </c>
      <c r="AU289" t="s">
        <v>313</v>
      </c>
      <c r="AV289" t="s">
        <v>314</v>
      </c>
      <c r="AW289" t="s">
        <v>315</v>
      </c>
      <c r="AX289" t="s">
        <v>315</v>
      </c>
      <c r="AY289" t="s">
        <v>6409</v>
      </c>
      <c r="AZ289" t="s">
        <v>1174</v>
      </c>
      <c r="BA289" t="s">
        <v>7788</v>
      </c>
      <c r="BB289" t="s">
        <v>7786</v>
      </c>
      <c r="BC289" t="s">
        <v>7789</v>
      </c>
      <c r="BD289" t="s">
        <v>7790</v>
      </c>
      <c r="BE289" t="s">
        <v>138</v>
      </c>
      <c r="BF289" t="s">
        <v>7791</v>
      </c>
      <c r="BG289" t="s">
        <v>7792</v>
      </c>
      <c r="BH289" t="s">
        <v>7793</v>
      </c>
      <c r="BI289">
        <v>256</v>
      </c>
      <c r="BJ289">
        <v>255</v>
      </c>
      <c r="BK289">
        <v>256</v>
      </c>
      <c r="BL289">
        <v>0.22</v>
      </c>
      <c r="BM289">
        <v>237</v>
      </c>
      <c r="BN289">
        <v>424</v>
      </c>
      <c r="BO289">
        <v>414</v>
      </c>
      <c r="BP289">
        <v>0.71899999999999997</v>
      </c>
      <c r="BQ289" t="s">
        <v>143</v>
      </c>
      <c r="BR289" t="s">
        <v>145</v>
      </c>
      <c r="BS289" t="s">
        <v>144</v>
      </c>
      <c r="BT289">
        <v>-44</v>
      </c>
      <c r="BU289">
        <v>26</v>
      </c>
      <c r="BV289">
        <v>15</v>
      </c>
      <c r="BW289">
        <v>0</v>
      </c>
    </row>
    <row r="290" spans="1:75" x14ac:dyDescent="0.25">
      <c r="A290" t="s">
        <v>7794</v>
      </c>
      <c r="B290" t="s">
        <v>7795</v>
      </c>
      <c r="C290" s="74">
        <v>43864.84543765046</v>
      </c>
      <c r="D290" t="s">
        <v>274</v>
      </c>
      <c r="E290" t="s">
        <v>275</v>
      </c>
      <c r="F290" t="s">
        <v>276</v>
      </c>
      <c r="G290" t="s">
        <v>277</v>
      </c>
      <c r="H290" t="s">
        <v>278</v>
      </c>
      <c r="I290" t="s">
        <v>7796</v>
      </c>
      <c r="J290" t="s">
        <v>7797</v>
      </c>
      <c r="K290" t="s">
        <v>7241</v>
      </c>
      <c r="L290" t="s">
        <v>7798</v>
      </c>
      <c r="M290" t="s">
        <v>7799</v>
      </c>
      <c r="N290" t="s">
        <v>7800</v>
      </c>
      <c r="O290" t="s">
        <v>7801</v>
      </c>
      <c r="P290" t="s">
        <v>7802</v>
      </c>
      <c r="Q290" t="s">
        <v>7803</v>
      </c>
      <c r="R290" t="s">
        <v>7804</v>
      </c>
      <c r="S290" t="s">
        <v>7781</v>
      </c>
      <c r="T290" t="s">
        <v>7603</v>
      </c>
      <c r="U290" t="s">
        <v>7604</v>
      </c>
      <c r="V290" t="s">
        <v>7605</v>
      </c>
      <c r="W290" t="s">
        <v>7606</v>
      </c>
      <c r="X290" t="s">
        <v>293</v>
      </c>
      <c r="Y290" t="s">
        <v>294</v>
      </c>
      <c r="Z290" t="s">
        <v>145</v>
      </c>
      <c r="AA290" t="s">
        <v>145</v>
      </c>
      <c r="AB290" t="s">
        <v>295</v>
      </c>
      <c r="AC290" t="s">
        <v>1164</v>
      </c>
      <c r="AD290" t="s">
        <v>1165</v>
      </c>
      <c r="AE290" t="s">
        <v>7805</v>
      </c>
      <c r="AF290" t="s">
        <v>7806</v>
      </c>
      <c r="AG290" t="s">
        <v>7807</v>
      </c>
      <c r="AH290" t="s">
        <v>7808</v>
      </c>
      <c r="AI290" t="s">
        <v>7809</v>
      </c>
      <c r="AJ290" t="s">
        <v>7810</v>
      </c>
      <c r="AK290" t="s">
        <v>7811</v>
      </c>
      <c r="AL290" t="s">
        <v>305</v>
      </c>
      <c r="AM290" t="s">
        <v>306</v>
      </c>
      <c r="AN290" t="s">
        <v>307</v>
      </c>
      <c r="AO290" t="s">
        <v>308</v>
      </c>
      <c r="AP290" t="s">
        <v>309</v>
      </c>
      <c r="AQ290" t="s">
        <v>275</v>
      </c>
      <c r="AR290" t="s">
        <v>310</v>
      </c>
      <c r="AS290" t="s">
        <v>311</v>
      </c>
      <c r="AT290" t="s">
        <v>312</v>
      </c>
      <c r="AU290" t="s">
        <v>313</v>
      </c>
      <c r="AV290" t="s">
        <v>314</v>
      </c>
      <c r="AW290" t="s">
        <v>315</v>
      </c>
      <c r="AX290" t="s">
        <v>315</v>
      </c>
      <c r="AY290" t="s">
        <v>1173</v>
      </c>
      <c r="AZ290" t="s">
        <v>1174</v>
      </c>
      <c r="BA290" t="s">
        <v>7812</v>
      </c>
      <c r="BB290" t="s">
        <v>7810</v>
      </c>
      <c r="BC290" t="s">
        <v>7813</v>
      </c>
      <c r="BD290" t="s">
        <v>7814</v>
      </c>
      <c r="BE290" t="s">
        <v>138</v>
      </c>
      <c r="BF290" t="s">
        <v>7815</v>
      </c>
      <c r="BG290" t="s">
        <v>7816</v>
      </c>
      <c r="BH290" t="s">
        <v>7263</v>
      </c>
      <c r="BI290">
        <v>256</v>
      </c>
      <c r="BJ290">
        <v>255</v>
      </c>
      <c r="BK290">
        <v>256</v>
      </c>
      <c r="BL290">
        <v>0.25</v>
      </c>
      <c r="BM290">
        <v>237</v>
      </c>
      <c r="BN290">
        <v>424</v>
      </c>
      <c r="BO290">
        <v>414</v>
      </c>
      <c r="BP290">
        <v>0.71899999999999997</v>
      </c>
      <c r="BQ290" t="s">
        <v>143</v>
      </c>
      <c r="BR290" t="s">
        <v>145</v>
      </c>
      <c r="BS290" t="s">
        <v>144</v>
      </c>
      <c r="BT290">
        <v>-44</v>
      </c>
      <c r="BU290">
        <v>26</v>
      </c>
      <c r="BV290">
        <v>15</v>
      </c>
      <c r="BW290">
        <v>0</v>
      </c>
    </row>
    <row r="291" spans="1:75" x14ac:dyDescent="0.25">
      <c r="A291" t="s">
        <v>7817</v>
      </c>
      <c r="B291" t="s">
        <v>7818</v>
      </c>
      <c r="C291" s="74">
        <v>43864.845496238428</v>
      </c>
      <c r="D291" t="s">
        <v>274</v>
      </c>
      <c r="E291" t="s">
        <v>275</v>
      </c>
      <c r="F291" t="s">
        <v>276</v>
      </c>
      <c r="G291" t="s">
        <v>277</v>
      </c>
      <c r="H291" t="s">
        <v>278</v>
      </c>
      <c r="I291" t="s">
        <v>7819</v>
      </c>
      <c r="J291" t="s">
        <v>7820</v>
      </c>
      <c r="K291" t="s">
        <v>7821</v>
      </c>
      <c r="L291" t="s">
        <v>7822</v>
      </c>
      <c r="M291" t="s">
        <v>7823</v>
      </c>
      <c r="N291" t="s">
        <v>7824</v>
      </c>
      <c r="O291" t="s">
        <v>7825</v>
      </c>
      <c r="P291" t="s">
        <v>7826</v>
      </c>
      <c r="Q291" t="s">
        <v>7827</v>
      </c>
      <c r="R291" t="s">
        <v>7828</v>
      </c>
      <c r="S291" t="s">
        <v>7829</v>
      </c>
      <c r="T291" t="s">
        <v>7603</v>
      </c>
      <c r="U291" t="s">
        <v>7604</v>
      </c>
      <c r="V291" t="s">
        <v>7605</v>
      </c>
      <c r="W291" t="s">
        <v>7606</v>
      </c>
      <c r="X291" t="s">
        <v>293</v>
      </c>
      <c r="Y291" t="s">
        <v>294</v>
      </c>
      <c r="Z291" t="s">
        <v>145</v>
      </c>
      <c r="AA291" t="s">
        <v>145</v>
      </c>
      <c r="AB291" t="s">
        <v>295</v>
      </c>
      <c r="AC291" t="s">
        <v>396</v>
      </c>
      <c r="AD291" t="s">
        <v>3520</v>
      </c>
      <c r="AE291" t="s">
        <v>7830</v>
      </c>
      <c r="AF291" t="s">
        <v>7831</v>
      </c>
      <c r="AG291" t="s">
        <v>7832</v>
      </c>
      <c r="AH291" t="s">
        <v>7833</v>
      </c>
      <c r="AI291" t="s">
        <v>7834</v>
      </c>
      <c r="AJ291" t="s">
        <v>7835</v>
      </c>
      <c r="AK291" t="s">
        <v>7836</v>
      </c>
      <c r="AL291" t="s">
        <v>305</v>
      </c>
      <c r="AM291" t="s">
        <v>306</v>
      </c>
      <c r="AN291" t="s">
        <v>307</v>
      </c>
      <c r="AO291" t="s">
        <v>308</v>
      </c>
      <c r="AP291" t="s">
        <v>309</v>
      </c>
      <c r="AQ291" t="s">
        <v>275</v>
      </c>
      <c r="AR291" t="s">
        <v>310</v>
      </c>
      <c r="AS291" t="s">
        <v>311</v>
      </c>
      <c r="AT291" t="s">
        <v>312</v>
      </c>
      <c r="AU291" t="s">
        <v>313</v>
      </c>
      <c r="AV291" t="s">
        <v>314</v>
      </c>
      <c r="AW291" t="s">
        <v>315</v>
      </c>
      <c r="AX291" t="s">
        <v>315</v>
      </c>
      <c r="AY291" t="s">
        <v>3527</v>
      </c>
      <c r="AZ291" t="s">
        <v>3606</v>
      </c>
      <c r="BA291" t="s">
        <v>7837</v>
      </c>
      <c r="BB291" t="s">
        <v>7835</v>
      </c>
      <c r="BC291" t="s">
        <v>7838</v>
      </c>
      <c r="BD291" t="s">
        <v>7839</v>
      </c>
      <c r="BE291" t="s">
        <v>138</v>
      </c>
      <c r="BF291" t="s">
        <v>7840</v>
      </c>
      <c r="BG291" t="s">
        <v>7841</v>
      </c>
      <c r="BH291" t="s">
        <v>7842</v>
      </c>
      <c r="BI291">
        <v>256</v>
      </c>
      <c r="BJ291">
        <v>255</v>
      </c>
      <c r="BK291">
        <v>256</v>
      </c>
      <c r="BL291">
        <v>0.36</v>
      </c>
      <c r="BM291">
        <v>237</v>
      </c>
      <c r="BN291">
        <v>425</v>
      </c>
      <c r="BO291">
        <v>415</v>
      </c>
      <c r="BP291">
        <v>0.72</v>
      </c>
      <c r="BQ291" t="s">
        <v>143</v>
      </c>
      <c r="BR291" t="s">
        <v>145</v>
      </c>
      <c r="BS291" t="s">
        <v>144</v>
      </c>
      <c r="BT291">
        <v>-44</v>
      </c>
      <c r="BU291">
        <v>25</v>
      </c>
      <c r="BV291">
        <v>15</v>
      </c>
      <c r="BW291">
        <v>0</v>
      </c>
    </row>
    <row r="292" spans="1:75" x14ac:dyDescent="0.25">
      <c r="A292" t="s">
        <v>7843</v>
      </c>
      <c r="B292" t="s">
        <v>7844</v>
      </c>
      <c r="C292" s="74">
        <v>43864.84555483795</v>
      </c>
      <c r="D292" t="s">
        <v>274</v>
      </c>
      <c r="E292" t="s">
        <v>275</v>
      </c>
      <c r="F292" t="s">
        <v>276</v>
      </c>
      <c r="G292" t="s">
        <v>277</v>
      </c>
      <c r="H292" t="s">
        <v>278</v>
      </c>
      <c r="I292" t="s">
        <v>7845</v>
      </c>
      <c r="J292" t="s">
        <v>7846</v>
      </c>
      <c r="K292" t="s">
        <v>6957</v>
      </c>
      <c r="L292" t="s">
        <v>7847</v>
      </c>
      <c r="M292" t="s">
        <v>7848</v>
      </c>
      <c r="N292" t="s">
        <v>7849</v>
      </c>
      <c r="O292" t="s">
        <v>7850</v>
      </c>
      <c r="P292" t="s">
        <v>7851</v>
      </c>
      <c r="Q292" t="s">
        <v>7852</v>
      </c>
      <c r="R292" t="s">
        <v>7853</v>
      </c>
      <c r="S292" t="s">
        <v>7854</v>
      </c>
      <c r="T292" t="s">
        <v>7603</v>
      </c>
      <c r="U292" t="s">
        <v>7604</v>
      </c>
      <c r="V292" t="s">
        <v>7605</v>
      </c>
      <c r="W292" t="s">
        <v>7606</v>
      </c>
      <c r="X292" t="s">
        <v>293</v>
      </c>
      <c r="Y292" t="s">
        <v>294</v>
      </c>
      <c r="Z292" t="s">
        <v>145</v>
      </c>
      <c r="AA292" t="s">
        <v>145</v>
      </c>
      <c r="AB292" t="s">
        <v>295</v>
      </c>
      <c r="AC292" t="s">
        <v>1164</v>
      </c>
      <c r="AD292" t="s">
        <v>1165</v>
      </c>
      <c r="AE292" t="s">
        <v>7855</v>
      </c>
      <c r="AF292" t="s">
        <v>7856</v>
      </c>
      <c r="AG292" t="s">
        <v>7857</v>
      </c>
      <c r="AH292" t="s">
        <v>3524</v>
      </c>
      <c r="AI292" t="s">
        <v>7858</v>
      </c>
      <c r="AJ292" t="s">
        <v>7859</v>
      </c>
      <c r="AK292" t="s">
        <v>7860</v>
      </c>
      <c r="AL292" t="s">
        <v>305</v>
      </c>
      <c r="AM292" t="s">
        <v>306</v>
      </c>
      <c r="AN292" t="s">
        <v>307</v>
      </c>
      <c r="AO292" t="s">
        <v>308</v>
      </c>
      <c r="AP292" t="s">
        <v>309</v>
      </c>
      <c r="AQ292" t="s">
        <v>275</v>
      </c>
      <c r="AR292" t="s">
        <v>310</v>
      </c>
      <c r="AS292" t="s">
        <v>311</v>
      </c>
      <c r="AT292" t="s">
        <v>312</v>
      </c>
      <c r="AU292" t="s">
        <v>313</v>
      </c>
      <c r="AV292" t="s">
        <v>314</v>
      </c>
      <c r="AW292" t="s">
        <v>315</v>
      </c>
      <c r="AX292" t="s">
        <v>315</v>
      </c>
      <c r="AY292" t="s">
        <v>1173</v>
      </c>
      <c r="AZ292" t="s">
        <v>1174</v>
      </c>
      <c r="BA292" t="s">
        <v>7861</v>
      </c>
      <c r="BB292" t="s">
        <v>7859</v>
      </c>
      <c r="BC292" t="s">
        <v>7862</v>
      </c>
      <c r="BD292" t="s">
        <v>7863</v>
      </c>
      <c r="BE292" t="s">
        <v>138</v>
      </c>
      <c r="BF292" t="s">
        <v>7864</v>
      </c>
      <c r="BG292" t="s">
        <v>7865</v>
      </c>
      <c r="BH292" t="s">
        <v>6978</v>
      </c>
      <c r="BI292">
        <v>256</v>
      </c>
      <c r="BJ292">
        <v>254</v>
      </c>
      <c r="BK292">
        <v>256</v>
      </c>
      <c r="BL292">
        <v>0.46</v>
      </c>
      <c r="BM292">
        <v>237</v>
      </c>
      <c r="BN292">
        <v>424</v>
      </c>
      <c r="BO292">
        <v>415</v>
      </c>
      <c r="BP292">
        <v>0.71899999999999997</v>
      </c>
      <c r="BQ292" t="s">
        <v>143</v>
      </c>
      <c r="BR292" t="s">
        <v>145</v>
      </c>
      <c r="BS292" t="s">
        <v>144</v>
      </c>
      <c r="BT292">
        <v>-44</v>
      </c>
      <c r="BU292">
        <v>24</v>
      </c>
      <c r="BV292">
        <v>15</v>
      </c>
      <c r="BW292">
        <v>0</v>
      </c>
    </row>
    <row r="293" spans="1:75" x14ac:dyDescent="0.25">
      <c r="A293" t="s">
        <v>7866</v>
      </c>
      <c r="B293" t="s">
        <v>7867</v>
      </c>
      <c r="C293" s="74">
        <v>43864.845613425918</v>
      </c>
      <c r="D293" t="s">
        <v>274</v>
      </c>
      <c r="E293" t="s">
        <v>275</v>
      </c>
      <c r="F293" t="s">
        <v>276</v>
      </c>
      <c r="G293" t="s">
        <v>277</v>
      </c>
      <c r="H293" t="s">
        <v>278</v>
      </c>
      <c r="I293" t="s">
        <v>7868</v>
      </c>
      <c r="J293" t="s">
        <v>7869</v>
      </c>
      <c r="K293" t="s">
        <v>7370</v>
      </c>
      <c r="L293" t="s">
        <v>7870</v>
      </c>
      <c r="M293" t="s">
        <v>7871</v>
      </c>
      <c r="N293" t="s">
        <v>7872</v>
      </c>
      <c r="O293" t="s">
        <v>7873</v>
      </c>
      <c r="P293" t="s">
        <v>7874</v>
      </c>
      <c r="Q293" t="s">
        <v>7875</v>
      </c>
      <c r="R293" t="s">
        <v>7876</v>
      </c>
      <c r="S293" t="s">
        <v>7877</v>
      </c>
      <c r="T293" t="s">
        <v>7603</v>
      </c>
      <c r="U293" t="s">
        <v>7604</v>
      </c>
      <c r="V293" t="s">
        <v>7605</v>
      </c>
      <c r="W293" t="s">
        <v>7606</v>
      </c>
      <c r="X293" t="s">
        <v>293</v>
      </c>
      <c r="Y293" t="s">
        <v>294</v>
      </c>
      <c r="Z293" t="s">
        <v>145</v>
      </c>
      <c r="AA293" t="s">
        <v>145</v>
      </c>
      <c r="AB293" t="s">
        <v>295</v>
      </c>
      <c r="AC293" t="s">
        <v>2564</v>
      </c>
      <c r="AD293" t="s">
        <v>6301</v>
      </c>
      <c r="AE293" t="s">
        <v>7878</v>
      </c>
      <c r="AF293" t="s">
        <v>7879</v>
      </c>
      <c r="AG293" t="s">
        <v>7880</v>
      </c>
      <c r="AH293" t="s">
        <v>7881</v>
      </c>
      <c r="AI293" t="s">
        <v>7882</v>
      </c>
      <c r="AJ293" t="s">
        <v>7883</v>
      </c>
      <c r="AK293" t="s">
        <v>7884</v>
      </c>
      <c r="AL293" t="s">
        <v>305</v>
      </c>
      <c r="AM293" t="s">
        <v>306</v>
      </c>
      <c r="AN293" t="s">
        <v>307</v>
      </c>
      <c r="AO293" t="s">
        <v>308</v>
      </c>
      <c r="AP293" t="s">
        <v>309</v>
      </c>
      <c r="AQ293" t="s">
        <v>275</v>
      </c>
      <c r="AR293" t="s">
        <v>310</v>
      </c>
      <c r="AS293" t="s">
        <v>311</v>
      </c>
      <c r="AT293" t="s">
        <v>312</v>
      </c>
      <c r="AU293" t="s">
        <v>313</v>
      </c>
      <c r="AV293" t="s">
        <v>314</v>
      </c>
      <c r="AW293" t="s">
        <v>315</v>
      </c>
      <c r="AX293" t="s">
        <v>315</v>
      </c>
      <c r="AY293" t="s">
        <v>6307</v>
      </c>
      <c r="AZ293" t="s">
        <v>440</v>
      </c>
      <c r="BA293" t="s">
        <v>7885</v>
      </c>
      <c r="BB293" t="s">
        <v>7883</v>
      </c>
      <c r="BC293" t="s">
        <v>7886</v>
      </c>
      <c r="BD293" t="s">
        <v>7887</v>
      </c>
      <c r="BE293" t="s">
        <v>138</v>
      </c>
      <c r="BF293" t="s">
        <v>7888</v>
      </c>
      <c r="BG293" t="s">
        <v>7889</v>
      </c>
      <c r="BH293" t="s">
        <v>7390</v>
      </c>
      <c r="BI293">
        <v>256</v>
      </c>
      <c r="BJ293">
        <v>254</v>
      </c>
      <c r="BK293">
        <v>256</v>
      </c>
      <c r="BL293">
        <v>0.6</v>
      </c>
      <c r="BM293">
        <v>238</v>
      </c>
      <c r="BN293">
        <v>426</v>
      </c>
      <c r="BO293">
        <v>416</v>
      </c>
      <c r="BP293">
        <v>0.72199999999999998</v>
      </c>
      <c r="BQ293" t="s">
        <v>143</v>
      </c>
      <c r="BR293" t="s">
        <v>145</v>
      </c>
      <c r="BS293" t="s">
        <v>144</v>
      </c>
      <c r="BT293">
        <v>-44</v>
      </c>
      <c r="BU293">
        <v>24</v>
      </c>
      <c r="BV293">
        <v>15</v>
      </c>
      <c r="BW293">
        <v>0</v>
      </c>
    </row>
    <row r="294" spans="1:75" x14ac:dyDescent="0.25">
      <c r="A294" t="s">
        <v>7890</v>
      </c>
      <c r="B294" t="s">
        <v>7891</v>
      </c>
      <c r="C294" s="74">
        <v>43864.845671296287</v>
      </c>
      <c r="D294" t="s">
        <v>274</v>
      </c>
      <c r="E294" t="s">
        <v>275</v>
      </c>
      <c r="F294" t="s">
        <v>276</v>
      </c>
      <c r="G294" t="s">
        <v>277</v>
      </c>
      <c r="H294" t="s">
        <v>278</v>
      </c>
      <c r="I294" t="s">
        <v>7892</v>
      </c>
      <c r="J294" t="s">
        <v>7893</v>
      </c>
      <c r="K294" t="s">
        <v>6957</v>
      </c>
      <c r="L294" t="s">
        <v>7894</v>
      </c>
      <c r="M294" t="s">
        <v>7895</v>
      </c>
      <c r="N294" t="s">
        <v>7896</v>
      </c>
      <c r="O294" t="s">
        <v>7897</v>
      </c>
      <c r="P294" t="s">
        <v>7898</v>
      </c>
      <c r="Q294" t="s">
        <v>7899</v>
      </c>
      <c r="R294" t="s">
        <v>7900</v>
      </c>
      <c r="S294" t="s">
        <v>7901</v>
      </c>
      <c r="T294" t="s">
        <v>7603</v>
      </c>
      <c r="U294" t="s">
        <v>7604</v>
      </c>
      <c r="V294" t="s">
        <v>7605</v>
      </c>
      <c r="W294" t="s">
        <v>7606</v>
      </c>
      <c r="X294" t="s">
        <v>293</v>
      </c>
      <c r="Y294" t="s">
        <v>294</v>
      </c>
      <c r="Z294" t="s">
        <v>145</v>
      </c>
      <c r="AA294" t="s">
        <v>145</v>
      </c>
      <c r="AB294" t="s">
        <v>295</v>
      </c>
      <c r="AC294" t="s">
        <v>396</v>
      </c>
      <c r="AD294" t="s">
        <v>7902</v>
      </c>
      <c r="AE294" t="s">
        <v>7903</v>
      </c>
      <c r="AF294" t="s">
        <v>7904</v>
      </c>
      <c r="AG294" t="s">
        <v>7905</v>
      </c>
      <c r="AH294" t="s">
        <v>7906</v>
      </c>
      <c r="AI294" t="s">
        <v>7907</v>
      </c>
      <c r="AJ294" t="s">
        <v>7908</v>
      </c>
      <c r="AK294" t="s">
        <v>7909</v>
      </c>
      <c r="AL294" t="s">
        <v>305</v>
      </c>
      <c r="AM294" t="s">
        <v>306</v>
      </c>
      <c r="AN294" t="s">
        <v>307</v>
      </c>
      <c r="AO294" t="s">
        <v>308</v>
      </c>
      <c r="AP294" t="s">
        <v>309</v>
      </c>
      <c r="AQ294" t="s">
        <v>275</v>
      </c>
      <c r="AR294" t="s">
        <v>310</v>
      </c>
      <c r="AS294" t="s">
        <v>311</v>
      </c>
      <c r="AT294" t="s">
        <v>312</v>
      </c>
      <c r="AU294" t="s">
        <v>313</v>
      </c>
      <c r="AV294" t="s">
        <v>314</v>
      </c>
      <c r="AW294" t="s">
        <v>315</v>
      </c>
      <c r="AX294" t="s">
        <v>315</v>
      </c>
      <c r="AY294" t="s">
        <v>7910</v>
      </c>
      <c r="AZ294" t="s">
        <v>440</v>
      </c>
      <c r="BA294" t="s">
        <v>7911</v>
      </c>
      <c r="BB294" t="s">
        <v>7908</v>
      </c>
      <c r="BC294" t="s">
        <v>7912</v>
      </c>
      <c r="BD294" t="s">
        <v>7913</v>
      </c>
      <c r="BE294" t="s">
        <v>138</v>
      </c>
      <c r="BF294" t="s">
        <v>7914</v>
      </c>
      <c r="BG294" t="s">
        <v>7915</v>
      </c>
      <c r="BH294" t="s">
        <v>6978</v>
      </c>
      <c r="BI294">
        <v>256</v>
      </c>
      <c r="BJ294">
        <v>254</v>
      </c>
      <c r="BK294">
        <v>256</v>
      </c>
      <c r="BL294">
        <v>0.7</v>
      </c>
      <c r="BM294">
        <v>238</v>
      </c>
      <c r="BN294">
        <v>426</v>
      </c>
      <c r="BO294">
        <v>416</v>
      </c>
      <c r="BP294">
        <v>0.72199999999999998</v>
      </c>
      <c r="BQ294" t="s">
        <v>143</v>
      </c>
      <c r="BR294" t="s">
        <v>145</v>
      </c>
      <c r="BS294" t="s">
        <v>144</v>
      </c>
      <c r="BT294">
        <v>-44</v>
      </c>
      <c r="BU294">
        <v>24</v>
      </c>
      <c r="BV294">
        <v>16</v>
      </c>
      <c r="BW294">
        <v>0</v>
      </c>
    </row>
    <row r="295" spans="1:75" x14ac:dyDescent="0.25">
      <c r="A295" t="s">
        <v>7916</v>
      </c>
      <c r="B295" t="s">
        <v>7917</v>
      </c>
      <c r="C295" s="74">
        <v>43864.845729895831</v>
      </c>
      <c r="D295" t="s">
        <v>274</v>
      </c>
      <c r="E295" t="s">
        <v>275</v>
      </c>
      <c r="F295" t="s">
        <v>276</v>
      </c>
      <c r="G295" t="s">
        <v>277</v>
      </c>
      <c r="H295" t="s">
        <v>278</v>
      </c>
      <c r="I295" t="s">
        <v>7918</v>
      </c>
      <c r="J295" t="s">
        <v>7919</v>
      </c>
      <c r="K295" t="s">
        <v>7821</v>
      </c>
      <c r="L295" t="s">
        <v>7920</v>
      </c>
      <c r="M295" t="s">
        <v>7921</v>
      </c>
      <c r="N295" t="s">
        <v>7922</v>
      </c>
      <c r="O295" t="s">
        <v>7923</v>
      </c>
      <c r="P295" t="s">
        <v>7924</v>
      </c>
      <c r="Q295" t="s">
        <v>7925</v>
      </c>
      <c r="R295" t="s">
        <v>7926</v>
      </c>
      <c r="S295" t="s">
        <v>7927</v>
      </c>
      <c r="T295" t="s">
        <v>7603</v>
      </c>
      <c r="U295" t="s">
        <v>7604</v>
      </c>
      <c r="V295" t="s">
        <v>7605</v>
      </c>
      <c r="W295" t="s">
        <v>7606</v>
      </c>
      <c r="X295" t="s">
        <v>293</v>
      </c>
      <c r="Y295" t="s">
        <v>294</v>
      </c>
      <c r="Z295" t="s">
        <v>145</v>
      </c>
      <c r="AA295" t="s">
        <v>145</v>
      </c>
      <c r="AB295" t="s">
        <v>295</v>
      </c>
      <c r="AC295" t="s">
        <v>396</v>
      </c>
      <c r="AD295" t="s">
        <v>3652</v>
      </c>
      <c r="AE295" t="s">
        <v>7928</v>
      </c>
      <c r="AF295" t="s">
        <v>7929</v>
      </c>
      <c r="AG295" t="s">
        <v>7930</v>
      </c>
      <c r="AH295" t="s">
        <v>4374</v>
      </c>
      <c r="AI295" t="s">
        <v>7712</v>
      </c>
      <c r="AJ295" t="s">
        <v>7931</v>
      </c>
      <c r="AK295" t="s">
        <v>7932</v>
      </c>
      <c r="AL295" t="s">
        <v>305</v>
      </c>
      <c r="AM295" t="s">
        <v>306</v>
      </c>
      <c r="AN295" t="s">
        <v>307</v>
      </c>
      <c r="AO295" t="s">
        <v>308</v>
      </c>
      <c r="AP295" t="s">
        <v>309</v>
      </c>
      <c r="AQ295" t="s">
        <v>275</v>
      </c>
      <c r="AR295" t="s">
        <v>310</v>
      </c>
      <c r="AS295" t="s">
        <v>311</v>
      </c>
      <c r="AT295" t="s">
        <v>312</v>
      </c>
      <c r="AU295" t="s">
        <v>313</v>
      </c>
      <c r="AV295" t="s">
        <v>314</v>
      </c>
      <c r="AW295" t="s">
        <v>315</v>
      </c>
      <c r="AX295" t="s">
        <v>315</v>
      </c>
      <c r="AY295" t="s">
        <v>3659</v>
      </c>
      <c r="AZ295" t="s">
        <v>1200</v>
      </c>
      <c r="BA295" t="s">
        <v>7933</v>
      </c>
      <c r="BB295" t="s">
        <v>7931</v>
      </c>
      <c r="BC295" t="s">
        <v>7934</v>
      </c>
      <c r="BD295" t="s">
        <v>7935</v>
      </c>
      <c r="BE295" t="s">
        <v>138</v>
      </c>
      <c r="BF295" t="s">
        <v>7936</v>
      </c>
      <c r="BG295" t="s">
        <v>7937</v>
      </c>
      <c r="BH295" t="s">
        <v>7842</v>
      </c>
      <c r="BI295">
        <v>256</v>
      </c>
      <c r="BJ295">
        <v>254</v>
      </c>
      <c r="BK295">
        <v>256</v>
      </c>
      <c r="BL295">
        <v>0.74</v>
      </c>
      <c r="BM295">
        <v>239</v>
      </c>
      <c r="BN295">
        <v>427</v>
      </c>
      <c r="BO295">
        <v>417</v>
      </c>
      <c r="BP295">
        <v>0.72399999999999998</v>
      </c>
      <c r="BQ295" t="s">
        <v>143</v>
      </c>
      <c r="BR295" t="s">
        <v>145</v>
      </c>
      <c r="BS295" t="s">
        <v>144</v>
      </c>
      <c r="BT295">
        <v>-44</v>
      </c>
      <c r="BU295">
        <v>23</v>
      </c>
      <c r="BV295">
        <v>16</v>
      </c>
      <c r="BW295">
        <v>0</v>
      </c>
    </row>
    <row r="296" spans="1:75" x14ac:dyDescent="0.25">
      <c r="A296" t="s">
        <v>7938</v>
      </c>
      <c r="B296" t="s">
        <v>7939</v>
      </c>
      <c r="C296" s="74">
        <v>43864.8457877662</v>
      </c>
      <c r="D296" t="s">
        <v>274</v>
      </c>
      <c r="E296" t="s">
        <v>275</v>
      </c>
      <c r="F296" t="s">
        <v>276</v>
      </c>
      <c r="G296" t="s">
        <v>277</v>
      </c>
      <c r="H296" t="s">
        <v>278</v>
      </c>
      <c r="I296" t="s">
        <v>7940</v>
      </c>
      <c r="J296" t="s">
        <v>7941</v>
      </c>
      <c r="K296" t="s">
        <v>6983</v>
      </c>
      <c r="L296" t="s">
        <v>7942</v>
      </c>
      <c r="M296" t="s">
        <v>7943</v>
      </c>
      <c r="N296" t="s">
        <v>7944</v>
      </c>
      <c r="O296" t="s">
        <v>7945</v>
      </c>
      <c r="P296" t="s">
        <v>7946</v>
      </c>
      <c r="Q296" t="s">
        <v>7947</v>
      </c>
      <c r="R296" t="s">
        <v>7948</v>
      </c>
      <c r="S296" t="s">
        <v>7949</v>
      </c>
      <c r="T296" t="s">
        <v>7603</v>
      </c>
      <c r="U296" t="s">
        <v>7604</v>
      </c>
      <c r="V296" t="s">
        <v>7605</v>
      </c>
      <c r="W296" t="s">
        <v>7606</v>
      </c>
      <c r="X296" t="s">
        <v>293</v>
      </c>
      <c r="Y296" t="s">
        <v>294</v>
      </c>
      <c r="Z296" t="s">
        <v>145</v>
      </c>
      <c r="AA296" t="s">
        <v>145</v>
      </c>
      <c r="AB296" t="s">
        <v>295</v>
      </c>
      <c r="AC296" t="s">
        <v>1164</v>
      </c>
      <c r="AD296" t="s">
        <v>3677</v>
      </c>
      <c r="AE296" t="s">
        <v>7950</v>
      </c>
      <c r="AF296" t="s">
        <v>7951</v>
      </c>
      <c r="AG296" t="s">
        <v>7952</v>
      </c>
      <c r="AH296" t="s">
        <v>6330</v>
      </c>
      <c r="AI296" t="s">
        <v>7558</v>
      </c>
      <c r="AJ296" t="s">
        <v>7953</v>
      </c>
      <c r="AK296" t="s">
        <v>7954</v>
      </c>
      <c r="AL296" t="s">
        <v>305</v>
      </c>
      <c r="AM296" t="s">
        <v>306</v>
      </c>
      <c r="AN296" t="s">
        <v>307</v>
      </c>
      <c r="AO296" t="s">
        <v>308</v>
      </c>
      <c r="AP296" t="s">
        <v>309</v>
      </c>
      <c r="AQ296" t="s">
        <v>275</v>
      </c>
      <c r="AR296" t="s">
        <v>310</v>
      </c>
      <c r="AS296" t="s">
        <v>311</v>
      </c>
      <c r="AT296" t="s">
        <v>312</v>
      </c>
      <c r="AU296" t="s">
        <v>313</v>
      </c>
      <c r="AV296" t="s">
        <v>314</v>
      </c>
      <c r="AW296" t="s">
        <v>315</v>
      </c>
      <c r="AX296" t="s">
        <v>315</v>
      </c>
      <c r="AY296" t="s">
        <v>3685</v>
      </c>
      <c r="AZ296" t="s">
        <v>3686</v>
      </c>
      <c r="BA296" t="s">
        <v>7955</v>
      </c>
      <c r="BB296" t="s">
        <v>7953</v>
      </c>
      <c r="BC296" t="s">
        <v>7956</v>
      </c>
      <c r="BD296" t="s">
        <v>7957</v>
      </c>
      <c r="BE296" t="s">
        <v>138</v>
      </c>
      <c r="BF296" t="s">
        <v>7958</v>
      </c>
      <c r="BG296" t="s">
        <v>7959</v>
      </c>
      <c r="BH296" t="s">
        <v>7004</v>
      </c>
      <c r="BI296">
        <v>256</v>
      </c>
      <c r="BJ296">
        <v>254</v>
      </c>
      <c r="BK296">
        <v>256</v>
      </c>
      <c r="BL296">
        <v>0.66</v>
      </c>
      <c r="BM296">
        <v>240</v>
      </c>
      <c r="BN296">
        <v>428</v>
      </c>
      <c r="BO296">
        <v>417</v>
      </c>
      <c r="BP296">
        <v>0.72599999999999998</v>
      </c>
      <c r="BQ296" t="s">
        <v>143</v>
      </c>
      <c r="BR296" t="s">
        <v>145</v>
      </c>
      <c r="BS296" t="s">
        <v>144</v>
      </c>
      <c r="BT296">
        <v>-44</v>
      </c>
      <c r="BU296">
        <v>24</v>
      </c>
      <c r="BV296">
        <v>17</v>
      </c>
      <c r="BW296">
        <v>0</v>
      </c>
    </row>
    <row r="297" spans="1:75" x14ac:dyDescent="0.25">
      <c r="A297" t="s">
        <v>7960</v>
      </c>
      <c r="B297" t="s">
        <v>7961</v>
      </c>
      <c r="C297" s="74">
        <v>43864.845846354168</v>
      </c>
      <c r="D297" t="s">
        <v>274</v>
      </c>
      <c r="E297" t="s">
        <v>275</v>
      </c>
      <c r="F297" t="s">
        <v>276</v>
      </c>
      <c r="G297" t="s">
        <v>277</v>
      </c>
      <c r="H297" t="s">
        <v>278</v>
      </c>
      <c r="I297" t="s">
        <v>7962</v>
      </c>
      <c r="J297" t="s">
        <v>7963</v>
      </c>
      <c r="K297" t="s">
        <v>7821</v>
      </c>
      <c r="L297" t="s">
        <v>7964</v>
      </c>
      <c r="M297" t="s">
        <v>7965</v>
      </c>
      <c r="N297" t="s">
        <v>7966</v>
      </c>
      <c r="O297" t="s">
        <v>7967</v>
      </c>
      <c r="P297" t="s">
        <v>7968</v>
      </c>
      <c r="Q297" t="s">
        <v>7969</v>
      </c>
      <c r="R297" t="s">
        <v>7970</v>
      </c>
      <c r="S297" t="s">
        <v>7971</v>
      </c>
      <c r="T297" t="s">
        <v>7603</v>
      </c>
      <c r="U297" t="s">
        <v>7604</v>
      </c>
      <c r="V297" t="s">
        <v>7605</v>
      </c>
      <c r="W297" t="s">
        <v>7606</v>
      </c>
      <c r="X297" t="s">
        <v>293</v>
      </c>
      <c r="Y297" t="s">
        <v>294</v>
      </c>
      <c r="Z297" t="s">
        <v>145</v>
      </c>
      <c r="AA297" t="s">
        <v>145</v>
      </c>
      <c r="AB297" t="s">
        <v>295</v>
      </c>
      <c r="AC297" t="s">
        <v>606</v>
      </c>
      <c r="AD297" t="s">
        <v>4872</v>
      </c>
      <c r="AE297" t="s">
        <v>7972</v>
      </c>
      <c r="AF297" t="s">
        <v>7973</v>
      </c>
      <c r="AG297" t="s">
        <v>7974</v>
      </c>
      <c r="AH297" t="s">
        <v>3385</v>
      </c>
      <c r="AI297" t="s">
        <v>4626</v>
      </c>
      <c r="AJ297" t="s">
        <v>7975</v>
      </c>
      <c r="AK297" t="s">
        <v>7976</v>
      </c>
      <c r="AL297" t="s">
        <v>305</v>
      </c>
      <c r="AM297" t="s">
        <v>306</v>
      </c>
      <c r="AN297" t="s">
        <v>307</v>
      </c>
      <c r="AO297" t="s">
        <v>308</v>
      </c>
      <c r="AP297" t="s">
        <v>309</v>
      </c>
      <c r="AQ297" t="s">
        <v>275</v>
      </c>
      <c r="AR297" t="s">
        <v>310</v>
      </c>
      <c r="AS297" t="s">
        <v>311</v>
      </c>
      <c r="AT297" t="s">
        <v>312</v>
      </c>
      <c r="AU297" t="s">
        <v>313</v>
      </c>
      <c r="AV297" t="s">
        <v>314</v>
      </c>
      <c r="AW297" t="s">
        <v>315</v>
      </c>
      <c r="AX297" t="s">
        <v>315</v>
      </c>
      <c r="AY297" t="s">
        <v>4880</v>
      </c>
      <c r="AZ297" t="s">
        <v>406</v>
      </c>
      <c r="BA297" t="s">
        <v>7977</v>
      </c>
      <c r="BB297" t="s">
        <v>7975</v>
      </c>
      <c r="BC297" t="s">
        <v>7978</v>
      </c>
      <c r="BD297" t="s">
        <v>7979</v>
      </c>
      <c r="BE297" t="s">
        <v>138</v>
      </c>
      <c r="BF297" t="s">
        <v>7980</v>
      </c>
      <c r="BG297" t="s">
        <v>7981</v>
      </c>
      <c r="BH297" t="s">
        <v>7842</v>
      </c>
      <c r="BI297">
        <v>256</v>
      </c>
      <c r="BJ297">
        <v>254</v>
      </c>
      <c r="BK297">
        <v>256</v>
      </c>
      <c r="BL297">
        <v>0.63</v>
      </c>
      <c r="BM297">
        <v>240</v>
      </c>
      <c r="BN297">
        <v>429</v>
      </c>
      <c r="BO297">
        <v>418</v>
      </c>
      <c r="BP297">
        <v>0.72699999999999998</v>
      </c>
      <c r="BQ297" t="s">
        <v>143</v>
      </c>
      <c r="BR297" t="s">
        <v>145</v>
      </c>
      <c r="BS297" t="s">
        <v>144</v>
      </c>
      <c r="BT297">
        <v>-44</v>
      </c>
      <c r="BU297">
        <v>27</v>
      </c>
      <c r="BV297">
        <v>16</v>
      </c>
      <c r="BW297">
        <v>0</v>
      </c>
    </row>
    <row r="298" spans="1:75" x14ac:dyDescent="0.25">
      <c r="A298" t="s">
        <v>7982</v>
      </c>
      <c r="B298" t="s">
        <v>7983</v>
      </c>
      <c r="C298" s="74">
        <v>43864.845904953712</v>
      </c>
      <c r="D298" t="s">
        <v>274</v>
      </c>
      <c r="E298" t="s">
        <v>275</v>
      </c>
      <c r="F298" t="s">
        <v>276</v>
      </c>
      <c r="G298" t="s">
        <v>277</v>
      </c>
      <c r="H298" t="s">
        <v>278</v>
      </c>
      <c r="I298" t="s">
        <v>7984</v>
      </c>
      <c r="J298" t="s">
        <v>7985</v>
      </c>
      <c r="K298" t="s">
        <v>6983</v>
      </c>
      <c r="L298" t="s">
        <v>7986</v>
      </c>
      <c r="M298" t="s">
        <v>7987</v>
      </c>
      <c r="N298" t="s">
        <v>7988</v>
      </c>
      <c r="O298" t="s">
        <v>7989</v>
      </c>
      <c r="P298" t="s">
        <v>7990</v>
      </c>
      <c r="Q298" t="s">
        <v>7991</v>
      </c>
      <c r="R298" t="s">
        <v>7992</v>
      </c>
      <c r="S298" t="s">
        <v>7993</v>
      </c>
      <c r="T298" t="s">
        <v>7603</v>
      </c>
      <c r="U298" t="s">
        <v>7604</v>
      </c>
      <c r="V298" t="s">
        <v>7605</v>
      </c>
      <c r="W298" t="s">
        <v>7606</v>
      </c>
      <c r="X298" t="s">
        <v>293</v>
      </c>
      <c r="Y298" t="s">
        <v>294</v>
      </c>
      <c r="Z298" t="s">
        <v>145</v>
      </c>
      <c r="AA298" t="s">
        <v>145</v>
      </c>
      <c r="AB298" t="s">
        <v>295</v>
      </c>
      <c r="AC298" t="s">
        <v>337</v>
      </c>
      <c r="AD298" t="s">
        <v>6275</v>
      </c>
      <c r="AE298" t="s">
        <v>7994</v>
      </c>
      <c r="AF298" t="s">
        <v>7995</v>
      </c>
      <c r="AG298" t="s">
        <v>7996</v>
      </c>
      <c r="AH298" t="s">
        <v>6279</v>
      </c>
      <c r="AI298" t="s">
        <v>1196</v>
      </c>
      <c r="AJ298" t="s">
        <v>7997</v>
      </c>
      <c r="AK298" t="s">
        <v>7998</v>
      </c>
      <c r="AL298" t="s">
        <v>305</v>
      </c>
      <c r="AM298" t="s">
        <v>306</v>
      </c>
      <c r="AN298" t="s">
        <v>307</v>
      </c>
      <c r="AO298" t="s">
        <v>308</v>
      </c>
      <c r="AP298" t="s">
        <v>309</v>
      </c>
      <c r="AQ298" t="s">
        <v>275</v>
      </c>
      <c r="AR298" t="s">
        <v>310</v>
      </c>
      <c r="AS298" t="s">
        <v>311</v>
      </c>
      <c r="AT298" t="s">
        <v>312</v>
      </c>
      <c r="AU298" t="s">
        <v>313</v>
      </c>
      <c r="AV298" t="s">
        <v>314</v>
      </c>
      <c r="AW298" t="s">
        <v>315</v>
      </c>
      <c r="AX298" t="s">
        <v>315</v>
      </c>
      <c r="AY298" t="s">
        <v>6282</v>
      </c>
      <c r="AZ298" t="s">
        <v>406</v>
      </c>
      <c r="BA298" t="s">
        <v>7999</v>
      </c>
      <c r="BB298" t="s">
        <v>7997</v>
      </c>
      <c r="BC298" t="s">
        <v>8000</v>
      </c>
      <c r="BD298" t="s">
        <v>8001</v>
      </c>
      <c r="BE298" t="s">
        <v>138</v>
      </c>
      <c r="BF298" t="s">
        <v>8002</v>
      </c>
      <c r="BG298" t="s">
        <v>8003</v>
      </c>
      <c r="BH298" t="s">
        <v>7004</v>
      </c>
      <c r="BI298">
        <v>256</v>
      </c>
      <c r="BJ298">
        <v>254</v>
      </c>
      <c r="BK298">
        <v>256</v>
      </c>
      <c r="BL298">
        <v>0.62</v>
      </c>
      <c r="BM298">
        <v>240</v>
      </c>
      <c r="BN298">
        <v>429</v>
      </c>
      <c r="BO298">
        <v>418</v>
      </c>
      <c r="BP298">
        <v>0.72699999999999998</v>
      </c>
      <c r="BQ298" t="s">
        <v>143</v>
      </c>
      <c r="BR298" t="s">
        <v>145</v>
      </c>
      <c r="BS298" t="s">
        <v>144</v>
      </c>
      <c r="BT298">
        <v>-44</v>
      </c>
      <c r="BU298">
        <v>26</v>
      </c>
      <c r="BV298">
        <v>16</v>
      </c>
      <c r="BW298">
        <v>0</v>
      </c>
    </row>
    <row r="299" spans="1:75" x14ac:dyDescent="0.25">
      <c r="A299" t="s">
        <v>8004</v>
      </c>
      <c r="B299" t="s">
        <v>8005</v>
      </c>
      <c r="C299" s="74">
        <v>43864.84596354168</v>
      </c>
      <c r="D299" t="s">
        <v>274</v>
      </c>
      <c r="E299" t="s">
        <v>275</v>
      </c>
      <c r="F299" t="s">
        <v>276</v>
      </c>
      <c r="G299" t="s">
        <v>277</v>
      </c>
      <c r="H299" t="s">
        <v>278</v>
      </c>
      <c r="I299" t="s">
        <v>8006</v>
      </c>
      <c r="J299" t="s">
        <v>8007</v>
      </c>
      <c r="K299" t="s">
        <v>7821</v>
      </c>
      <c r="L299" t="s">
        <v>8008</v>
      </c>
      <c r="M299" t="s">
        <v>8009</v>
      </c>
      <c r="N299" t="s">
        <v>8010</v>
      </c>
      <c r="O299" t="s">
        <v>8011</v>
      </c>
      <c r="P299" t="s">
        <v>8012</v>
      </c>
      <c r="Q299" t="s">
        <v>8013</v>
      </c>
      <c r="R299" t="s">
        <v>8014</v>
      </c>
      <c r="S299" t="s">
        <v>8015</v>
      </c>
      <c r="T299" t="s">
        <v>7603</v>
      </c>
      <c r="U299" t="s">
        <v>7604</v>
      </c>
      <c r="V299" t="s">
        <v>7605</v>
      </c>
      <c r="W299" t="s">
        <v>7606</v>
      </c>
      <c r="X299" t="s">
        <v>293</v>
      </c>
      <c r="Y299" t="s">
        <v>294</v>
      </c>
      <c r="Z299" t="s">
        <v>145</v>
      </c>
      <c r="AA299" t="s">
        <v>145</v>
      </c>
      <c r="AB299" t="s">
        <v>295</v>
      </c>
      <c r="AC299" t="s">
        <v>396</v>
      </c>
      <c r="AD299" t="s">
        <v>3466</v>
      </c>
      <c r="AE299" t="s">
        <v>8016</v>
      </c>
      <c r="AF299" t="s">
        <v>8017</v>
      </c>
      <c r="AG299" t="s">
        <v>8018</v>
      </c>
      <c r="AH299" t="s">
        <v>8019</v>
      </c>
      <c r="AI299" t="s">
        <v>8020</v>
      </c>
      <c r="AJ299" t="s">
        <v>8021</v>
      </c>
      <c r="AK299" t="s">
        <v>8022</v>
      </c>
      <c r="AL299" t="s">
        <v>305</v>
      </c>
      <c r="AM299" t="s">
        <v>306</v>
      </c>
      <c r="AN299" t="s">
        <v>307</v>
      </c>
      <c r="AO299" t="s">
        <v>308</v>
      </c>
      <c r="AP299" t="s">
        <v>309</v>
      </c>
      <c r="AQ299" t="s">
        <v>275</v>
      </c>
      <c r="AR299" t="s">
        <v>310</v>
      </c>
      <c r="AS299" t="s">
        <v>311</v>
      </c>
      <c r="AT299" t="s">
        <v>312</v>
      </c>
      <c r="AU299" t="s">
        <v>313</v>
      </c>
      <c r="AV299" t="s">
        <v>314</v>
      </c>
      <c r="AW299" t="s">
        <v>315</v>
      </c>
      <c r="AX299" t="s">
        <v>315</v>
      </c>
      <c r="AY299" t="s">
        <v>3473</v>
      </c>
      <c r="AZ299" t="s">
        <v>3474</v>
      </c>
      <c r="BA299" t="s">
        <v>8023</v>
      </c>
      <c r="BB299" t="s">
        <v>8021</v>
      </c>
      <c r="BC299" t="s">
        <v>8024</v>
      </c>
      <c r="BD299" t="s">
        <v>8025</v>
      </c>
      <c r="BE299" t="s">
        <v>138</v>
      </c>
      <c r="BF299" t="s">
        <v>8026</v>
      </c>
      <c r="BG299" t="s">
        <v>8027</v>
      </c>
      <c r="BH299" t="s">
        <v>7842</v>
      </c>
      <c r="BI299">
        <v>256</v>
      </c>
      <c r="BJ299">
        <v>254</v>
      </c>
      <c r="BK299">
        <v>256</v>
      </c>
      <c r="BL299">
        <v>0.57999999999999996</v>
      </c>
      <c r="BM299">
        <v>240</v>
      </c>
      <c r="BN299">
        <v>430</v>
      </c>
      <c r="BO299">
        <v>419</v>
      </c>
      <c r="BP299">
        <v>0.72799999999999998</v>
      </c>
      <c r="BQ299" t="s">
        <v>143</v>
      </c>
      <c r="BR299" t="s">
        <v>145</v>
      </c>
      <c r="BS299" t="s">
        <v>144</v>
      </c>
      <c r="BT299">
        <v>-44</v>
      </c>
      <c r="BU299">
        <v>24</v>
      </c>
      <c r="BV299">
        <v>16</v>
      </c>
      <c r="BW299">
        <v>0</v>
      </c>
    </row>
    <row r="300" spans="1:75" x14ac:dyDescent="0.25">
      <c r="A300" t="s">
        <v>8028</v>
      </c>
      <c r="B300" t="s">
        <v>8029</v>
      </c>
      <c r="C300" s="74">
        <v>43864.846022141202</v>
      </c>
      <c r="D300" t="s">
        <v>274</v>
      </c>
      <c r="E300" t="s">
        <v>275</v>
      </c>
      <c r="F300" t="s">
        <v>276</v>
      </c>
      <c r="G300" t="s">
        <v>277</v>
      </c>
      <c r="H300" t="s">
        <v>278</v>
      </c>
      <c r="I300" t="s">
        <v>8030</v>
      </c>
      <c r="J300" t="s">
        <v>8031</v>
      </c>
      <c r="K300" t="s">
        <v>6983</v>
      </c>
      <c r="L300" t="s">
        <v>8032</v>
      </c>
      <c r="M300" t="s">
        <v>8033</v>
      </c>
      <c r="N300" t="s">
        <v>8034</v>
      </c>
      <c r="O300" t="s">
        <v>8035</v>
      </c>
      <c r="P300" t="s">
        <v>8036</v>
      </c>
      <c r="Q300" t="s">
        <v>8037</v>
      </c>
      <c r="R300" t="s">
        <v>8038</v>
      </c>
      <c r="S300" t="s">
        <v>8039</v>
      </c>
      <c r="T300" t="s">
        <v>7603</v>
      </c>
      <c r="U300" t="s">
        <v>7604</v>
      </c>
      <c r="V300" t="s">
        <v>7605</v>
      </c>
      <c r="W300" t="s">
        <v>7606</v>
      </c>
      <c r="X300" t="s">
        <v>293</v>
      </c>
      <c r="Y300" t="s">
        <v>294</v>
      </c>
      <c r="Z300" t="s">
        <v>145</v>
      </c>
      <c r="AA300" t="s">
        <v>145</v>
      </c>
      <c r="AB300" t="s">
        <v>295</v>
      </c>
      <c r="AC300" t="s">
        <v>396</v>
      </c>
      <c r="AD300" t="s">
        <v>3437</v>
      </c>
      <c r="AE300" t="s">
        <v>8040</v>
      </c>
      <c r="AF300" t="s">
        <v>8041</v>
      </c>
      <c r="AG300" t="s">
        <v>8042</v>
      </c>
      <c r="AH300" t="s">
        <v>8043</v>
      </c>
      <c r="AI300" t="s">
        <v>8044</v>
      </c>
      <c r="AJ300" t="s">
        <v>8045</v>
      </c>
      <c r="AK300" t="s">
        <v>8046</v>
      </c>
      <c r="AL300" t="s">
        <v>305</v>
      </c>
      <c r="AM300" t="s">
        <v>306</v>
      </c>
      <c r="AN300" t="s">
        <v>307</v>
      </c>
      <c r="AO300" t="s">
        <v>308</v>
      </c>
      <c r="AP300" t="s">
        <v>309</v>
      </c>
      <c r="AQ300" t="s">
        <v>275</v>
      </c>
      <c r="AR300" t="s">
        <v>310</v>
      </c>
      <c r="AS300" t="s">
        <v>311</v>
      </c>
      <c r="AT300" t="s">
        <v>312</v>
      </c>
      <c r="AU300" t="s">
        <v>313</v>
      </c>
      <c r="AV300" t="s">
        <v>314</v>
      </c>
      <c r="AW300" t="s">
        <v>315</v>
      </c>
      <c r="AX300" t="s">
        <v>315</v>
      </c>
      <c r="AY300" t="s">
        <v>3445</v>
      </c>
      <c r="AZ300" t="s">
        <v>3446</v>
      </c>
      <c r="BA300" t="s">
        <v>8047</v>
      </c>
      <c r="BB300" t="s">
        <v>8045</v>
      </c>
      <c r="BC300" t="s">
        <v>8048</v>
      </c>
      <c r="BD300" t="s">
        <v>8049</v>
      </c>
      <c r="BE300" t="s">
        <v>138</v>
      </c>
      <c r="BF300" t="s">
        <v>8050</v>
      </c>
      <c r="BG300" t="s">
        <v>8051</v>
      </c>
      <c r="BH300" t="s">
        <v>7004</v>
      </c>
      <c r="BI300">
        <v>256</v>
      </c>
      <c r="BJ300">
        <v>254</v>
      </c>
      <c r="BK300">
        <v>256</v>
      </c>
      <c r="BL300">
        <v>0.7</v>
      </c>
      <c r="BM300">
        <v>241</v>
      </c>
      <c r="BN300">
        <v>431</v>
      </c>
      <c r="BO300">
        <v>420</v>
      </c>
      <c r="BP300">
        <v>0.73099999999999998</v>
      </c>
      <c r="BQ300" t="s">
        <v>143</v>
      </c>
      <c r="BR300" t="s">
        <v>145</v>
      </c>
      <c r="BS300" t="s">
        <v>144</v>
      </c>
      <c r="BT300">
        <v>-44</v>
      </c>
      <c r="BU300">
        <v>26</v>
      </c>
      <c r="BV300">
        <v>17</v>
      </c>
      <c r="BW300">
        <v>0</v>
      </c>
    </row>
    <row r="301" spans="1:75" x14ac:dyDescent="0.25">
      <c r="A301" t="s">
        <v>8052</v>
      </c>
      <c r="B301" t="s">
        <v>8053</v>
      </c>
      <c r="C301" s="74">
        <v>43864.846080729163</v>
      </c>
      <c r="D301" t="s">
        <v>274</v>
      </c>
      <c r="E301" t="s">
        <v>275</v>
      </c>
      <c r="F301" t="s">
        <v>276</v>
      </c>
      <c r="G301" t="s">
        <v>277</v>
      </c>
      <c r="H301" t="s">
        <v>278</v>
      </c>
      <c r="I301" t="s">
        <v>8054</v>
      </c>
      <c r="J301" t="s">
        <v>8055</v>
      </c>
      <c r="K301" t="s">
        <v>6983</v>
      </c>
      <c r="L301" t="s">
        <v>8056</v>
      </c>
      <c r="M301" t="s">
        <v>8057</v>
      </c>
      <c r="N301" t="s">
        <v>8058</v>
      </c>
      <c r="O301" t="s">
        <v>8059</v>
      </c>
      <c r="P301" t="s">
        <v>8060</v>
      </c>
      <c r="Q301" t="s">
        <v>8061</v>
      </c>
      <c r="R301" t="s">
        <v>8062</v>
      </c>
      <c r="S301" t="s">
        <v>8063</v>
      </c>
      <c r="T301" t="s">
        <v>7603</v>
      </c>
      <c r="U301" t="s">
        <v>7604</v>
      </c>
      <c r="V301" t="s">
        <v>7605</v>
      </c>
      <c r="W301" t="s">
        <v>7606</v>
      </c>
      <c r="X301" t="s">
        <v>293</v>
      </c>
      <c r="Y301" t="s">
        <v>294</v>
      </c>
      <c r="Z301" t="s">
        <v>145</v>
      </c>
      <c r="AA301" t="s">
        <v>145</v>
      </c>
      <c r="AB301" t="s">
        <v>295</v>
      </c>
      <c r="AC301" t="s">
        <v>396</v>
      </c>
      <c r="AD301" t="s">
        <v>3729</v>
      </c>
      <c r="AE301" t="s">
        <v>8064</v>
      </c>
      <c r="AF301" t="s">
        <v>8065</v>
      </c>
      <c r="AG301" t="s">
        <v>8066</v>
      </c>
      <c r="AH301" t="s">
        <v>8067</v>
      </c>
      <c r="AI301" t="s">
        <v>8068</v>
      </c>
      <c r="AJ301" t="s">
        <v>8069</v>
      </c>
      <c r="AK301" t="s">
        <v>8070</v>
      </c>
      <c r="AL301" t="s">
        <v>305</v>
      </c>
      <c r="AM301" t="s">
        <v>306</v>
      </c>
      <c r="AN301" t="s">
        <v>307</v>
      </c>
      <c r="AO301" t="s">
        <v>308</v>
      </c>
      <c r="AP301" t="s">
        <v>309</v>
      </c>
      <c r="AQ301" t="s">
        <v>275</v>
      </c>
      <c r="AR301" t="s">
        <v>310</v>
      </c>
      <c r="AS301" t="s">
        <v>311</v>
      </c>
      <c r="AT301" t="s">
        <v>312</v>
      </c>
      <c r="AU301" t="s">
        <v>313</v>
      </c>
      <c r="AV301" t="s">
        <v>314</v>
      </c>
      <c r="AW301" t="s">
        <v>315</v>
      </c>
      <c r="AX301" t="s">
        <v>315</v>
      </c>
      <c r="AY301" t="s">
        <v>3736</v>
      </c>
      <c r="AZ301" t="s">
        <v>1228</v>
      </c>
      <c r="BA301" t="s">
        <v>8071</v>
      </c>
      <c r="BB301" t="s">
        <v>8069</v>
      </c>
      <c r="BC301" t="s">
        <v>8072</v>
      </c>
      <c r="BD301" t="s">
        <v>8073</v>
      </c>
      <c r="BE301" t="s">
        <v>138</v>
      </c>
      <c r="BF301" t="s">
        <v>8074</v>
      </c>
      <c r="BG301" t="s">
        <v>8075</v>
      </c>
      <c r="BH301" t="s">
        <v>7004</v>
      </c>
      <c r="BI301">
        <v>256</v>
      </c>
      <c r="BJ301">
        <v>254</v>
      </c>
      <c r="BK301">
        <v>256</v>
      </c>
      <c r="BL301">
        <v>0.77</v>
      </c>
      <c r="BM301">
        <v>241</v>
      </c>
      <c r="BN301">
        <v>430</v>
      </c>
      <c r="BO301">
        <v>420</v>
      </c>
      <c r="BP301">
        <v>0.72899999999999998</v>
      </c>
      <c r="BQ301" t="s">
        <v>143</v>
      </c>
      <c r="BR301" t="s">
        <v>145</v>
      </c>
      <c r="BS301" t="s">
        <v>144</v>
      </c>
      <c r="BT301">
        <v>-44</v>
      </c>
      <c r="BU301">
        <v>21</v>
      </c>
      <c r="BV301">
        <v>16</v>
      </c>
      <c r="BW301">
        <v>0</v>
      </c>
    </row>
    <row r="302" spans="1:75" x14ac:dyDescent="0.25">
      <c r="A302" t="s">
        <v>8076</v>
      </c>
      <c r="B302" t="s">
        <v>8077</v>
      </c>
      <c r="C302" s="74">
        <v>43864.846139328707</v>
      </c>
      <c r="D302" t="s">
        <v>274</v>
      </c>
      <c r="E302" t="s">
        <v>275</v>
      </c>
      <c r="F302" t="s">
        <v>276</v>
      </c>
      <c r="G302" t="s">
        <v>277</v>
      </c>
      <c r="H302" t="s">
        <v>278</v>
      </c>
      <c r="I302" t="s">
        <v>8078</v>
      </c>
      <c r="J302" t="s">
        <v>8079</v>
      </c>
      <c r="K302" t="s">
        <v>8080</v>
      </c>
      <c r="L302" t="s">
        <v>8081</v>
      </c>
      <c r="M302" t="s">
        <v>8082</v>
      </c>
      <c r="N302" t="s">
        <v>8083</v>
      </c>
      <c r="O302" t="s">
        <v>8084</v>
      </c>
      <c r="P302" t="s">
        <v>8085</v>
      </c>
      <c r="Q302" t="s">
        <v>8086</v>
      </c>
      <c r="R302" t="s">
        <v>8087</v>
      </c>
      <c r="S302" t="s">
        <v>8088</v>
      </c>
      <c r="T302" t="s">
        <v>7603</v>
      </c>
      <c r="U302" t="s">
        <v>7604</v>
      </c>
      <c r="V302" t="s">
        <v>7605</v>
      </c>
      <c r="W302" t="s">
        <v>7606</v>
      </c>
      <c r="X302" t="s">
        <v>293</v>
      </c>
      <c r="Y302" t="s">
        <v>294</v>
      </c>
      <c r="Z302" t="s">
        <v>145</v>
      </c>
      <c r="AA302" t="s">
        <v>145</v>
      </c>
      <c r="AB302" t="s">
        <v>295</v>
      </c>
      <c r="AC302" t="s">
        <v>296</v>
      </c>
      <c r="AD302" t="s">
        <v>6225</v>
      </c>
      <c r="AE302" t="s">
        <v>8089</v>
      </c>
      <c r="AF302" t="s">
        <v>8090</v>
      </c>
      <c r="AG302" t="s">
        <v>8091</v>
      </c>
      <c r="AH302" t="s">
        <v>2941</v>
      </c>
      <c r="AI302" t="s">
        <v>8092</v>
      </c>
      <c r="AJ302" t="s">
        <v>8093</v>
      </c>
      <c r="AK302" t="s">
        <v>7954</v>
      </c>
      <c r="AL302" t="s">
        <v>305</v>
      </c>
      <c r="AM302" t="s">
        <v>306</v>
      </c>
      <c r="AN302" t="s">
        <v>307</v>
      </c>
      <c r="AO302" t="s">
        <v>308</v>
      </c>
      <c r="AP302" t="s">
        <v>309</v>
      </c>
      <c r="AQ302" t="s">
        <v>275</v>
      </c>
      <c r="AR302" t="s">
        <v>310</v>
      </c>
      <c r="AS302" t="s">
        <v>311</v>
      </c>
      <c r="AT302" t="s">
        <v>312</v>
      </c>
      <c r="AU302" t="s">
        <v>313</v>
      </c>
      <c r="AV302" t="s">
        <v>314</v>
      </c>
      <c r="AW302" t="s">
        <v>315</v>
      </c>
      <c r="AX302" t="s">
        <v>315</v>
      </c>
      <c r="AY302" t="s">
        <v>6231</v>
      </c>
      <c r="AZ302" t="s">
        <v>1256</v>
      </c>
      <c r="BA302" t="s">
        <v>8094</v>
      </c>
      <c r="BB302" t="s">
        <v>8093</v>
      </c>
      <c r="BC302" t="s">
        <v>8095</v>
      </c>
      <c r="BD302" t="s">
        <v>8096</v>
      </c>
      <c r="BE302" t="s">
        <v>138</v>
      </c>
      <c r="BF302" t="s">
        <v>8097</v>
      </c>
      <c r="BG302" t="s">
        <v>8098</v>
      </c>
      <c r="BH302" t="s">
        <v>8099</v>
      </c>
      <c r="BI302">
        <v>256</v>
      </c>
      <c r="BJ302">
        <v>254</v>
      </c>
      <c r="BK302">
        <v>256</v>
      </c>
      <c r="BL302">
        <v>0.75</v>
      </c>
      <c r="BM302">
        <v>242</v>
      </c>
      <c r="BN302">
        <v>432</v>
      </c>
      <c r="BO302">
        <v>421</v>
      </c>
      <c r="BP302">
        <v>0.73199999999999998</v>
      </c>
      <c r="BQ302" t="s">
        <v>143</v>
      </c>
      <c r="BR302" t="s">
        <v>145</v>
      </c>
      <c r="BS302" t="s">
        <v>144</v>
      </c>
      <c r="BT302">
        <v>-44</v>
      </c>
      <c r="BU302">
        <v>23</v>
      </c>
      <c r="BV302">
        <v>17</v>
      </c>
      <c r="BW302">
        <v>0</v>
      </c>
    </row>
    <row r="303" spans="1:75" x14ac:dyDescent="0.25">
      <c r="A303" t="s">
        <v>8100</v>
      </c>
      <c r="B303" t="s">
        <v>8101</v>
      </c>
      <c r="C303" s="74">
        <v>43864.846197916668</v>
      </c>
      <c r="D303" t="s">
        <v>274</v>
      </c>
      <c r="E303" t="s">
        <v>275</v>
      </c>
      <c r="F303" t="s">
        <v>276</v>
      </c>
      <c r="G303" t="s">
        <v>277</v>
      </c>
      <c r="H303" t="s">
        <v>278</v>
      </c>
      <c r="I303" t="s">
        <v>8102</v>
      </c>
      <c r="J303" t="s">
        <v>8103</v>
      </c>
      <c r="K303" t="s">
        <v>7725</v>
      </c>
      <c r="L303" t="s">
        <v>8104</v>
      </c>
      <c r="M303" t="s">
        <v>8105</v>
      </c>
      <c r="N303" t="s">
        <v>8106</v>
      </c>
      <c r="O303" t="s">
        <v>8107</v>
      </c>
      <c r="P303" t="s">
        <v>8108</v>
      </c>
      <c r="Q303" t="s">
        <v>8109</v>
      </c>
      <c r="R303" t="s">
        <v>8110</v>
      </c>
      <c r="S303" t="s">
        <v>8111</v>
      </c>
      <c r="T303" t="s">
        <v>7603</v>
      </c>
      <c r="U303" t="s">
        <v>7604</v>
      </c>
      <c r="V303" t="s">
        <v>7605</v>
      </c>
      <c r="W303" t="s">
        <v>7606</v>
      </c>
      <c r="X303" t="s">
        <v>293</v>
      </c>
      <c r="Y303" t="s">
        <v>294</v>
      </c>
      <c r="Z303" t="s">
        <v>145</v>
      </c>
      <c r="AA303" t="s">
        <v>145</v>
      </c>
      <c r="AB303" t="s">
        <v>295</v>
      </c>
      <c r="AC303" t="s">
        <v>296</v>
      </c>
      <c r="AD303" t="s">
        <v>3381</v>
      </c>
      <c r="AE303" t="s">
        <v>8112</v>
      </c>
      <c r="AF303" t="s">
        <v>8113</v>
      </c>
      <c r="AG303" t="s">
        <v>8114</v>
      </c>
      <c r="AH303" t="s">
        <v>3303</v>
      </c>
      <c r="AI303" t="s">
        <v>8115</v>
      </c>
      <c r="AJ303" t="s">
        <v>8116</v>
      </c>
      <c r="AK303" t="s">
        <v>8117</v>
      </c>
      <c r="AL303" t="s">
        <v>305</v>
      </c>
      <c r="AM303" t="s">
        <v>306</v>
      </c>
      <c r="AN303" t="s">
        <v>307</v>
      </c>
      <c r="AO303" t="s">
        <v>308</v>
      </c>
      <c r="AP303" t="s">
        <v>309</v>
      </c>
      <c r="AQ303" t="s">
        <v>275</v>
      </c>
      <c r="AR303" t="s">
        <v>310</v>
      </c>
      <c r="AS303" t="s">
        <v>311</v>
      </c>
      <c r="AT303" t="s">
        <v>312</v>
      </c>
      <c r="AU303" t="s">
        <v>313</v>
      </c>
      <c r="AV303" t="s">
        <v>314</v>
      </c>
      <c r="AW303" t="s">
        <v>315</v>
      </c>
      <c r="AX303" t="s">
        <v>315</v>
      </c>
      <c r="AY303" t="s">
        <v>3389</v>
      </c>
      <c r="AZ303" t="s">
        <v>3390</v>
      </c>
      <c r="BA303" t="s">
        <v>8118</v>
      </c>
      <c r="BB303" t="s">
        <v>8116</v>
      </c>
      <c r="BC303" t="s">
        <v>8119</v>
      </c>
      <c r="BD303" t="s">
        <v>8120</v>
      </c>
      <c r="BE303" t="s">
        <v>138</v>
      </c>
      <c r="BF303" t="s">
        <v>8121</v>
      </c>
      <c r="BG303" t="s">
        <v>8122</v>
      </c>
      <c r="BH303" t="s">
        <v>7745</v>
      </c>
      <c r="BI303">
        <v>256</v>
      </c>
      <c r="BJ303">
        <v>254</v>
      </c>
      <c r="BK303">
        <v>256</v>
      </c>
      <c r="BL303">
        <v>0.77</v>
      </c>
      <c r="BM303">
        <v>242</v>
      </c>
      <c r="BN303">
        <v>433</v>
      </c>
      <c r="BO303">
        <v>421</v>
      </c>
      <c r="BP303">
        <v>0.73299999999999998</v>
      </c>
      <c r="BQ303" t="s">
        <v>143</v>
      </c>
      <c r="BR303" t="s">
        <v>145</v>
      </c>
      <c r="BS303" t="s">
        <v>144</v>
      </c>
      <c r="BT303">
        <v>-44</v>
      </c>
      <c r="BU303">
        <v>25</v>
      </c>
      <c r="BV303">
        <v>17</v>
      </c>
      <c r="BW303">
        <v>0</v>
      </c>
    </row>
    <row r="304" spans="1:75" x14ac:dyDescent="0.25">
      <c r="A304" t="s">
        <v>8123</v>
      </c>
      <c r="B304" t="s">
        <v>8124</v>
      </c>
      <c r="C304" s="74">
        <v>43864.846255787037</v>
      </c>
      <c r="D304" t="s">
        <v>274</v>
      </c>
      <c r="E304" t="s">
        <v>275</v>
      </c>
      <c r="F304" t="s">
        <v>276</v>
      </c>
      <c r="G304" t="s">
        <v>277</v>
      </c>
      <c r="H304" t="s">
        <v>278</v>
      </c>
      <c r="I304" t="s">
        <v>8125</v>
      </c>
      <c r="J304" t="s">
        <v>8126</v>
      </c>
      <c r="K304" t="s">
        <v>7268</v>
      </c>
      <c r="L304" t="s">
        <v>8127</v>
      </c>
      <c r="M304" t="s">
        <v>8128</v>
      </c>
      <c r="N304" t="s">
        <v>8129</v>
      </c>
      <c r="O304" t="s">
        <v>8130</v>
      </c>
      <c r="P304" t="s">
        <v>8131</v>
      </c>
      <c r="Q304" t="s">
        <v>8132</v>
      </c>
      <c r="R304" t="s">
        <v>8133</v>
      </c>
      <c r="S304" t="s">
        <v>8134</v>
      </c>
      <c r="T304" t="s">
        <v>7603</v>
      </c>
      <c r="U304" t="s">
        <v>7604</v>
      </c>
      <c r="V304" t="s">
        <v>7605</v>
      </c>
      <c r="W304" t="s">
        <v>7606</v>
      </c>
      <c r="X304" t="s">
        <v>293</v>
      </c>
      <c r="Y304" t="s">
        <v>294</v>
      </c>
      <c r="Z304" t="s">
        <v>145</v>
      </c>
      <c r="AA304" t="s">
        <v>145</v>
      </c>
      <c r="AB304" t="s">
        <v>295</v>
      </c>
      <c r="AC304" t="s">
        <v>296</v>
      </c>
      <c r="AD304" t="s">
        <v>5050</v>
      </c>
      <c r="AE304" t="s">
        <v>8135</v>
      </c>
      <c r="AF304" t="s">
        <v>8136</v>
      </c>
      <c r="AG304" t="s">
        <v>8137</v>
      </c>
      <c r="AH304" t="s">
        <v>1279</v>
      </c>
      <c r="AI304" t="s">
        <v>8138</v>
      </c>
      <c r="AJ304" t="s">
        <v>8139</v>
      </c>
      <c r="AK304" t="s">
        <v>8140</v>
      </c>
      <c r="AL304" t="s">
        <v>305</v>
      </c>
      <c r="AM304" t="s">
        <v>306</v>
      </c>
      <c r="AN304" t="s">
        <v>307</v>
      </c>
      <c r="AO304" t="s">
        <v>308</v>
      </c>
      <c r="AP304" t="s">
        <v>309</v>
      </c>
      <c r="AQ304" t="s">
        <v>275</v>
      </c>
      <c r="AR304" t="s">
        <v>310</v>
      </c>
      <c r="AS304" t="s">
        <v>311</v>
      </c>
      <c r="AT304" t="s">
        <v>312</v>
      </c>
      <c r="AU304" t="s">
        <v>313</v>
      </c>
      <c r="AV304" t="s">
        <v>314</v>
      </c>
      <c r="AW304" t="s">
        <v>315</v>
      </c>
      <c r="AX304" t="s">
        <v>315</v>
      </c>
      <c r="AY304" t="s">
        <v>5057</v>
      </c>
      <c r="AZ304" t="s">
        <v>3363</v>
      </c>
      <c r="BA304" t="s">
        <v>8141</v>
      </c>
      <c r="BB304" t="s">
        <v>8139</v>
      </c>
      <c r="BC304" t="s">
        <v>8142</v>
      </c>
      <c r="BD304" t="s">
        <v>8143</v>
      </c>
      <c r="BE304" t="s">
        <v>138</v>
      </c>
      <c r="BF304" t="s">
        <v>8144</v>
      </c>
      <c r="BG304" t="s">
        <v>8145</v>
      </c>
      <c r="BH304" t="s">
        <v>7288</v>
      </c>
      <c r="BI304">
        <v>256</v>
      </c>
      <c r="BJ304">
        <v>254</v>
      </c>
      <c r="BK304">
        <v>256</v>
      </c>
      <c r="BL304">
        <v>0.57999999999999996</v>
      </c>
      <c r="BM304">
        <v>243</v>
      </c>
      <c r="BN304">
        <v>433</v>
      </c>
      <c r="BO304">
        <v>422</v>
      </c>
      <c r="BP304">
        <v>0.73399999999999999</v>
      </c>
      <c r="BQ304" t="s">
        <v>143</v>
      </c>
      <c r="BR304" t="s">
        <v>145</v>
      </c>
      <c r="BS304" t="s">
        <v>144</v>
      </c>
      <c r="BT304">
        <v>-44</v>
      </c>
      <c r="BU304">
        <v>23</v>
      </c>
      <c r="BV304">
        <v>18</v>
      </c>
      <c r="BW304">
        <v>0</v>
      </c>
    </row>
    <row r="305" spans="1:75" x14ac:dyDescent="0.25">
      <c r="A305" t="s">
        <v>8146</v>
      </c>
      <c r="B305" t="s">
        <v>8147</v>
      </c>
      <c r="C305" s="74">
        <v>43864.846314386559</v>
      </c>
      <c r="D305" t="s">
        <v>274</v>
      </c>
      <c r="E305" t="s">
        <v>275</v>
      </c>
      <c r="F305" t="s">
        <v>276</v>
      </c>
      <c r="G305" t="s">
        <v>277</v>
      </c>
      <c r="H305" t="s">
        <v>278</v>
      </c>
      <c r="I305" t="s">
        <v>8148</v>
      </c>
      <c r="J305" t="s">
        <v>8149</v>
      </c>
      <c r="K305" t="s">
        <v>7268</v>
      </c>
      <c r="L305" t="s">
        <v>8150</v>
      </c>
      <c r="M305" t="s">
        <v>8151</v>
      </c>
      <c r="N305" t="s">
        <v>8152</v>
      </c>
      <c r="O305" t="s">
        <v>8153</v>
      </c>
      <c r="P305" t="s">
        <v>8154</v>
      </c>
      <c r="Q305" t="s">
        <v>8155</v>
      </c>
      <c r="R305" t="s">
        <v>8156</v>
      </c>
      <c r="S305" t="s">
        <v>8157</v>
      </c>
      <c r="T305" t="s">
        <v>7603</v>
      </c>
      <c r="U305" t="s">
        <v>7604</v>
      </c>
      <c r="V305" t="s">
        <v>7605</v>
      </c>
      <c r="W305" t="s">
        <v>7606</v>
      </c>
      <c r="X305" t="s">
        <v>293</v>
      </c>
      <c r="Y305" t="s">
        <v>294</v>
      </c>
      <c r="Z305" t="s">
        <v>145</v>
      </c>
      <c r="AA305" t="s">
        <v>145</v>
      </c>
      <c r="AB305" t="s">
        <v>295</v>
      </c>
      <c r="AC305" t="s">
        <v>296</v>
      </c>
      <c r="AD305" t="s">
        <v>3381</v>
      </c>
      <c r="AE305" t="s">
        <v>8158</v>
      </c>
      <c r="AF305" t="s">
        <v>8159</v>
      </c>
      <c r="AG305" t="s">
        <v>8160</v>
      </c>
      <c r="AH305" t="s">
        <v>8161</v>
      </c>
      <c r="AI305" t="s">
        <v>8162</v>
      </c>
      <c r="AJ305" t="s">
        <v>8163</v>
      </c>
      <c r="AK305" t="s">
        <v>8164</v>
      </c>
      <c r="AL305" t="s">
        <v>305</v>
      </c>
      <c r="AM305" t="s">
        <v>306</v>
      </c>
      <c r="AN305" t="s">
        <v>307</v>
      </c>
      <c r="AO305" t="s">
        <v>308</v>
      </c>
      <c r="AP305" t="s">
        <v>309</v>
      </c>
      <c r="AQ305" t="s">
        <v>275</v>
      </c>
      <c r="AR305" t="s">
        <v>310</v>
      </c>
      <c r="AS305" t="s">
        <v>311</v>
      </c>
      <c r="AT305" t="s">
        <v>312</v>
      </c>
      <c r="AU305" t="s">
        <v>313</v>
      </c>
      <c r="AV305" t="s">
        <v>314</v>
      </c>
      <c r="AW305" t="s">
        <v>315</v>
      </c>
      <c r="AX305" t="s">
        <v>315</v>
      </c>
      <c r="AY305" t="s">
        <v>3389</v>
      </c>
      <c r="AZ305" t="s">
        <v>3390</v>
      </c>
      <c r="BA305" t="s">
        <v>8165</v>
      </c>
      <c r="BB305" t="s">
        <v>8163</v>
      </c>
      <c r="BC305" t="s">
        <v>8166</v>
      </c>
      <c r="BD305" t="s">
        <v>8167</v>
      </c>
      <c r="BE305" t="s">
        <v>138</v>
      </c>
      <c r="BF305" t="s">
        <v>8168</v>
      </c>
      <c r="BG305" t="s">
        <v>8169</v>
      </c>
      <c r="BH305" t="s">
        <v>7288</v>
      </c>
      <c r="BI305">
        <v>256</v>
      </c>
      <c r="BJ305">
        <v>254</v>
      </c>
      <c r="BK305">
        <v>256</v>
      </c>
      <c r="BL305">
        <v>0.7</v>
      </c>
      <c r="BM305">
        <v>242</v>
      </c>
      <c r="BN305">
        <v>432</v>
      </c>
      <c r="BO305">
        <v>422</v>
      </c>
      <c r="BP305">
        <v>0.73299999999999998</v>
      </c>
      <c r="BQ305" t="s">
        <v>143</v>
      </c>
      <c r="BR305" t="s">
        <v>145</v>
      </c>
      <c r="BS305" t="s">
        <v>144</v>
      </c>
      <c r="BT305">
        <v>-44</v>
      </c>
      <c r="BU305">
        <v>21</v>
      </c>
      <c r="BV305">
        <v>17</v>
      </c>
      <c r="BW305">
        <v>0</v>
      </c>
    </row>
    <row r="306" spans="1:75" x14ac:dyDescent="0.25">
      <c r="A306" t="s">
        <v>8170</v>
      </c>
      <c r="B306" t="s">
        <v>8171</v>
      </c>
      <c r="C306" s="74">
        <v>43864.846372974527</v>
      </c>
      <c r="D306" t="s">
        <v>274</v>
      </c>
      <c r="E306" t="s">
        <v>275</v>
      </c>
      <c r="F306" t="s">
        <v>276</v>
      </c>
      <c r="G306" t="s">
        <v>277</v>
      </c>
      <c r="H306" t="s">
        <v>278</v>
      </c>
      <c r="I306" t="s">
        <v>8172</v>
      </c>
      <c r="J306" t="s">
        <v>8173</v>
      </c>
      <c r="K306" t="s">
        <v>7370</v>
      </c>
      <c r="L306" t="s">
        <v>8174</v>
      </c>
      <c r="M306" t="s">
        <v>8175</v>
      </c>
      <c r="N306" t="s">
        <v>8176</v>
      </c>
      <c r="O306" t="s">
        <v>8177</v>
      </c>
      <c r="P306" t="s">
        <v>8178</v>
      </c>
      <c r="Q306" t="s">
        <v>8179</v>
      </c>
      <c r="R306" t="s">
        <v>8180</v>
      </c>
      <c r="S306" t="s">
        <v>8181</v>
      </c>
      <c r="T306" t="s">
        <v>7603</v>
      </c>
      <c r="U306" t="s">
        <v>7604</v>
      </c>
      <c r="V306" t="s">
        <v>7605</v>
      </c>
      <c r="W306" t="s">
        <v>7606</v>
      </c>
      <c r="X306" t="s">
        <v>293</v>
      </c>
      <c r="Y306" t="s">
        <v>294</v>
      </c>
      <c r="Z306" t="s">
        <v>145</v>
      </c>
      <c r="AA306" t="s">
        <v>145</v>
      </c>
      <c r="AB306" t="s">
        <v>295</v>
      </c>
      <c r="AC306" t="s">
        <v>337</v>
      </c>
      <c r="AD306" t="s">
        <v>6225</v>
      </c>
      <c r="AE306" t="s">
        <v>8182</v>
      </c>
      <c r="AF306" t="s">
        <v>8183</v>
      </c>
      <c r="AG306" t="s">
        <v>8184</v>
      </c>
      <c r="AH306" t="s">
        <v>8185</v>
      </c>
      <c r="AI306" t="s">
        <v>6487</v>
      </c>
      <c r="AJ306" t="s">
        <v>8186</v>
      </c>
      <c r="AK306" t="s">
        <v>8187</v>
      </c>
      <c r="AL306" t="s">
        <v>305</v>
      </c>
      <c r="AM306" t="s">
        <v>306</v>
      </c>
      <c r="AN306" t="s">
        <v>307</v>
      </c>
      <c r="AO306" t="s">
        <v>308</v>
      </c>
      <c r="AP306" t="s">
        <v>309</v>
      </c>
      <c r="AQ306" t="s">
        <v>275</v>
      </c>
      <c r="AR306" t="s">
        <v>310</v>
      </c>
      <c r="AS306" t="s">
        <v>311</v>
      </c>
      <c r="AT306" t="s">
        <v>312</v>
      </c>
      <c r="AU306" t="s">
        <v>313</v>
      </c>
      <c r="AV306" t="s">
        <v>314</v>
      </c>
      <c r="AW306" t="s">
        <v>315</v>
      </c>
      <c r="AX306" t="s">
        <v>315</v>
      </c>
      <c r="AY306" t="s">
        <v>6231</v>
      </c>
      <c r="AZ306" t="s">
        <v>1256</v>
      </c>
      <c r="BA306" t="s">
        <v>8188</v>
      </c>
      <c r="BB306" t="s">
        <v>8186</v>
      </c>
      <c r="BC306" t="s">
        <v>8189</v>
      </c>
      <c r="BD306" t="s">
        <v>8190</v>
      </c>
      <c r="BE306" t="s">
        <v>138</v>
      </c>
      <c r="BF306" t="s">
        <v>8191</v>
      </c>
      <c r="BG306" t="s">
        <v>8192</v>
      </c>
      <c r="BH306" t="s">
        <v>7390</v>
      </c>
      <c r="BI306">
        <v>256</v>
      </c>
      <c r="BJ306">
        <v>254</v>
      </c>
      <c r="BK306">
        <v>256</v>
      </c>
      <c r="BL306">
        <v>0.7</v>
      </c>
      <c r="BM306">
        <v>242</v>
      </c>
      <c r="BN306">
        <v>432</v>
      </c>
      <c r="BO306">
        <v>422</v>
      </c>
      <c r="BP306">
        <v>0.73199999999999998</v>
      </c>
      <c r="BQ306" t="s">
        <v>143</v>
      </c>
      <c r="BR306" t="s">
        <v>145</v>
      </c>
      <c r="BS306" t="s">
        <v>144</v>
      </c>
      <c r="BT306">
        <v>-44</v>
      </c>
      <c r="BU306">
        <v>20</v>
      </c>
      <c r="BV306">
        <v>17</v>
      </c>
      <c r="BW306">
        <v>0</v>
      </c>
    </row>
    <row r="307" spans="1:75" x14ac:dyDescent="0.25">
      <c r="A307" t="s">
        <v>8193</v>
      </c>
      <c r="B307" t="s">
        <v>8194</v>
      </c>
      <c r="C307" s="74">
        <v>43864.846431574071</v>
      </c>
      <c r="D307" t="s">
        <v>274</v>
      </c>
      <c r="E307" t="s">
        <v>275</v>
      </c>
      <c r="F307" t="s">
        <v>276</v>
      </c>
      <c r="G307" t="s">
        <v>277</v>
      </c>
      <c r="H307" t="s">
        <v>278</v>
      </c>
      <c r="I307" t="s">
        <v>8195</v>
      </c>
      <c r="J307" t="s">
        <v>8196</v>
      </c>
      <c r="K307" t="s">
        <v>8197</v>
      </c>
      <c r="L307" t="s">
        <v>8198</v>
      </c>
      <c r="M307" t="s">
        <v>8199</v>
      </c>
      <c r="N307" t="s">
        <v>8200</v>
      </c>
      <c r="O307" t="s">
        <v>8201</v>
      </c>
      <c r="P307" t="s">
        <v>8202</v>
      </c>
      <c r="Q307" t="s">
        <v>8203</v>
      </c>
      <c r="R307" t="s">
        <v>8204</v>
      </c>
      <c r="S307" t="s">
        <v>8205</v>
      </c>
      <c r="T307" t="s">
        <v>7603</v>
      </c>
      <c r="U307" t="s">
        <v>7604</v>
      </c>
      <c r="V307" t="s">
        <v>7605</v>
      </c>
      <c r="W307" t="s">
        <v>7606</v>
      </c>
      <c r="X307" t="s">
        <v>293</v>
      </c>
      <c r="Y307" t="s">
        <v>294</v>
      </c>
      <c r="Z307" t="s">
        <v>145</v>
      </c>
      <c r="AA307" t="s">
        <v>145</v>
      </c>
      <c r="AB307" t="s">
        <v>295</v>
      </c>
      <c r="AC307" t="s">
        <v>396</v>
      </c>
      <c r="AD307" t="s">
        <v>1247</v>
      </c>
      <c r="AE307" t="s">
        <v>8206</v>
      </c>
      <c r="AF307" t="s">
        <v>8207</v>
      </c>
      <c r="AG307" t="s">
        <v>8208</v>
      </c>
      <c r="AH307" t="s">
        <v>8209</v>
      </c>
      <c r="AI307" t="s">
        <v>8210</v>
      </c>
      <c r="AJ307" t="s">
        <v>8211</v>
      </c>
      <c r="AK307" t="s">
        <v>7998</v>
      </c>
      <c r="AL307" t="s">
        <v>305</v>
      </c>
      <c r="AM307" t="s">
        <v>306</v>
      </c>
      <c r="AN307" t="s">
        <v>307</v>
      </c>
      <c r="AO307" t="s">
        <v>308</v>
      </c>
      <c r="AP307" t="s">
        <v>309</v>
      </c>
      <c r="AQ307" t="s">
        <v>275</v>
      </c>
      <c r="AR307" t="s">
        <v>310</v>
      </c>
      <c r="AS307" t="s">
        <v>311</v>
      </c>
      <c r="AT307" t="s">
        <v>312</v>
      </c>
      <c r="AU307" t="s">
        <v>313</v>
      </c>
      <c r="AV307" t="s">
        <v>314</v>
      </c>
      <c r="AW307" t="s">
        <v>315</v>
      </c>
      <c r="AX307" t="s">
        <v>315</v>
      </c>
      <c r="AY307" t="s">
        <v>1255</v>
      </c>
      <c r="AZ307" t="s">
        <v>1256</v>
      </c>
      <c r="BA307" t="s">
        <v>8212</v>
      </c>
      <c r="BB307" t="s">
        <v>8211</v>
      </c>
      <c r="BC307" t="s">
        <v>8213</v>
      </c>
      <c r="BD307" t="s">
        <v>8214</v>
      </c>
      <c r="BE307" t="s">
        <v>138</v>
      </c>
      <c r="BF307" t="s">
        <v>8215</v>
      </c>
      <c r="BG307" t="s">
        <v>8216</v>
      </c>
      <c r="BH307" t="s">
        <v>8217</v>
      </c>
      <c r="BI307">
        <v>256</v>
      </c>
      <c r="BJ307">
        <v>254</v>
      </c>
      <c r="BK307">
        <v>256</v>
      </c>
      <c r="BL307">
        <v>0.8</v>
      </c>
      <c r="BM307">
        <v>242</v>
      </c>
      <c r="BN307">
        <v>432</v>
      </c>
      <c r="BO307">
        <v>422</v>
      </c>
      <c r="BP307">
        <v>0.73199999999999998</v>
      </c>
      <c r="BQ307" t="s">
        <v>143</v>
      </c>
      <c r="BR307" t="s">
        <v>145</v>
      </c>
      <c r="BS307" t="s">
        <v>144</v>
      </c>
      <c r="BT307">
        <v>-44</v>
      </c>
      <c r="BU307">
        <v>20</v>
      </c>
      <c r="BV307">
        <v>17</v>
      </c>
      <c r="BW307">
        <v>0</v>
      </c>
    </row>
    <row r="308" spans="1:75" x14ac:dyDescent="0.25">
      <c r="A308" t="s">
        <v>8218</v>
      </c>
      <c r="B308" t="s">
        <v>8219</v>
      </c>
      <c r="C308" s="74">
        <v>43864.846490162039</v>
      </c>
      <c r="D308" t="s">
        <v>274</v>
      </c>
      <c r="E308" t="s">
        <v>275</v>
      </c>
      <c r="F308" t="s">
        <v>276</v>
      </c>
      <c r="G308" t="s">
        <v>277</v>
      </c>
      <c r="H308" t="s">
        <v>278</v>
      </c>
      <c r="I308" t="s">
        <v>8220</v>
      </c>
      <c r="J308" t="s">
        <v>8221</v>
      </c>
      <c r="K308" t="s">
        <v>6929</v>
      </c>
      <c r="L308" t="s">
        <v>8222</v>
      </c>
      <c r="M308" t="s">
        <v>8223</v>
      </c>
      <c r="N308" t="s">
        <v>8224</v>
      </c>
      <c r="O308" t="s">
        <v>8225</v>
      </c>
      <c r="P308" t="s">
        <v>8226</v>
      </c>
      <c r="Q308" t="s">
        <v>8227</v>
      </c>
      <c r="R308" t="s">
        <v>8228</v>
      </c>
      <c r="S308" t="s">
        <v>8229</v>
      </c>
      <c r="T308" t="s">
        <v>7603</v>
      </c>
      <c r="U308" t="s">
        <v>7604</v>
      </c>
      <c r="V308" t="s">
        <v>7605</v>
      </c>
      <c r="W308" t="s">
        <v>7606</v>
      </c>
      <c r="X308" t="s">
        <v>293</v>
      </c>
      <c r="Y308" t="s">
        <v>294</v>
      </c>
      <c r="Z308" t="s">
        <v>145</v>
      </c>
      <c r="AA308" t="s">
        <v>145</v>
      </c>
      <c r="AB308" t="s">
        <v>295</v>
      </c>
      <c r="AC308" t="s">
        <v>1164</v>
      </c>
      <c r="AD308" t="s">
        <v>1247</v>
      </c>
      <c r="AE308" t="s">
        <v>8230</v>
      </c>
      <c r="AF308" t="s">
        <v>8231</v>
      </c>
      <c r="AG308" t="s">
        <v>8232</v>
      </c>
      <c r="AH308" t="s">
        <v>8233</v>
      </c>
      <c r="AI308" t="s">
        <v>8234</v>
      </c>
      <c r="AJ308" t="s">
        <v>8235</v>
      </c>
      <c r="AK308" t="s">
        <v>8236</v>
      </c>
      <c r="AL308" t="s">
        <v>305</v>
      </c>
      <c r="AM308" t="s">
        <v>306</v>
      </c>
      <c r="AN308" t="s">
        <v>307</v>
      </c>
      <c r="AO308" t="s">
        <v>308</v>
      </c>
      <c r="AP308" t="s">
        <v>309</v>
      </c>
      <c r="AQ308" t="s">
        <v>275</v>
      </c>
      <c r="AR308" t="s">
        <v>310</v>
      </c>
      <c r="AS308" t="s">
        <v>311</v>
      </c>
      <c r="AT308" t="s">
        <v>312</v>
      </c>
      <c r="AU308" t="s">
        <v>313</v>
      </c>
      <c r="AV308" t="s">
        <v>314</v>
      </c>
      <c r="AW308" t="s">
        <v>315</v>
      </c>
      <c r="AX308" t="s">
        <v>315</v>
      </c>
      <c r="AY308" t="s">
        <v>1255</v>
      </c>
      <c r="AZ308" t="s">
        <v>1256</v>
      </c>
      <c r="BA308" t="s">
        <v>8237</v>
      </c>
      <c r="BB308" t="s">
        <v>8235</v>
      </c>
      <c r="BC308" t="s">
        <v>8238</v>
      </c>
      <c r="BD308" t="s">
        <v>8239</v>
      </c>
      <c r="BE308" t="s">
        <v>138</v>
      </c>
      <c r="BF308" t="s">
        <v>8240</v>
      </c>
      <c r="BG308" t="s">
        <v>8241</v>
      </c>
      <c r="BH308" t="s">
        <v>6952</v>
      </c>
      <c r="BI308">
        <v>256</v>
      </c>
      <c r="BJ308">
        <v>254</v>
      </c>
      <c r="BK308">
        <v>256</v>
      </c>
      <c r="BL308">
        <v>0.65</v>
      </c>
      <c r="BM308">
        <v>242</v>
      </c>
      <c r="BN308">
        <v>432</v>
      </c>
      <c r="BO308">
        <v>422</v>
      </c>
      <c r="BP308">
        <v>0.73199999999999998</v>
      </c>
      <c r="BQ308" t="s">
        <v>143</v>
      </c>
      <c r="BR308" t="s">
        <v>145</v>
      </c>
      <c r="BS308" t="s">
        <v>144</v>
      </c>
      <c r="BT308">
        <v>-44</v>
      </c>
      <c r="BU308">
        <v>22</v>
      </c>
      <c r="BV308">
        <v>17</v>
      </c>
      <c r="BW308">
        <v>0</v>
      </c>
    </row>
    <row r="309" spans="1:75" x14ac:dyDescent="0.25">
      <c r="A309" t="s">
        <v>8242</v>
      </c>
      <c r="B309" t="s">
        <v>8243</v>
      </c>
      <c r="C309" s="74">
        <v>43864.846548761583</v>
      </c>
      <c r="D309" t="s">
        <v>274</v>
      </c>
      <c r="E309" t="s">
        <v>275</v>
      </c>
      <c r="F309" t="s">
        <v>276</v>
      </c>
      <c r="G309" t="s">
        <v>277</v>
      </c>
      <c r="H309" t="s">
        <v>278</v>
      </c>
      <c r="I309" t="s">
        <v>8244</v>
      </c>
      <c r="J309" t="s">
        <v>8245</v>
      </c>
      <c r="K309" t="s">
        <v>6957</v>
      </c>
      <c r="L309" t="s">
        <v>8246</v>
      </c>
      <c r="M309" t="s">
        <v>8247</v>
      </c>
      <c r="N309" t="s">
        <v>8248</v>
      </c>
      <c r="O309" t="s">
        <v>8249</v>
      </c>
      <c r="P309" t="s">
        <v>8250</v>
      </c>
      <c r="Q309" t="s">
        <v>8251</v>
      </c>
      <c r="R309" t="s">
        <v>8252</v>
      </c>
      <c r="S309" t="s">
        <v>8253</v>
      </c>
      <c r="T309" t="s">
        <v>7603</v>
      </c>
      <c r="U309" t="s">
        <v>7604</v>
      </c>
      <c r="V309" t="s">
        <v>7605</v>
      </c>
      <c r="W309" t="s">
        <v>7606</v>
      </c>
      <c r="X309" t="s">
        <v>293</v>
      </c>
      <c r="Y309" t="s">
        <v>294</v>
      </c>
      <c r="Z309" t="s">
        <v>145</v>
      </c>
      <c r="AA309" t="s">
        <v>145</v>
      </c>
      <c r="AB309" t="s">
        <v>295</v>
      </c>
      <c r="AC309" t="s">
        <v>337</v>
      </c>
      <c r="AD309" t="s">
        <v>1247</v>
      </c>
      <c r="AE309" t="s">
        <v>8254</v>
      </c>
      <c r="AF309" t="s">
        <v>8255</v>
      </c>
      <c r="AG309" t="s">
        <v>8256</v>
      </c>
      <c r="AH309" t="s">
        <v>4652</v>
      </c>
      <c r="AI309" t="s">
        <v>8257</v>
      </c>
      <c r="AJ309" t="s">
        <v>8258</v>
      </c>
      <c r="AK309" t="s">
        <v>8259</v>
      </c>
      <c r="AL309" t="s">
        <v>305</v>
      </c>
      <c r="AM309" t="s">
        <v>306</v>
      </c>
      <c r="AN309" t="s">
        <v>307</v>
      </c>
      <c r="AO309" t="s">
        <v>308</v>
      </c>
      <c r="AP309" t="s">
        <v>309</v>
      </c>
      <c r="AQ309" t="s">
        <v>275</v>
      </c>
      <c r="AR309" t="s">
        <v>310</v>
      </c>
      <c r="AS309" t="s">
        <v>311</v>
      </c>
      <c r="AT309" t="s">
        <v>312</v>
      </c>
      <c r="AU309" t="s">
        <v>313</v>
      </c>
      <c r="AV309" t="s">
        <v>314</v>
      </c>
      <c r="AW309" t="s">
        <v>315</v>
      </c>
      <c r="AX309" t="s">
        <v>315</v>
      </c>
      <c r="AY309" t="s">
        <v>1255</v>
      </c>
      <c r="AZ309" t="s">
        <v>1256</v>
      </c>
      <c r="BA309" t="s">
        <v>8260</v>
      </c>
      <c r="BB309" t="s">
        <v>8258</v>
      </c>
      <c r="BC309" t="s">
        <v>8261</v>
      </c>
      <c r="BD309" t="s">
        <v>8262</v>
      </c>
      <c r="BE309" t="s">
        <v>138</v>
      </c>
      <c r="BF309" t="s">
        <v>8263</v>
      </c>
      <c r="BG309" t="s">
        <v>8264</v>
      </c>
      <c r="BH309" t="s">
        <v>6978</v>
      </c>
      <c r="BI309">
        <v>256</v>
      </c>
      <c r="BJ309">
        <v>254</v>
      </c>
      <c r="BK309">
        <v>256</v>
      </c>
      <c r="BL309">
        <v>0.7</v>
      </c>
      <c r="BM309">
        <v>242</v>
      </c>
      <c r="BN309">
        <v>432</v>
      </c>
      <c r="BO309">
        <v>422</v>
      </c>
      <c r="BP309">
        <v>0.73199999999999998</v>
      </c>
      <c r="BQ309" t="s">
        <v>143</v>
      </c>
      <c r="BR309" t="s">
        <v>145</v>
      </c>
      <c r="BS309" t="s">
        <v>144</v>
      </c>
      <c r="BT309">
        <v>-44</v>
      </c>
      <c r="BU309">
        <v>21</v>
      </c>
      <c r="BV309">
        <v>17</v>
      </c>
      <c r="BW309">
        <v>0</v>
      </c>
    </row>
    <row r="310" spans="1:75" x14ac:dyDescent="0.25">
      <c r="A310" t="s">
        <v>8265</v>
      </c>
      <c r="B310" t="s">
        <v>8266</v>
      </c>
      <c r="C310" s="74">
        <v>43864.846606631952</v>
      </c>
      <c r="D310" t="s">
        <v>274</v>
      </c>
      <c r="E310" t="s">
        <v>275</v>
      </c>
      <c r="F310" t="s">
        <v>276</v>
      </c>
      <c r="G310" t="s">
        <v>277</v>
      </c>
      <c r="H310" t="s">
        <v>278</v>
      </c>
      <c r="I310" t="s">
        <v>8267</v>
      </c>
      <c r="J310" t="s">
        <v>8268</v>
      </c>
      <c r="K310" t="s">
        <v>7370</v>
      </c>
      <c r="L310" t="s">
        <v>8269</v>
      </c>
      <c r="M310" t="s">
        <v>8270</v>
      </c>
      <c r="N310" t="s">
        <v>8271</v>
      </c>
      <c r="O310" t="s">
        <v>8272</v>
      </c>
      <c r="P310" t="s">
        <v>8273</v>
      </c>
      <c r="Q310" t="s">
        <v>8274</v>
      </c>
      <c r="R310" t="s">
        <v>8275</v>
      </c>
      <c r="S310" t="s">
        <v>8276</v>
      </c>
      <c r="T310" t="s">
        <v>7603</v>
      </c>
      <c r="U310" t="s">
        <v>7604</v>
      </c>
      <c r="V310" t="s">
        <v>7605</v>
      </c>
      <c r="W310" t="s">
        <v>7606</v>
      </c>
      <c r="X310" t="s">
        <v>293</v>
      </c>
      <c r="Y310" t="s">
        <v>294</v>
      </c>
      <c r="Z310" t="s">
        <v>145</v>
      </c>
      <c r="AA310" t="s">
        <v>145</v>
      </c>
      <c r="AB310" t="s">
        <v>295</v>
      </c>
      <c r="AC310" t="s">
        <v>1164</v>
      </c>
      <c r="AD310" t="s">
        <v>3830</v>
      </c>
      <c r="AE310" t="s">
        <v>8277</v>
      </c>
      <c r="AF310" t="s">
        <v>8278</v>
      </c>
      <c r="AG310" t="s">
        <v>8279</v>
      </c>
      <c r="AH310" t="s">
        <v>4129</v>
      </c>
      <c r="AI310" t="s">
        <v>8280</v>
      </c>
      <c r="AJ310" t="s">
        <v>8281</v>
      </c>
      <c r="AK310" t="s">
        <v>8282</v>
      </c>
      <c r="AL310" t="s">
        <v>305</v>
      </c>
      <c r="AM310" t="s">
        <v>306</v>
      </c>
      <c r="AN310" t="s">
        <v>307</v>
      </c>
      <c r="AO310" t="s">
        <v>308</v>
      </c>
      <c r="AP310" t="s">
        <v>309</v>
      </c>
      <c r="AQ310" t="s">
        <v>275</v>
      </c>
      <c r="AR310" t="s">
        <v>310</v>
      </c>
      <c r="AS310" t="s">
        <v>311</v>
      </c>
      <c r="AT310" t="s">
        <v>312</v>
      </c>
      <c r="AU310" t="s">
        <v>313</v>
      </c>
      <c r="AV310" t="s">
        <v>314</v>
      </c>
      <c r="AW310" t="s">
        <v>315</v>
      </c>
      <c r="AX310" t="s">
        <v>315</v>
      </c>
      <c r="AY310" t="s">
        <v>3835</v>
      </c>
      <c r="AZ310" t="s">
        <v>3390</v>
      </c>
      <c r="BA310" t="s">
        <v>8283</v>
      </c>
      <c r="BB310" t="s">
        <v>8281</v>
      </c>
      <c r="BC310" t="s">
        <v>8284</v>
      </c>
      <c r="BD310" t="s">
        <v>8285</v>
      </c>
      <c r="BE310" t="s">
        <v>138</v>
      </c>
      <c r="BF310" t="s">
        <v>8286</v>
      </c>
      <c r="BG310" t="s">
        <v>8287</v>
      </c>
      <c r="BH310" t="s">
        <v>7390</v>
      </c>
      <c r="BI310">
        <v>256</v>
      </c>
      <c r="BJ310">
        <v>254</v>
      </c>
      <c r="BK310">
        <v>256</v>
      </c>
      <c r="BL310">
        <v>0.62</v>
      </c>
      <c r="BM310">
        <v>242</v>
      </c>
      <c r="BN310">
        <v>432</v>
      </c>
      <c r="BO310">
        <v>422</v>
      </c>
      <c r="BP310">
        <v>0.73299999999999998</v>
      </c>
      <c r="BQ310" t="s">
        <v>143</v>
      </c>
      <c r="BR310" t="s">
        <v>145</v>
      </c>
      <c r="BS310" t="s">
        <v>144</v>
      </c>
      <c r="BT310">
        <v>-44</v>
      </c>
      <c r="BU310">
        <v>25</v>
      </c>
      <c r="BV310">
        <v>16</v>
      </c>
      <c r="BW310">
        <v>0</v>
      </c>
    </row>
    <row r="311" spans="1:75" x14ac:dyDescent="0.25">
      <c r="A311" t="s">
        <v>8288</v>
      </c>
      <c r="B311" t="s">
        <v>8289</v>
      </c>
      <c r="C311" s="74">
        <v>43864.846665219913</v>
      </c>
      <c r="D311" t="s">
        <v>274</v>
      </c>
      <c r="E311" t="s">
        <v>275</v>
      </c>
      <c r="F311" t="s">
        <v>276</v>
      </c>
      <c r="G311" t="s">
        <v>277</v>
      </c>
      <c r="H311" t="s">
        <v>278</v>
      </c>
      <c r="I311" t="s">
        <v>8290</v>
      </c>
      <c r="J311" t="s">
        <v>8291</v>
      </c>
      <c r="K311" t="s">
        <v>7268</v>
      </c>
      <c r="L311" t="s">
        <v>8292</v>
      </c>
      <c r="M311" t="s">
        <v>8293</v>
      </c>
      <c r="N311" t="s">
        <v>8294</v>
      </c>
      <c r="O311" t="s">
        <v>8295</v>
      </c>
      <c r="P311" t="s">
        <v>8296</v>
      </c>
      <c r="Q311" t="s">
        <v>8297</v>
      </c>
      <c r="R311" t="s">
        <v>8298</v>
      </c>
      <c r="S311" t="s">
        <v>8299</v>
      </c>
      <c r="T311" t="s">
        <v>7603</v>
      </c>
      <c r="U311" t="s">
        <v>7604</v>
      </c>
      <c r="V311" t="s">
        <v>7605</v>
      </c>
      <c r="W311" t="s">
        <v>7606</v>
      </c>
      <c r="X311" t="s">
        <v>293</v>
      </c>
      <c r="Y311" t="s">
        <v>294</v>
      </c>
      <c r="Z311" t="s">
        <v>145</v>
      </c>
      <c r="AA311" t="s">
        <v>145</v>
      </c>
      <c r="AB311" t="s">
        <v>295</v>
      </c>
      <c r="AC311" t="s">
        <v>337</v>
      </c>
      <c r="AD311" t="s">
        <v>3437</v>
      </c>
      <c r="AE311" t="s">
        <v>8300</v>
      </c>
      <c r="AF311" t="s">
        <v>8301</v>
      </c>
      <c r="AG311" t="s">
        <v>8302</v>
      </c>
      <c r="AH311" t="s">
        <v>8303</v>
      </c>
      <c r="AI311" t="s">
        <v>4177</v>
      </c>
      <c r="AJ311" t="s">
        <v>8304</v>
      </c>
      <c r="AK311" t="s">
        <v>8305</v>
      </c>
      <c r="AL311" t="s">
        <v>305</v>
      </c>
      <c r="AM311" t="s">
        <v>306</v>
      </c>
      <c r="AN311" t="s">
        <v>307</v>
      </c>
      <c r="AO311" t="s">
        <v>308</v>
      </c>
      <c r="AP311" t="s">
        <v>309</v>
      </c>
      <c r="AQ311" t="s">
        <v>275</v>
      </c>
      <c r="AR311" t="s">
        <v>310</v>
      </c>
      <c r="AS311" t="s">
        <v>311</v>
      </c>
      <c r="AT311" t="s">
        <v>312</v>
      </c>
      <c r="AU311" t="s">
        <v>313</v>
      </c>
      <c r="AV311" t="s">
        <v>314</v>
      </c>
      <c r="AW311" t="s">
        <v>315</v>
      </c>
      <c r="AX311" t="s">
        <v>315</v>
      </c>
      <c r="AY311" t="s">
        <v>3445</v>
      </c>
      <c r="AZ311" t="s">
        <v>3446</v>
      </c>
      <c r="BA311" t="s">
        <v>8306</v>
      </c>
      <c r="BB311" t="s">
        <v>8304</v>
      </c>
      <c r="BC311" t="s">
        <v>8307</v>
      </c>
      <c r="BD311" t="s">
        <v>8308</v>
      </c>
      <c r="BE311" t="s">
        <v>138</v>
      </c>
      <c r="BF311" t="s">
        <v>8309</v>
      </c>
      <c r="BG311" t="s">
        <v>8310</v>
      </c>
      <c r="BH311" t="s">
        <v>7288</v>
      </c>
      <c r="BI311">
        <v>256</v>
      </c>
      <c r="BJ311">
        <v>254</v>
      </c>
      <c r="BK311">
        <v>256</v>
      </c>
      <c r="BL311">
        <v>0.53</v>
      </c>
      <c r="BM311">
        <v>241</v>
      </c>
      <c r="BN311">
        <v>431</v>
      </c>
      <c r="BO311">
        <v>422</v>
      </c>
      <c r="BP311">
        <v>0.73099999999999998</v>
      </c>
      <c r="BQ311" t="s">
        <v>143</v>
      </c>
      <c r="BR311" t="s">
        <v>145</v>
      </c>
      <c r="BS311" t="s">
        <v>144</v>
      </c>
      <c r="BT311">
        <v>-44</v>
      </c>
      <c r="BU311">
        <v>24</v>
      </c>
      <c r="BV311">
        <v>16</v>
      </c>
      <c r="BW311">
        <v>0</v>
      </c>
    </row>
    <row r="312" spans="1:75" x14ac:dyDescent="0.25">
      <c r="A312" t="s">
        <v>8311</v>
      </c>
      <c r="B312" t="s">
        <v>8312</v>
      </c>
      <c r="C312" s="74">
        <v>43864.846723819443</v>
      </c>
      <c r="D312" t="s">
        <v>274</v>
      </c>
      <c r="E312" t="s">
        <v>275</v>
      </c>
      <c r="F312" t="s">
        <v>276</v>
      </c>
      <c r="G312" t="s">
        <v>277</v>
      </c>
      <c r="H312" t="s">
        <v>278</v>
      </c>
      <c r="I312" t="s">
        <v>8313</v>
      </c>
      <c r="J312" t="s">
        <v>8314</v>
      </c>
      <c r="K312" t="s">
        <v>8315</v>
      </c>
      <c r="L312" t="s">
        <v>8316</v>
      </c>
      <c r="M312" t="s">
        <v>8317</v>
      </c>
      <c r="N312" t="s">
        <v>8318</v>
      </c>
      <c r="O312" t="s">
        <v>8319</v>
      </c>
      <c r="P312" t="s">
        <v>8320</v>
      </c>
      <c r="Q312" t="s">
        <v>8321</v>
      </c>
      <c r="R312" t="s">
        <v>8322</v>
      </c>
      <c r="S312" t="s">
        <v>8323</v>
      </c>
      <c r="T312" t="s">
        <v>7603</v>
      </c>
      <c r="U312" t="s">
        <v>7604</v>
      </c>
      <c r="V312" t="s">
        <v>7605</v>
      </c>
      <c r="W312" t="s">
        <v>7606</v>
      </c>
      <c r="X312" t="s">
        <v>293</v>
      </c>
      <c r="Y312" t="s">
        <v>294</v>
      </c>
      <c r="Z312" t="s">
        <v>145</v>
      </c>
      <c r="AA312" t="s">
        <v>145</v>
      </c>
      <c r="AB312" t="s">
        <v>295</v>
      </c>
      <c r="AC312" t="s">
        <v>337</v>
      </c>
      <c r="AD312" t="s">
        <v>6225</v>
      </c>
      <c r="AE312" t="s">
        <v>8324</v>
      </c>
      <c r="AF312" t="s">
        <v>8325</v>
      </c>
      <c r="AG312" t="s">
        <v>8326</v>
      </c>
      <c r="AH312" t="s">
        <v>1279</v>
      </c>
      <c r="AI312" t="s">
        <v>8327</v>
      </c>
      <c r="AJ312" t="s">
        <v>8328</v>
      </c>
      <c r="AK312" t="s">
        <v>8329</v>
      </c>
      <c r="AL312" t="s">
        <v>305</v>
      </c>
      <c r="AM312" t="s">
        <v>306</v>
      </c>
      <c r="AN312" t="s">
        <v>307</v>
      </c>
      <c r="AO312" t="s">
        <v>308</v>
      </c>
      <c r="AP312" t="s">
        <v>309</v>
      </c>
      <c r="AQ312" t="s">
        <v>275</v>
      </c>
      <c r="AR312" t="s">
        <v>310</v>
      </c>
      <c r="AS312" t="s">
        <v>311</v>
      </c>
      <c r="AT312" t="s">
        <v>312</v>
      </c>
      <c r="AU312" t="s">
        <v>313</v>
      </c>
      <c r="AV312" t="s">
        <v>314</v>
      </c>
      <c r="AW312" t="s">
        <v>315</v>
      </c>
      <c r="AX312" t="s">
        <v>315</v>
      </c>
      <c r="AY312" t="s">
        <v>6231</v>
      </c>
      <c r="AZ312" t="s">
        <v>1256</v>
      </c>
      <c r="BA312" t="s">
        <v>8330</v>
      </c>
      <c r="BB312" t="s">
        <v>8328</v>
      </c>
      <c r="BC312" t="s">
        <v>8331</v>
      </c>
      <c r="BD312" t="s">
        <v>8332</v>
      </c>
      <c r="BE312" t="s">
        <v>138</v>
      </c>
      <c r="BF312" t="s">
        <v>8333</v>
      </c>
      <c r="BG312" t="s">
        <v>8334</v>
      </c>
      <c r="BH312" t="s">
        <v>8335</v>
      </c>
      <c r="BI312">
        <v>256</v>
      </c>
      <c r="BJ312">
        <v>254</v>
      </c>
      <c r="BK312">
        <v>256</v>
      </c>
      <c r="BL312">
        <v>0.6</v>
      </c>
      <c r="BM312">
        <v>242</v>
      </c>
      <c r="BN312">
        <v>432</v>
      </c>
      <c r="BO312">
        <v>422</v>
      </c>
      <c r="BP312">
        <v>0.73199999999999998</v>
      </c>
      <c r="BQ312" t="s">
        <v>143</v>
      </c>
      <c r="BR312" t="s">
        <v>145</v>
      </c>
      <c r="BS312" t="s">
        <v>144</v>
      </c>
      <c r="BT312">
        <v>-44</v>
      </c>
      <c r="BU312">
        <v>22</v>
      </c>
      <c r="BV312">
        <v>15</v>
      </c>
      <c r="BW312">
        <v>0</v>
      </c>
    </row>
    <row r="313" spans="1:75" x14ac:dyDescent="0.25">
      <c r="A313" t="s">
        <v>8336</v>
      </c>
      <c r="B313" t="s">
        <v>8337</v>
      </c>
      <c r="C313" s="74">
        <v>43864.846781689812</v>
      </c>
      <c r="D313" t="s">
        <v>274</v>
      </c>
      <c r="E313" t="s">
        <v>275</v>
      </c>
      <c r="F313" t="s">
        <v>276</v>
      </c>
      <c r="G313" t="s">
        <v>277</v>
      </c>
      <c r="H313" t="s">
        <v>278</v>
      </c>
      <c r="I313" t="s">
        <v>8338</v>
      </c>
      <c r="J313" t="s">
        <v>8339</v>
      </c>
      <c r="K313" t="s">
        <v>7268</v>
      </c>
      <c r="L313" t="s">
        <v>8340</v>
      </c>
      <c r="M313" t="s">
        <v>8341</v>
      </c>
      <c r="N313" t="s">
        <v>8342</v>
      </c>
      <c r="O313" t="s">
        <v>8343</v>
      </c>
      <c r="P313" t="s">
        <v>8344</v>
      </c>
      <c r="Q313" t="s">
        <v>8345</v>
      </c>
      <c r="R313" t="s">
        <v>8346</v>
      </c>
      <c r="S313" t="s">
        <v>8347</v>
      </c>
      <c r="T313" t="s">
        <v>7603</v>
      </c>
      <c r="U313" t="s">
        <v>7604</v>
      </c>
      <c r="V313" t="s">
        <v>7605</v>
      </c>
      <c r="W313" t="s">
        <v>7606</v>
      </c>
      <c r="X313" t="s">
        <v>293</v>
      </c>
      <c r="Y313" t="s">
        <v>294</v>
      </c>
      <c r="Z313" t="s">
        <v>145</v>
      </c>
      <c r="AA313" t="s">
        <v>145</v>
      </c>
      <c r="AB313" t="s">
        <v>295</v>
      </c>
      <c r="AC313" t="s">
        <v>296</v>
      </c>
      <c r="AD313" t="s">
        <v>6225</v>
      </c>
      <c r="AE313" t="s">
        <v>8348</v>
      </c>
      <c r="AF313" t="s">
        <v>8349</v>
      </c>
      <c r="AG313" t="s">
        <v>8350</v>
      </c>
      <c r="AH313" t="s">
        <v>8351</v>
      </c>
      <c r="AI313" t="s">
        <v>8352</v>
      </c>
      <c r="AJ313" t="s">
        <v>8353</v>
      </c>
      <c r="AK313" t="s">
        <v>8354</v>
      </c>
      <c r="AL313" t="s">
        <v>305</v>
      </c>
      <c r="AM313" t="s">
        <v>306</v>
      </c>
      <c r="AN313" t="s">
        <v>307</v>
      </c>
      <c r="AO313" t="s">
        <v>308</v>
      </c>
      <c r="AP313" t="s">
        <v>309</v>
      </c>
      <c r="AQ313" t="s">
        <v>275</v>
      </c>
      <c r="AR313" t="s">
        <v>310</v>
      </c>
      <c r="AS313" t="s">
        <v>311</v>
      </c>
      <c r="AT313" t="s">
        <v>312</v>
      </c>
      <c r="AU313" t="s">
        <v>313</v>
      </c>
      <c r="AV313" t="s">
        <v>314</v>
      </c>
      <c r="AW313" t="s">
        <v>315</v>
      </c>
      <c r="AX313" t="s">
        <v>315</v>
      </c>
      <c r="AY313" t="s">
        <v>6231</v>
      </c>
      <c r="AZ313" t="s">
        <v>1256</v>
      </c>
      <c r="BA313" t="s">
        <v>8355</v>
      </c>
      <c r="BB313" t="s">
        <v>8353</v>
      </c>
      <c r="BC313" t="s">
        <v>8356</v>
      </c>
      <c r="BD313" t="s">
        <v>8357</v>
      </c>
      <c r="BE313" t="s">
        <v>138</v>
      </c>
      <c r="BF313" t="s">
        <v>8358</v>
      </c>
      <c r="BG313" t="s">
        <v>8359</v>
      </c>
      <c r="BH313" t="s">
        <v>7288</v>
      </c>
      <c r="BI313">
        <v>256</v>
      </c>
      <c r="BJ313">
        <v>254</v>
      </c>
      <c r="BK313">
        <v>256</v>
      </c>
      <c r="BL313">
        <v>0.76</v>
      </c>
      <c r="BM313">
        <v>242</v>
      </c>
      <c r="BN313">
        <v>432</v>
      </c>
      <c r="BO313">
        <v>422</v>
      </c>
      <c r="BP313">
        <v>0.73199999999999998</v>
      </c>
      <c r="BQ313" t="s">
        <v>143</v>
      </c>
      <c r="BR313" t="s">
        <v>145</v>
      </c>
      <c r="BS313" t="s">
        <v>144</v>
      </c>
      <c r="BT313">
        <v>-44</v>
      </c>
      <c r="BU313">
        <v>25</v>
      </c>
      <c r="BV313">
        <v>16</v>
      </c>
      <c r="BW313">
        <v>0</v>
      </c>
    </row>
    <row r="314" spans="1:75" x14ac:dyDescent="0.25">
      <c r="A314" t="s">
        <v>8360</v>
      </c>
      <c r="B314" t="s">
        <v>8361</v>
      </c>
      <c r="C314" s="74">
        <v>43864.84684027778</v>
      </c>
      <c r="D314" t="s">
        <v>274</v>
      </c>
      <c r="E314" t="s">
        <v>275</v>
      </c>
      <c r="F314" t="s">
        <v>276</v>
      </c>
      <c r="G314" t="s">
        <v>277</v>
      </c>
      <c r="H314" t="s">
        <v>278</v>
      </c>
      <c r="I314" t="s">
        <v>8362</v>
      </c>
      <c r="J314" t="s">
        <v>8363</v>
      </c>
      <c r="K314" t="s">
        <v>7773</v>
      </c>
      <c r="L314" t="s">
        <v>8364</v>
      </c>
      <c r="M314" t="s">
        <v>8365</v>
      </c>
      <c r="N314" t="s">
        <v>8366</v>
      </c>
      <c r="O314" t="s">
        <v>8367</v>
      </c>
      <c r="P314" t="s">
        <v>8368</v>
      </c>
      <c r="Q314" t="s">
        <v>8369</v>
      </c>
      <c r="R314" t="s">
        <v>8370</v>
      </c>
      <c r="S314" t="s">
        <v>8371</v>
      </c>
      <c r="T314" t="s">
        <v>7603</v>
      </c>
      <c r="U314" t="s">
        <v>7604</v>
      </c>
      <c r="V314" t="s">
        <v>7605</v>
      </c>
      <c r="W314" t="s">
        <v>7606</v>
      </c>
      <c r="X314" t="s">
        <v>293</v>
      </c>
      <c r="Y314" t="s">
        <v>294</v>
      </c>
      <c r="Z314" t="s">
        <v>145</v>
      </c>
      <c r="AA314" t="s">
        <v>145</v>
      </c>
      <c r="AB314" t="s">
        <v>295</v>
      </c>
      <c r="AC314" t="s">
        <v>396</v>
      </c>
      <c r="AD314" t="s">
        <v>3409</v>
      </c>
      <c r="AE314" t="s">
        <v>8372</v>
      </c>
      <c r="AF314" t="s">
        <v>8373</v>
      </c>
      <c r="AG314" t="s">
        <v>8374</v>
      </c>
      <c r="AH314" t="s">
        <v>1474</v>
      </c>
      <c r="AI314" t="s">
        <v>8375</v>
      </c>
      <c r="AJ314" t="s">
        <v>8376</v>
      </c>
      <c r="AK314" t="s">
        <v>7860</v>
      </c>
      <c r="AL314" t="s">
        <v>305</v>
      </c>
      <c r="AM314" t="s">
        <v>306</v>
      </c>
      <c r="AN314" t="s">
        <v>307</v>
      </c>
      <c r="AO314" t="s">
        <v>308</v>
      </c>
      <c r="AP314" t="s">
        <v>309</v>
      </c>
      <c r="AQ314" t="s">
        <v>275</v>
      </c>
      <c r="AR314" t="s">
        <v>310</v>
      </c>
      <c r="AS314" t="s">
        <v>311</v>
      </c>
      <c r="AT314" t="s">
        <v>312</v>
      </c>
      <c r="AU314" t="s">
        <v>313</v>
      </c>
      <c r="AV314" t="s">
        <v>314</v>
      </c>
      <c r="AW314" t="s">
        <v>315</v>
      </c>
      <c r="AX314" t="s">
        <v>315</v>
      </c>
      <c r="AY314" t="s">
        <v>3417</v>
      </c>
      <c r="AZ314" t="s">
        <v>3390</v>
      </c>
      <c r="BA314" t="s">
        <v>8377</v>
      </c>
      <c r="BB314" t="s">
        <v>8376</v>
      </c>
      <c r="BC314" t="s">
        <v>8378</v>
      </c>
      <c r="BD314" t="s">
        <v>8379</v>
      </c>
      <c r="BE314" t="s">
        <v>138</v>
      </c>
      <c r="BF314" t="s">
        <v>8380</v>
      </c>
      <c r="BG314" t="s">
        <v>8381</v>
      </c>
      <c r="BH314" t="s">
        <v>7793</v>
      </c>
      <c r="BI314">
        <v>256</v>
      </c>
      <c r="BJ314">
        <v>254</v>
      </c>
      <c r="BK314">
        <v>256</v>
      </c>
      <c r="BL314">
        <v>0.64</v>
      </c>
      <c r="BM314">
        <v>242</v>
      </c>
      <c r="BN314">
        <v>433</v>
      </c>
      <c r="BO314">
        <v>422</v>
      </c>
      <c r="BP314">
        <v>0.73299999999999998</v>
      </c>
      <c r="BQ314" t="s">
        <v>143</v>
      </c>
      <c r="BR314" t="s">
        <v>145</v>
      </c>
      <c r="BS314" t="s">
        <v>144</v>
      </c>
      <c r="BT314">
        <v>-44</v>
      </c>
      <c r="BU314">
        <v>25</v>
      </c>
      <c r="BV314">
        <v>16</v>
      </c>
      <c r="BW314">
        <v>0</v>
      </c>
    </row>
    <row r="315" spans="1:75" x14ac:dyDescent="0.25">
      <c r="A315" t="s">
        <v>8382</v>
      </c>
      <c r="B315" t="s">
        <v>8383</v>
      </c>
      <c r="C315" s="74">
        <v>43864.846898877317</v>
      </c>
      <c r="D315" t="s">
        <v>274</v>
      </c>
      <c r="E315" t="s">
        <v>275</v>
      </c>
      <c r="F315" t="s">
        <v>276</v>
      </c>
      <c r="G315" t="s">
        <v>277</v>
      </c>
      <c r="H315" t="s">
        <v>278</v>
      </c>
      <c r="I315" t="s">
        <v>8384</v>
      </c>
      <c r="J315" t="s">
        <v>8385</v>
      </c>
      <c r="K315" t="s">
        <v>7725</v>
      </c>
      <c r="L315" t="s">
        <v>8386</v>
      </c>
      <c r="M315" t="s">
        <v>8387</v>
      </c>
      <c r="N315" t="s">
        <v>8388</v>
      </c>
      <c r="O315" t="s">
        <v>8389</v>
      </c>
      <c r="P315" t="s">
        <v>8390</v>
      </c>
      <c r="Q315" t="s">
        <v>8391</v>
      </c>
      <c r="R315" t="s">
        <v>8392</v>
      </c>
      <c r="S315" t="s">
        <v>8347</v>
      </c>
      <c r="T315" t="s">
        <v>7603</v>
      </c>
      <c r="U315" t="s">
        <v>7604</v>
      </c>
      <c r="V315" t="s">
        <v>7605</v>
      </c>
      <c r="W315" t="s">
        <v>7606</v>
      </c>
      <c r="X315" t="s">
        <v>293</v>
      </c>
      <c r="Y315" t="s">
        <v>294</v>
      </c>
      <c r="Z315" t="s">
        <v>145</v>
      </c>
      <c r="AA315" t="s">
        <v>145</v>
      </c>
      <c r="AB315" t="s">
        <v>295</v>
      </c>
      <c r="AC315" t="s">
        <v>429</v>
      </c>
      <c r="AD315" t="s">
        <v>5050</v>
      </c>
      <c r="AE315" t="s">
        <v>8393</v>
      </c>
      <c r="AF315" t="s">
        <v>8394</v>
      </c>
      <c r="AG315" t="s">
        <v>8395</v>
      </c>
      <c r="AH315" t="s">
        <v>1279</v>
      </c>
      <c r="AI315" t="s">
        <v>8396</v>
      </c>
      <c r="AJ315" t="s">
        <v>8397</v>
      </c>
      <c r="AK315" t="s">
        <v>8398</v>
      </c>
      <c r="AL315" t="s">
        <v>305</v>
      </c>
      <c r="AM315" t="s">
        <v>306</v>
      </c>
      <c r="AN315" t="s">
        <v>307</v>
      </c>
      <c r="AO315" t="s">
        <v>308</v>
      </c>
      <c r="AP315" t="s">
        <v>309</v>
      </c>
      <c r="AQ315" t="s">
        <v>275</v>
      </c>
      <c r="AR315" t="s">
        <v>310</v>
      </c>
      <c r="AS315" t="s">
        <v>311</v>
      </c>
      <c r="AT315" t="s">
        <v>312</v>
      </c>
      <c r="AU315" t="s">
        <v>313</v>
      </c>
      <c r="AV315" t="s">
        <v>314</v>
      </c>
      <c r="AW315" t="s">
        <v>315</v>
      </c>
      <c r="AX315" t="s">
        <v>315</v>
      </c>
      <c r="AY315" t="s">
        <v>5057</v>
      </c>
      <c r="AZ315" t="s">
        <v>3363</v>
      </c>
      <c r="BA315" t="s">
        <v>8399</v>
      </c>
      <c r="BB315" t="s">
        <v>8397</v>
      </c>
      <c r="BC315" t="s">
        <v>8400</v>
      </c>
      <c r="BD315" t="s">
        <v>8401</v>
      </c>
      <c r="BE315" t="s">
        <v>138</v>
      </c>
      <c r="BF315" t="s">
        <v>8402</v>
      </c>
      <c r="BG315" t="s">
        <v>8403</v>
      </c>
      <c r="BH315" t="s">
        <v>7745</v>
      </c>
      <c r="BI315">
        <v>256</v>
      </c>
      <c r="BJ315">
        <v>254</v>
      </c>
      <c r="BK315">
        <v>256</v>
      </c>
      <c r="BL315">
        <v>0.64</v>
      </c>
      <c r="BM315">
        <v>243</v>
      </c>
      <c r="BN315">
        <v>433</v>
      </c>
      <c r="BO315">
        <v>422</v>
      </c>
      <c r="BP315">
        <v>0.73399999999999999</v>
      </c>
      <c r="BQ315" t="s">
        <v>143</v>
      </c>
      <c r="BR315" t="s">
        <v>145</v>
      </c>
      <c r="BS315" t="s">
        <v>144</v>
      </c>
      <c r="BT315">
        <v>-44</v>
      </c>
      <c r="BU315">
        <v>28</v>
      </c>
      <c r="BV315">
        <v>16</v>
      </c>
      <c r="BW315">
        <v>0</v>
      </c>
    </row>
    <row r="316" spans="1:75" x14ac:dyDescent="0.25">
      <c r="A316" t="s">
        <v>8404</v>
      </c>
      <c r="B316" t="s">
        <v>8405</v>
      </c>
      <c r="C316" s="74">
        <v>43864.846957465277</v>
      </c>
      <c r="D316" t="s">
        <v>274</v>
      </c>
      <c r="E316" t="s">
        <v>275</v>
      </c>
      <c r="F316" t="s">
        <v>276</v>
      </c>
      <c r="G316" t="s">
        <v>277</v>
      </c>
      <c r="H316" t="s">
        <v>278</v>
      </c>
      <c r="I316" t="s">
        <v>8406</v>
      </c>
      <c r="J316" t="s">
        <v>8407</v>
      </c>
      <c r="K316" t="s">
        <v>7773</v>
      </c>
      <c r="L316" t="s">
        <v>8408</v>
      </c>
      <c r="M316" t="s">
        <v>8409</v>
      </c>
      <c r="N316" t="s">
        <v>8410</v>
      </c>
      <c r="O316" t="s">
        <v>8411</v>
      </c>
      <c r="P316" t="s">
        <v>8412</v>
      </c>
      <c r="Q316" t="s">
        <v>8413</v>
      </c>
      <c r="R316" t="s">
        <v>8414</v>
      </c>
      <c r="S316" t="s">
        <v>8415</v>
      </c>
      <c r="T316" t="s">
        <v>7603</v>
      </c>
      <c r="U316" t="s">
        <v>7604</v>
      </c>
      <c r="V316" t="s">
        <v>7605</v>
      </c>
      <c r="W316" t="s">
        <v>7606</v>
      </c>
      <c r="X316" t="s">
        <v>293</v>
      </c>
      <c r="Y316" t="s">
        <v>294</v>
      </c>
      <c r="Z316" t="s">
        <v>145</v>
      </c>
      <c r="AA316" t="s">
        <v>145</v>
      </c>
      <c r="AB316" t="s">
        <v>295</v>
      </c>
      <c r="AC316" t="s">
        <v>337</v>
      </c>
      <c r="AD316" t="s">
        <v>3854</v>
      </c>
      <c r="AE316" t="s">
        <v>8416</v>
      </c>
      <c r="AF316" t="s">
        <v>8417</v>
      </c>
      <c r="AG316" t="s">
        <v>8418</v>
      </c>
      <c r="AH316" t="s">
        <v>8419</v>
      </c>
      <c r="AI316" t="s">
        <v>8420</v>
      </c>
      <c r="AJ316" t="s">
        <v>8421</v>
      </c>
      <c r="AK316" t="s">
        <v>8422</v>
      </c>
      <c r="AL316" t="s">
        <v>305</v>
      </c>
      <c r="AM316" t="s">
        <v>306</v>
      </c>
      <c r="AN316" t="s">
        <v>307</v>
      </c>
      <c r="AO316" t="s">
        <v>308</v>
      </c>
      <c r="AP316" t="s">
        <v>309</v>
      </c>
      <c r="AQ316" t="s">
        <v>275</v>
      </c>
      <c r="AR316" t="s">
        <v>310</v>
      </c>
      <c r="AS316" t="s">
        <v>311</v>
      </c>
      <c r="AT316" t="s">
        <v>312</v>
      </c>
      <c r="AU316" t="s">
        <v>313</v>
      </c>
      <c r="AV316" t="s">
        <v>314</v>
      </c>
      <c r="AW316" t="s">
        <v>315</v>
      </c>
      <c r="AX316" t="s">
        <v>315</v>
      </c>
      <c r="AY316" t="s">
        <v>3862</v>
      </c>
      <c r="AZ316" t="s">
        <v>3863</v>
      </c>
      <c r="BA316" t="s">
        <v>8423</v>
      </c>
      <c r="BB316" t="s">
        <v>8421</v>
      </c>
      <c r="BC316" t="s">
        <v>8424</v>
      </c>
      <c r="BD316" t="s">
        <v>8425</v>
      </c>
      <c r="BE316" t="s">
        <v>138</v>
      </c>
      <c r="BF316" t="s">
        <v>8426</v>
      </c>
      <c r="BG316" t="s">
        <v>8427</v>
      </c>
      <c r="BH316" t="s">
        <v>7793</v>
      </c>
      <c r="BI316">
        <v>256</v>
      </c>
      <c r="BJ316">
        <v>254</v>
      </c>
      <c r="BK316">
        <v>256</v>
      </c>
      <c r="BL316">
        <v>0.74</v>
      </c>
      <c r="BM316">
        <v>243</v>
      </c>
      <c r="BN316">
        <v>434</v>
      </c>
      <c r="BO316">
        <v>422</v>
      </c>
      <c r="BP316">
        <v>0.73599999999999999</v>
      </c>
      <c r="BQ316" t="s">
        <v>143</v>
      </c>
      <c r="BR316" t="s">
        <v>145</v>
      </c>
      <c r="BS316" t="s">
        <v>144</v>
      </c>
      <c r="BT316">
        <v>-44</v>
      </c>
      <c r="BU316">
        <v>29</v>
      </c>
      <c r="BV316">
        <v>17</v>
      </c>
      <c r="BW316">
        <v>0</v>
      </c>
    </row>
    <row r="317" spans="1:75" x14ac:dyDescent="0.25">
      <c r="A317" t="s">
        <v>8428</v>
      </c>
      <c r="B317" t="s">
        <v>8429</v>
      </c>
      <c r="C317" s="74">
        <v>43864.847015335647</v>
      </c>
      <c r="D317" t="s">
        <v>274</v>
      </c>
      <c r="E317" t="s">
        <v>275</v>
      </c>
      <c r="F317" t="s">
        <v>276</v>
      </c>
      <c r="G317" t="s">
        <v>277</v>
      </c>
      <c r="H317" t="s">
        <v>278</v>
      </c>
      <c r="I317" t="s">
        <v>8430</v>
      </c>
      <c r="J317" t="s">
        <v>8431</v>
      </c>
      <c r="K317" t="s">
        <v>7773</v>
      </c>
      <c r="L317" t="s">
        <v>8432</v>
      </c>
      <c r="M317" t="s">
        <v>8433</v>
      </c>
      <c r="N317" t="s">
        <v>8434</v>
      </c>
      <c r="O317" t="s">
        <v>8435</v>
      </c>
      <c r="P317" t="s">
        <v>8436</v>
      </c>
      <c r="Q317" t="s">
        <v>8437</v>
      </c>
      <c r="R317" t="s">
        <v>8438</v>
      </c>
      <c r="S317" t="s">
        <v>8439</v>
      </c>
      <c r="T317" t="s">
        <v>7603</v>
      </c>
      <c r="U317" t="s">
        <v>7604</v>
      </c>
      <c r="V317" t="s">
        <v>7605</v>
      </c>
      <c r="W317" t="s">
        <v>7606</v>
      </c>
      <c r="X317" t="s">
        <v>293</v>
      </c>
      <c r="Y317" t="s">
        <v>294</v>
      </c>
      <c r="Z317" t="s">
        <v>145</v>
      </c>
      <c r="AA317" t="s">
        <v>145</v>
      </c>
      <c r="AB317" t="s">
        <v>295</v>
      </c>
      <c r="AC317" t="s">
        <v>296</v>
      </c>
      <c r="AD317" t="s">
        <v>3854</v>
      </c>
      <c r="AE317" t="s">
        <v>8440</v>
      </c>
      <c r="AF317" t="s">
        <v>8441</v>
      </c>
      <c r="AG317" t="s">
        <v>8442</v>
      </c>
      <c r="AH317" t="s">
        <v>8443</v>
      </c>
      <c r="AI317" t="s">
        <v>8444</v>
      </c>
      <c r="AJ317" t="s">
        <v>8445</v>
      </c>
      <c r="AK317" t="s">
        <v>8446</v>
      </c>
      <c r="AL317" t="s">
        <v>305</v>
      </c>
      <c r="AM317" t="s">
        <v>306</v>
      </c>
      <c r="AN317" t="s">
        <v>307</v>
      </c>
      <c r="AO317" t="s">
        <v>308</v>
      </c>
      <c r="AP317" t="s">
        <v>309</v>
      </c>
      <c r="AQ317" t="s">
        <v>275</v>
      </c>
      <c r="AR317" t="s">
        <v>310</v>
      </c>
      <c r="AS317" t="s">
        <v>311</v>
      </c>
      <c r="AT317" t="s">
        <v>312</v>
      </c>
      <c r="AU317" t="s">
        <v>313</v>
      </c>
      <c r="AV317" t="s">
        <v>314</v>
      </c>
      <c r="AW317" t="s">
        <v>315</v>
      </c>
      <c r="AX317" t="s">
        <v>315</v>
      </c>
      <c r="AY317" t="s">
        <v>3862</v>
      </c>
      <c r="AZ317" t="s">
        <v>4732</v>
      </c>
      <c r="BA317" t="s">
        <v>8447</v>
      </c>
      <c r="BB317" t="s">
        <v>8445</v>
      </c>
      <c r="BC317" t="s">
        <v>8448</v>
      </c>
      <c r="BD317" t="s">
        <v>8449</v>
      </c>
      <c r="BE317" t="s">
        <v>138</v>
      </c>
      <c r="BF317" t="s">
        <v>8450</v>
      </c>
      <c r="BG317" t="s">
        <v>8451</v>
      </c>
      <c r="BH317" t="s">
        <v>7793</v>
      </c>
      <c r="BI317">
        <v>256</v>
      </c>
      <c r="BJ317">
        <v>254</v>
      </c>
      <c r="BK317">
        <v>256</v>
      </c>
      <c r="BL317">
        <v>0.72</v>
      </c>
      <c r="BM317">
        <v>243</v>
      </c>
      <c r="BN317">
        <v>434</v>
      </c>
      <c r="BO317">
        <v>422</v>
      </c>
      <c r="BP317">
        <v>0.73499999999999999</v>
      </c>
      <c r="BQ317" t="s">
        <v>143</v>
      </c>
      <c r="BR317" t="s">
        <v>145</v>
      </c>
      <c r="BS317" t="s">
        <v>144</v>
      </c>
      <c r="BT317">
        <v>-44</v>
      </c>
      <c r="BU317">
        <v>25</v>
      </c>
      <c r="BV317">
        <v>19</v>
      </c>
      <c r="BW317">
        <v>0</v>
      </c>
    </row>
    <row r="318" spans="1:75" x14ac:dyDescent="0.25">
      <c r="A318" t="s">
        <v>8452</v>
      </c>
      <c r="B318" t="s">
        <v>8453</v>
      </c>
      <c r="C318" s="74">
        <v>43864.847073206023</v>
      </c>
      <c r="D318" t="s">
        <v>274</v>
      </c>
      <c r="E318" t="s">
        <v>275</v>
      </c>
      <c r="F318" t="s">
        <v>276</v>
      </c>
      <c r="G318" t="s">
        <v>277</v>
      </c>
      <c r="H318" t="s">
        <v>278</v>
      </c>
      <c r="I318" t="s">
        <v>8454</v>
      </c>
      <c r="J318" t="s">
        <v>8455</v>
      </c>
      <c r="K318" t="s">
        <v>8315</v>
      </c>
      <c r="L318" t="s">
        <v>8456</v>
      </c>
      <c r="M318" t="s">
        <v>8457</v>
      </c>
      <c r="N318" t="s">
        <v>8458</v>
      </c>
      <c r="O318" t="s">
        <v>8459</v>
      </c>
      <c r="P318" t="s">
        <v>8460</v>
      </c>
      <c r="Q318" t="s">
        <v>8461</v>
      </c>
      <c r="R318" t="s">
        <v>8462</v>
      </c>
      <c r="S318" t="s">
        <v>8463</v>
      </c>
      <c r="T318" t="s">
        <v>7603</v>
      </c>
      <c r="U318" t="s">
        <v>7604</v>
      </c>
      <c r="V318" t="s">
        <v>7605</v>
      </c>
      <c r="W318" t="s">
        <v>7606</v>
      </c>
      <c r="X318" t="s">
        <v>293</v>
      </c>
      <c r="Y318" t="s">
        <v>294</v>
      </c>
      <c r="Z318" t="s">
        <v>145</v>
      </c>
      <c r="AA318" t="s">
        <v>145</v>
      </c>
      <c r="AB318" t="s">
        <v>295</v>
      </c>
      <c r="AC318" t="s">
        <v>296</v>
      </c>
      <c r="AD318" t="s">
        <v>5050</v>
      </c>
      <c r="AE318" t="s">
        <v>8464</v>
      </c>
      <c r="AF318" t="s">
        <v>8465</v>
      </c>
      <c r="AG318" t="s">
        <v>8466</v>
      </c>
      <c r="AH318" t="s">
        <v>8467</v>
      </c>
      <c r="AI318" t="s">
        <v>8468</v>
      </c>
      <c r="AJ318" t="s">
        <v>8469</v>
      </c>
      <c r="AK318" t="s">
        <v>8470</v>
      </c>
      <c r="AL318" t="s">
        <v>305</v>
      </c>
      <c r="AM318" t="s">
        <v>306</v>
      </c>
      <c r="AN318" t="s">
        <v>307</v>
      </c>
      <c r="AO318" t="s">
        <v>308</v>
      </c>
      <c r="AP318" t="s">
        <v>309</v>
      </c>
      <c r="AQ318" t="s">
        <v>275</v>
      </c>
      <c r="AR318" t="s">
        <v>310</v>
      </c>
      <c r="AS318" t="s">
        <v>311</v>
      </c>
      <c r="AT318" t="s">
        <v>312</v>
      </c>
      <c r="AU318" t="s">
        <v>313</v>
      </c>
      <c r="AV318" t="s">
        <v>314</v>
      </c>
      <c r="AW318" t="s">
        <v>315</v>
      </c>
      <c r="AX318" t="s">
        <v>315</v>
      </c>
      <c r="AY318" t="s">
        <v>5057</v>
      </c>
      <c r="AZ318" t="s">
        <v>3363</v>
      </c>
      <c r="BA318" t="s">
        <v>8471</v>
      </c>
      <c r="BB318" t="s">
        <v>8469</v>
      </c>
      <c r="BC318" t="s">
        <v>8472</v>
      </c>
      <c r="BD318" t="s">
        <v>8473</v>
      </c>
      <c r="BE318" t="s">
        <v>138</v>
      </c>
      <c r="BF318" t="s">
        <v>8474</v>
      </c>
      <c r="BG318" t="s">
        <v>8475</v>
      </c>
      <c r="BH318" t="s">
        <v>8335</v>
      </c>
      <c r="BI318">
        <v>256</v>
      </c>
      <c r="BJ318">
        <v>254</v>
      </c>
      <c r="BK318">
        <v>256</v>
      </c>
      <c r="BL318">
        <v>0.72</v>
      </c>
      <c r="BM318">
        <v>243</v>
      </c>
      <c r="BN318">
        <v>433</v>
      </c>
      <c r="BO318">
        <v>421</v>
      </c>
      <c r="BP318">
        <v>0.73399999999999999</v>
      </c>
      <c r="BQ318" t="s">
        <v>143</v>
      </c>
      <c r="BR318" t="s">
        <v>145</v>
      </c>
      <c r="BS318" t="s">
        <v>144</v>
      </c>
      <c r="BT318">
        <v>-44</v>
      </c>
      <c r="BU318">
        <v>26</v>
      </c>
      <c r="BV318">
        <v>17</v>
      </c>
      <c r="BW318">
        <v>0</v>
      </c>
    </row>
    <row r="319" spans="1:75" x14ac:dyDescent="0.25">
      <c r="A319" t="s">
        <v>8476</v>
      </c>
      <c r="B319" t="s">
        <v>8477</v>
      </c>
      <c r="C319" s="74">
        <v>43864.847099976847</v>
      </c>
      <c r="D319" t="s">
        <v>274</v>
      </c>
      <c r="E319" t="s">
        <v>275</v>
      </c>
      <c r="F319" t="s">
        <v>276</v>
      </c>
      <c r="G319" t="s">
        <v>277</v>
      </c>
      <c r="H319" t="s">
        <v>278</v>
      </c>
      <c r="I319" t="s">
        <v>8478</v>
      </c>
      <c r="J319" t="s">
        <v>8479</v>
      </c>
      <c r="K319" t="s">
        <v>8080</v>
      </c>
      <c r="L319" t="s">
        <v>8480</v>
      </c>
      <c r="M319" t="s">
        <v>8481</v>
      </c>
      <c r="N319" t="s">
        <v>8482</v>
      </c>
      <c r="O319" t="s">
        <v>8483</v>
      </c>
      <c r="P319" t="s">
        <v>8484</v>
      </c>
      <c r="Q319" t="s">
        <v>8485</v>
      </c>
      <c r="R319" t="s">
        <v>8486</v>
      </c>
      <c r="S319" t="s">
        <v>8487</v>
      </c>
      <c r="T319" t="s">
        <v>7603</v>
      </c>
      <c r="U319" t="s">
        <v>7604</v>
      </c>
      <c r="V319" t="s">
        <v>7605</v>
      </c>
      <c r="W319" t="s">
        <v>7606</v>
      </c>
      <c r="X319" t="s">
        <v>293</v>
      </c>
      <c r="Y319" t="s">
        <v>294</v>
      </c>
      <c r="Z319" t="s">
        <v>145</v>
      </c>
      <c r="AA319" t="s">
        <v>145</v>
      </c>
      <c r="AB319" t="s">
        <v>295</v>
      </c>
      <c r="AC319" t="s">
        <v>8488</v>
      </c>
      <c r="AD319" t="s">
        <v>3409</v>
      </c>
      <c r="AE319" t="s">
        <v>8489</v>
      </c>
      <c r="AF319" t="s">
        <v>8490</v>
      </c>
      <c r="AG319" t="s">
        <v>8491</v>
      </c>
      <c r="AH319" t="s">
        <v>8492</v>
      </c>
      <c r="AI319" t="s">
        <v>8493</v>
      </c>
      <c r="AJ319" t="s">
        <v>8494</v>
      </c>
      <c r="AK319" t="s">
        <v>8495</v>
      </c>
      <c r="AL319" t="s">
        <v>305</v>
      </c>
      <c r="AM319" t="s">
        <v>306</v>
      </c>
      <c r="AN319" t="s">
        <v>307</v>
      </c>
      <c r="AO319" t="s">
        <v>585</v>
      </c>
      <c r="AP319" t="s">
        <v>309</v>
      </c>
      <c r="AQ319" t="s">
        <v>275</v>
      </c>
      <c r="AR319" t="s">
        <v>310</v>
      </c>
      <c r="AS319" t="s">
        <v>311</v>
      </c>
      <c r="AT319" t="s">
        <v>312</v>
      </c>
      <c r="AU319" t="s">
        <v>313</v>
      </c>
      <c r="AV319" t="s">
        <v>314</v>
      </c>
      <c r="AW319" t="s">
        <v>315</v>
      </c>
      <c r="AX319" t="s">
        <v>315</v>
      </c>
      <c r="AY319" t="s">
        <v>3417</v>
      </c>
      <c r="AZ319" t="s">
        <v>4732</v>
      </c>
      <c r="BA319" t="s">
        <v>8496</v>
      </c>
      <c r="BB319" t="s">
        <v>8494</v>
      </c>
      <c r="BC319" t="s">
        <v>8497</v>
      </c>
      <c r="BD319" t="s">
        <v>8498</v>
      </c>
      <c r="BE319" t="s">
        <v>138</v>
      </c>
      <c r="BF319" t="s">
        <v>8499</v>
      </c>
      <c r="BG319" t="s">
        <v>8500</v>
      </c>
      <c r="BH319" t="s">
        <v>8099</v>
      </c>
      <c r="BI319">
        <v>256</v>
      </c>
      <c r="BJ319">
        <v>254</v>
      </c>
      <c r="BK319">
        <v>256</v>
      </c>
      <c r="BL319">
        <v>0.69</v>
      </c>
      <c r="BM319">
        <v>242</v>
      </c>
      <c r="BN319">
        <v>434</v>
      </c>
      <c r="BO319">
        <v>422</v>
      </c>
      <c r="BP319">
        <v>0.73499999999999999</v>
      </c>
      <c r="BQ319" t="s">
        <v>143</v>
      </c>
      <c r="BR319" t="s">
        <v>145</v>
      </c>
      <c r="BS319" t="s">
        <v>144</v>
      </c>
      <c r="BT319">
        <v>-44</v>
      </c>
      <c r="BU319">
        <v>26</v>
      </c>
      <c r="BV319">
        <v>18</v>
      </c>
      <c r="BW319">
        <v>0</v>
      </c>
    </row>
    <row r="320" spans="1:75" x14ac:dyDescent="0.25">
      <c r="A320" t="s">
        <v>8501</v>
      </c>
      <c r="B320" t="s">
        <v>8502</v>
      </c>
      <c r="C320" s="74">
        <v>43864.847131805553</v>
      </c>
      <c r="D320" t="s">
        <v>274</v>
      </c>
      <c r="E320" t="s">
        <v>275</v>
      </c>
      <c r="F320" t="s">
        <v>276</v>
      </c>
      <c r="G320" t="s">
        <v>277</v>
      </c>
      <c r="H320" t="s">
        <v>278</v>
      </c>
      <c r="I320" t="s">
        <v>8503</v>
      </c>
      <c r="J320" t="s">
        <v>8504</v>
      </c>
      <c r="K320" t="s">
        <v>8505</v>
      </c>
      <c r="L320" t="s">
        <v>8506</v>
      </c>
      <c r="M320" t="s">
        <v>8507</v>
      </c>
      <c r="N320" t="s">
        <v>8508</v>
      </c>
      <c r="O320" t="s">
        <v>8509</v>
      </c>
      <c r="P320" t="s">
        <v>8510</v>
      </c>
      <c r="Q320" t="s">
        <v>8511</v>
      </c>
      <c r="R320" t="s">
        <v>8512</v>
      </c>
      <c r="S320" t="s">
        <v>8513</v>
      </c>
      <c r="T320" t="s">
        <v>7603</v>
      </c>
      <c r="U320" t="s">
        <v>7604</v>
      </c>
      <c r="V320" t="s">
        <v>7605</v>
      </c>
      <c r="W320" t="s">
        <v>7606</v>
      </c>
      <c r="X320" t="s">
        <v>293</v>
      </c>
      <c r="Y320" t="s">
        <v>294</v>
      </c>
      <c r="Z320" t="s">
        <v>145</v>
      </c>
      <c r="AA320" t="s">
        <v>145</v>
      </c>
      <c r="AB320" t="s">
        <v>295</v>
      </c>
      <c r="AC320" t="s">
        <v>296</v>
      </c>
      <c r="AD320" t="s">
        <v>4725</v>
      </c>
      <c r="AE320" t="s">
        <v>8514</v>
      </c>
      <c r="AF320" t="s">
        <v>8515</v>
      </c>
      <c r="AG320" t="s">
        <v>8516</v>
      </c>
      <c r="AH320" t="s">
        <v>7712</v>
      </c>
      <c r="AI320" t="s">
        <v>8517</v>
      </c>
      <c r="AJ320" t="s">
        <v>8518</v>
      </c>
      <c r="AK320" t="s">
        <v>8519</v>
      </c>
      <c r="AL320" t="s">
        <v>305</v>
      </c>
      <c r="AM320" t="s">
        <v>306</v>
      </c>
      <c r="AN320" t="s">
        <v>307</v>
      </c>
      <c r="AO320" t="s">
        <v>308</v>
      </c>
      <c r="AP320" t="s">
        <v>309</v>
      </c>
      <c r="AQ320" t="s">
        <v>275</v>
      </c>
      <c r="AR320" t="s">
        <v>310</v>
      </c>
      <c r="AS320" t="s">
        <v>311</v>
      </c>
      <c r="AT320" t="s">
        <v>312</v>
      </c>
      <c r="AU320" t="s">
        <v>313</v>
      </c>
      <c r="AV320" t="s">
        <v>314</v>
      </c>
      <c r="AW320" t="s">
        <v>315</v>
      </c>
      <c r="AX320" t="s">
        <v>315</v>
      </c>
      <c r="AY320" t="s">
        <v>4731</v>
      </c>
      <c r="AZ320" t="s">
        <v>4732</v>
      </c>
      <c r="BA320" t="s">
        <v>8520</v>
      </c>
      <c r="BB320" t="s">
        <v>8518</v>
      </c>
      <c r="BC320" t="s">
        <v>8521</v>
      </c>
      <c r="BD320" t="s">
        <v>8522</v>
      </c>
      <c r="BE320" t="s">
        <v>138</v>
      </c>
      <c r="BF320" t="s">
        <v>8523</v>
      </c>
      <c r="BG320" t="s">
        <v>8524</v>
      </c>
      <c r="BH320" t="s">
        <v>8525</v>
      </c>
      <c r="BI320">
        <v>256</v>
      </c>
      <c r="BJ320">
        <v>254</v>
      </c>
      <c r="BK320">
        <v>256</v>
      </c>
      <c r="BL320">
        <v>0.79</v>
      </c>
      <c r="BM320">
        <v>243</v>
      </c>
      <c r="BN320">
        <v>433</v>
      </c>
      <c r="BO320">
        <v>421</v>
      </c>
      <c r="BP320">
        <v>0.73499999999999999</v>
      </c>
      <c r="BQ320" t="s">
        <v>143</v>
      </c>
      <c r="BR320" t="s">
        <v>145</v>
      </c>
      <c r="BS320" t="s">
        <v>144</v>
      </c>
      <c r="BT320">
        <v>-44</v>
      </c>
      <c r="BU320">
        <v>31</v>
      </c>
      <c r="BV320">
        <v>17</v>
      </c>
      <c r="BW320">
        <v>0</v>
      </c>
    </row>
    <row r="321" spans="1:75" x14ac:dyDescent="0.25">
      <c r="A321" t="s">
        <v>8526</v>
      </c>
      <c r="B321" t="s">
        <v>8527</v>
      </c>
      <c r="C321" s="74">
        <v>43864.847190393521</v>
      </c>
      <c r="D321" t="s">
        <v>274</v>
      </c>
      <c r="E321" t="s">
        <v>275</v>
      </c>
      <c r="F321" t="s">
        <v>276</v>
      </c>
      <c r="G321" t="s">
        <v>277</v>
      </c>
      <c r="H321" t="s">
        <v>278</v>
      </c>
      <c r="I321" t="s">
        <v>8528</v>
      </c>
      <c r="J321" t="s">
        <v>8529</v>
      </c>
      <c r="K321" t="s">
        <v>8530</v>
      </c>
      <c r="L321" t="s">
        <v>8531</v>
      </c>
      <c r="M321" t="s">
        <v>8532</v>
      </c>
      <c r="N321" t="s">
        <v>8533</v>
      </c>
      <c r="O321" t="s">
        <v>8534</v>
      </c>
      <c r="P321" t="s">
        <v>8535</v>
      </c>
      <c r="Q321" t="s">
        <v>8536</v>
      </c>
      <c r="R321" t="s">
        <v>8537</v>
      </c>
      <c r="S321" t="s">
        <v>8538</v>
      </c>
      <c r="T321" t="s">
        <v>7603</v>
      </c>
      <c r="U321" t="s">
        <v>7604</v>
      </c>
      <c r="V321" t="s">
        <v>7605</v>
      </c>
      <c r="W321" t="s">
        <v>7606</v>
      </c>
      <c r="X321" t="s">
        <v>293</v>
      </c>
      <c r="Y321" t="s">
        <v>294</v>
      </c>
      <c r="Z321" t="s">
        <v>145</v>
      </c>
      <c r="AA321" t="s">
        <v>145</v>
      </c>
      <c r="AB321" t="s">
        <v>295</v>
      </c>
      <c r="AC321" t="s">
        <v>396</v>
      </c>
      <c r="AD321" t="s">
        <v>3381</v>
      </c>
      <c r="AE321" t="s">
        <v>8539</v>
      </c>
      <c r="AF321" t="s">
        <v>8540</v>
      </c>
      <c r="AG321" t="s">
        <v>8541</v>
      </c>
      <c r="AH321" t="s">
        <v>8542</v>
      </c>
      <c r="AI321" t="s">
        <v>8543</v>
      </c>
      <c r="AJ321" t="s">
        <v>8544</v>
      </c>
      <c r="AK321" t="s">
        <v>8545</v>
      </c>
      <c r="AL321" t="s">
        <v>305</v>
      </c>
      <c r="AM321" t="s">
        <v>306</v>
      </c>
      <c r="AN321" t="s">
        <v>307</v>
      </c>
      <c r="AO321" t="s">
        <v>308</v>
      </c>
      <c r="AP321" t="s">
        <v>309</v>
      </c>
      <c r="AQ321" t="s">
        <v>275</v>
      </c>
      <c r="AR321" t="s">
        <v>310</v>
      </c>
      <c r="AS321" t="s">
        <v>311</v>
      </c>
      <c r="AT321" t="s">
        <v>312</v>
      </c>
      <c r="AU321" t="s">
        <v>313</v>
      </c>
      <c r="AV321" t="s">
        <v>314</v>
      </c>
      <c r="AW321" t="s">
        <v>315</v>
      </c>
      <c r="AX321" t="s">
        <v>315</v>
      </c>
      <c r="AY321" t="s">
        <v>3389</v>
      </c>
      <c r="AZ321" t="s">
        <v>3363</v>
      </c>
      <c r="BA321" t="s">
        <v>8546</v>
      </c>
      <c r="BB321" t="s">
        <v>8544</v>
      </c>
      <c r="BC321" t="s">
        <v>8547</v>
      </c>
      <c r="BD321" t="s">
        <v>8548</v>
      </c>
      <c r="BE321" t="s">
        <v>138</v>
      </c>
      <c r="BF321" t="s">
        <v>8549</v>
      </c>
      <c r="BG321" t="s">
        <v>8550</v>
      </c>
      <c r="BH321" t="s">
        <v>8551</v>
      </c>
      <c r="BI321">
        <v>256</v>
      </c>
      <c r="BJ321">
        <v>254</v>
      </c>
      <c r="BK321">
        <v>256</v>
      </c>
      <c r="BL321">
        <v>0.55000000000000004</v>
      </c>
      <c r="BM321">
        <v>242</v>
      </c>
      <c r="BN321">
        <v>433</v>
      </c>
      <c r="BO321">
        <v>421</v>
      </c>
      <c r="BP321">
        <v>0.73399999999999999</v>
      </c>
      <c r="BQ321" t="s">
        <v>143</v>
      </c>
      <c r="BR321" t="s">
        <v>145</v>
      </c>
      <c r="BS321" t="s">
        <v>144</v>
      </c>
      <c r="BT321">
        <v>-44</v>
      </c>
      <c r="BU321">
        <v>28</v>
      </c>
      <c r="BV321">
        <v>17</v>
      </c>
      <c r="BW321">
        <v>0</v>
      </c>
    </row>
    <row r="322" spans="1:75" x14ac:dyDescent="0.25">
      <c r="A322" t="s">
        <v>8552</v>
      </c>
      <c r="B322" t="s">
        <v>8553</v>
      </c>
      <c r="C322" s="74">
        <v>43864.847248993057</v>
      </c>
      <c r="D322" t="s">
        <v>274</v>
      </c>
      <c r="E322" t="s">
        <v>275</v>
      </c>
      <c r="F322" t="s">
        <v>276</v>
      </c>
      <c r="G322" t="s">
        <v>277</v>
      </c>
      <c r="H322" t="s">
        <v>278</v>
      </c>
      <c r="I322" t="s">
        <v>8554</v>
      </c>
      <c r="J322" t="s">
        <v>8555</v>
      </c>
      <c r="K322" t="s">
        <v>8556</v>
      </c>
      <c r="L322" t="s">
        <v>8557</v>
      </c>
      <c r="M322" t="s">
        <v>8558</v>
      </c>
      <c r="N322" t="s">
        <v>8559</v>
      </c>
      <c r="O322" t="s">
        <v>8560</v>
      </c>
      <c r="P322" t="s">
        <v>8561</v>
      </c>
      <c r="Q322" t="s">
        <v>8562</v>
      </c>
      <c r="R322" t="s">
        <v>8563</v>
      </c>
      <c r="S322" t="s">
        <v>8564</v>
      </c>
      <c r="T322" t="s">
        <v>7603</v>
      </c>
      <c r="U322" t="s">
        <v>7604</v>
      </c>
      <c r="V322" t="s">
        <v>7605</v>
      </c>
      <c r="W322" t="s">
        <v>7606</v>
      </c>
      <c r="X322" t="s">
        <v>293</v>
      </c>
      <c r="Y322" t="s">
        <v>294</v>
      </c>
      <c r="Z322" t="s">
        <v>145</v>
      </c>
      <c r="AA322" t="s">
        <v>145</v>
      </c>
      <c r="AB322" t="s">
        <v>295</v>
      </c>
      <c r="AC322" t="s">
        <v>429</v>
      </c>
      <c r="AD322" t="s">
        <v>3830</v>
      </c>
      <c r="AE322" t="s">
        <v>8565</v>
      </c>
      <c r="AF322" t="s">
        <v>8566</v>
      </c>
      <c r="AG322" t="s">
        <v>8567</v>
      </c>
      <c r="AH322" t="s">
        <v>4901</v>
      </c>
      <c r="AI322" t="s">
        <v>8568</v>
      </c>
      <c r="AJ322" t="s">
        <v>8569</v>
      </c>
      <c r="AK322" t="s">
        <v>8570</v>
      </c>
      <c r="AL322" t="s">
        <v>305</v>
      </c>
      <c r="AM322" t="s">
        <v>306</v>
      </c>
      <c r="AN322" t="s">
        <v>307</v>
      </c>
      <c r="AO322" t="s">
        <v>308</v>
      </c>
      <c r="AP322" t="s">
        <v>309</v>
      </c>
      <c r="AQ322" t="s">
        <v>275</v>
      </c>
      <c r="AR322" t="s">
        <v>310</v>
      </c>
      <c r="AS322" t="s">
        <v>311</v>
      </c>
      <c r="AT322" t="s">
        <v>312</v>
      </c>
      <c r="AU322" t="s">
        <v>313</v>
      </c>
      <c r="AV322" t="s">
        <v>314</v>
      </c>
      <c r="AW322" t="s">
        <v>315</v>
      </c>
      <c r="AX322" t="s">
        <v>315</v>
      </c>
      <c r="AY322" t="s">
        <v>3835</v>
      </c>
      <c r="AZ322" t="s">
        <v>1256</v>
      </c>
      <c r="BA322" t="s">
        <v>8571</v>
      </c>
      <c r="BB322" t="s">
        <v>8569</v>
      </c>
      <c r="BC322" t="s">
        <v>8572</v>
      </c>
      <c r="BD322" t="s">
        <v>8573</v>
      </c>
      <c r="BE322" t="s">
        <v>138</v>
      </c>
      <c r="BF322" t="s">
        <v>8574</v>
      </c>
      <c r="BG322" t="s">
        <v>8575</v>
      </c>
      <c r="BH322" t="s">
        <v>8576</v>
      </c>
      <c r="BI322">
        <v>257</v>
      </c>
      <c r="BJ322">
        <v>255</v>
      </c>
      <c r="BK322">
        <v>256</v>
      </c>
      <c r="BL322">
        <v>0.42</v>
      </c>
      <c r="BM322">
        <v>242</v>
      </c>
      <c r="BN322">
        <v>432</v>
      </c>
      <c r="BO322">
        <v>422</v>
      </c>
      <c r="BP322">
        <v>0.73199999999999998</v>
      </c>
      <c r="BQ322" t="s">
        <v>143</v>
      </c>
      <c r="BR322" t="s">
        <v>145</v>
      </c>
      <c r="BS322" t="s">
        <v>144</v>
      </c>
      <c r="BT322">
        <v>-44</v>
      </c>
      <c r="BU322">
        <v>28</v>
      </c>
      <c r="BV322">
        <v>15</v>
      </c>
      <c r="BW322">
        <v>0</v>
      </c>
    </row>
    <row r="323" spans="1:75" x14ac:dyDescent="0.25">
      <c r="A323" t="s">
        <v>8577</v>
      </c>
      <c r="B323" t="s">
        <v>8578</v>
      </c>
      <c r="C323" s="74">
        <v>43864.847307581018</v>
      </c>
      <c r="D323" t="s">
        <v>274</v>
      </c>
      <c r="E323" t="s">
        <v>275</v>
      </c>
      <c r="F323" t="s">
        <v>276</v>
      </c>
      <c r="G323" t="s">
        <v>277</v>
      </c>
      <c r="H323" t="s">
        <v>278</v>
      </c>
      <c r="I323" t="s">
        <v>8579</v>
      </c>
      <c r="J323" t="s">
        <v>8580</v>
      </c>
      <c r="K323" t="s">
        <v>8581</v>
      </c>
      <c r="L323" t="s">
        <v>8582</v>
      </c>
      <c r="M323" t="s">
        <v>8583</v>
      </c>
      <c r="N323" t="s">
        <v>8584</v>
      </c>
      <c r="O323" t="s">
        <v>8585</v>
      </c>
      <c r="P323" t="s">
        <v>8586</v>
      </c>
      <c r="Q323" t="s">
        <v>8587</v>
      </c>
      <c r="R323" t="s">
        <v>8588</v>
      </c>
      <c r="S323" t="s">
        <v>8589</v>
      </c>
      <c r="T323" t="s">
        <v>7603</v>
      </c>
      <c r="U323" t="s">
        <v>7604</v>
      </c>
      <c r="V323" t="s">
        <v>7605</v>
      </c>
      <c r="W323" t="s">
        <v>7606</v>
      </c>
      <c r="X323" t="s">
        <v>293</v>
      </c>
      <c r="Y323" t="s">
        <v>294</v>
      </c>
      <c r="Z323" t="s">
        <v>145</v>
      </c>
      <c r="AA323" t="s">
        <v>145</v>
      </c>
      <c r="AB323" t="s">
        <v>295</v>
      </c>
      <c r="AC323" t="s">
        <v>296</v>
      </c>
      <c r="AD323" t="s">
        <v>3830</v>
      </c>
      <c r="AE323" t="s">
        <v>8590</v>
      </c>
      <c r="AF323" t="s">
        <v>8591</v>
      </c>
      <c r="AG323" t="s">
        <v>8592</v>
      </c>
      <c r="AH323" t="s">
        <v>8593</v>
      </c>
      <c r="AI323" t="s">
        <v>8594</v>
      </c>
      <c r="AJ323" t="s">
        <v>8595</v>
      </c>
      <c r="AK323" t="s">
        <v>8596</v>
      </c>
      <c r="AL323" t="s">
        <v>305</v>
      </c>
      <c r="AM323" t="s">
        <v>306</v>
      </c>
      <c r="AN323" t="s">
        <v>307</v>
      </c>
      <c r="AO323" t="s">
        <v>308</v>
      </c>
      <c r="AP323" t="s">
        <v>309</v>
      </c>
      <c r="AQ323" t="s">
        <v>275</v>
      </c>
      <c r="AR323" t="s">
        <v>310</v>
      </c>
      <c r="AS323" t="s">
        <v>311</v>
      </c>
      <c r="AT323" t="s">
        <v>312</v>
      </c>
      <c r="AU323" t="s">
        <v>313</v>
      </c>
      <c r="AV323" t="s">
        <v>314</v>
      </c>
      <c r="AW323" t="s">
        <v>315</v>
      </c>
      <c r="AX323" t="s">
        <v>315</v>
      </c>
      <c r="AY323" t="s">
        <v>3835</v>
      </c>
      <c r="AZ323" t="s">
        <v>1256</v>
      </c>
      <c r="BA323" t="s">
        <v>8597</v>
      </c>
      <c r="BB323" t="s">
        <v>8595</v>
      </c>
      <c r="BC323" t="s">
        <v>8598</v>
      </c>
      <c r="BD323" t="s">
        <v>8599</v>
      </c>
      <c r="BE323" t="s">
        <v>138</v>
      </c>
      <c r="BF323" t="s">
        <v>8600</v>
      </c>
      <c r="BG323" t="s">
        <v>8601</v>
      </c>
      <c r="BH323" t="s">
        <v>8602</v>
      </c>
      <c r="BI323">
        <v>256</v>
      </c>
      <c r="BJ323">
        <v>254</v>
      </c>
      <c r="BK323">
        <v>256</v>
      </c>
      <c r="BL323">
        <v>0.54</v>
      </c>
      <c r="BM323">
        <v>242</v>
      </c>
      <c r="BN323">
        <v>432</v>
      </c>
      <c r="BO323">
        <v>422</v>
      </c>
      <c r="BP323">
        <v>0.73199999999999998</v>
      </c>
      <c r="BQ323" t="s">
        <v>143</v>
      </c>
      <c r="BR323" t="s">
        <v>145</v>
      </c>
      <c r="BS323" t="s">
        <v>144</v>
      </c>
      <c r="BT323">
        <v>-44</v>
      </c>
      <c r="BU323">
        <v>24</v>
      </c>
      <c r="BV323">
        <v>16</v>
      </c>
      <c r="BW323">
        <v>0</v>
      </c>
    </row>
    <row r="324" spans="1:75" x14ac:dyDescent="0.25">
      <c r="A324" t="s">
        <v>8603</v>
      </c>
      <c r="B324" t="s">
        <v>8604</v>
      </c>
      <c r="C324" s="74">
        <v>43864.847366180547</v>
      </c>
      <c r="D324" t="s">
        <v>274</v>
      </c>
      <c r="E324" t="s">
        <v>275</v>
      </c>
      <c r="F324" t="s">
        <v>276</v>
      </c>
      <c r="G324" t="s">
        <v>277</v>
      </c>
      <c r="H324" t="s">
        <v>278</v>
      </c>
      <c r="I324" t="s">
        <v>8605</v>
      </c>
      <c r="J324" t="s">
        <v>8606</v>
      </c>
      <c r="K324" t="s">
        <v>8607</v>
      </c>
      <c r="L324" t="s">
        <v>8608</v>
      </c>
      <c r="M324" t="s">
        <v>8609</v>
      </c>
      <c r="N324" t="s">
        <v>8610</v>
      </c>
      <c r="O324" t="s">
        <v>8611</v>
      </c>
      <c r="P324" t="s">
        <v>8612</v>
      </c>
      <c r="Q324" t="s">
        <v>8613</v>
      </c>
      <c r="R324" t="s">
        <v>8614</v>
      </c>
      <c r="S324" t="s">
        <v>8615</v>
      </c>
      <c r="T324" t="s">
        <v>7603</v>
      </c>
      <c r="U324" t="s">
        <v>7604</v>
      </c>
      <c r="V324" t="s">
        <v>7605</v>
      </c>
      <c r="W324" t="s">
        <v>7606</v>
      </c>
      <c r="X324" t="s">
        <v>293</v>
      </c>
      <c r="Y324" t="s">
        <v>294</v>
      </c>
      <c r="Z324" t="s">
        <v>145</v>
      </c>
      <c r="AA324" t="s">
        <v>145</v>
      </c>
      <c r="AB324" t="s">
        <v>295</v>
      </c>
      <c r="AC324" t="s">
        <v>429</v>
      </c>
      <c r="AD324" t="s">
        <v>6225</v>
      </c>
      <c r="AE324" t="s">
        <v>8616</v>
      </c>
      <c r="AF324" t="s">
        <v>8617</v>
      </c>
      <c r="AG324" t="s">
        <v>8618</v>
      </c>
      <c r="AH324" t="s">
        <v>7712</v>
      </c>
      <c r="AI324" t="s">
        <v>8619</v>
      </c>
      <c r="AJ324" t="s">
        <v>8620</v>
      </c>
      <c r="AK324" t="s">
        <v>8621</v>
      </c>
      <c r="AL324" t="s">
        <v>305</v>
      </c>
      <c r="AM324" t="s">
        <v>306</v>
      </c>
      <c r="AN324" t="s">
        <v>307</v>
      </c>
      <c r="AO324" t="s">
        <v>308</v>
      </c>
      <c r="AP324" t="s">
        <v>309</v>
      </c>
      <c r="AQ324" t="s">
        <v>275</v>
      </c>
      <c r="AR324" t="s">
        <v>310</v>
      </c>
      <c r="AS324" t="s">
        <v>311</v>
      </c>
      <c r="AT324" t="s">
        <v>312</v>
      </c>
      <c r="AU324" t="s">
        <v>313</v>
      </c>
      <c r="AV324" t="s">
        <v>314</v>
      </c>
      <c r="AW324" t="s">
        <v>315</v>
      </c>
      <c r="AX324" t="s">
        <v>315</v>
      </c>
      <c r="AY324" t="s">
        <v>6231</v>
      </c>
      <c r="AZ324" t="s">
        <v>1256</v>
      </c>
      <c r="BA324" t="s">
        <v>8622</v>
      </c>
      <c r="BB324" t="s">
        <v>8620</v>
      </c>
      <c r="BC324" t="s">
        <v>8623</v>
      </c>
      <c r="BD324" t="s">
        <v>8624</v>
      </c>
      <c r="BE324" t="s">
        <v>138</v>
      </c>
      <c r="BF324" t="s">
        <v>8625</v>
      </c>
      <c r="BG324" t="s">
        <v>8626</v>
      </c>
      <c r="BH324" t="s">
        <v>8627</v>
      </c>
      <c r="BI324">
        <v>256</v>
      </c>
      <c r="BJ324">
        <v>254</v>
      </c>
      <c r="BK324">
        <v>256</v>
      </c>
      <c r="BL324">
        <v>0.69</v>
      </c>
      <c r="BM324">
        <v>242</v>
      </c>
      <c r="BN324">
        <v>432</v>
      </c>
      <c r="BO324">
        <v>422</v>
      </c>
      <c r="BP324">
        <v>0.73199999999999998</v>
      </c>
      <c r="BQ324" t="s">
        <v>143</v>
      </c>
      <c r="BR324" t="s">
        <v>145</v>
      </c>
      <c r="BS324" t="s">
        <v>144</v>
      </c>
      <c r="BT324">
        <v>-44</v>
      </c>
      <c r="BU324">
        <v>29</v>
      </c>
      <c r="BV324">
        <v>15</v>
      </c>
      <c r="BW324">
        <v>0</v>
      </c>
    </row>
    <row r="325" spans="1:75" x14ac:dyDescent="0.25">
      <c r="A325" t="s">
        <v>8628</v>
      </c>
      <c r="B325" t="s">
        <v>8629</v>
      </c>
      <c r="C325" s="74">
        <v>43864.847424768523</v>
      </c>
      <c r="D325" t="s">
        <v>274</v>
      </c>
      <c r="E325" t="s">
        <v>275</v>
      </c>
      <c r="F325" t="s">
        <v>276</v>
      </c>
      <c r="G325" t="s">
        <v>277</v>
      </c>
      <c r="H325" t="s">
        <v>278</v>
      </c>
      <c r="I325" t="s">
        <v>8630</v>
      </c>
      <c r="J325" t="s">
        <v>8631</v>
      </c>
      <c r="K325" t="s">
        <v>8607</v>
      </c>
      <c r="L325" t="s">
        <v>8632</v>
      </c>
      <c r="M325" t="s">
        <v>8633</v>
      </c>
      <c r="N325" t="s">
        <v>8634</v>
      </c>
      <c r="O325" t="s">
        <v>8635</v>
      </c>
      <c r="P325" t="s">
        <v>8636</v>
      </c>
      <c r="Q325" t="s">
        <v>8637</v>
      </c>
      <c r="R325" t="s">
        <v>8638</v>
      </c>
      <c r="S325" t="s">
        <v>8639</v>
      </c>
      <c r="T325" t="s">
        <v>7603</v>
      </c>
      <c r="U325" t="s">
        <v>7604</v>
      </c>
      <c r="V325" t="s">
        <v>7605</v>
      </c>
      <c r="W325" t="s">
        <v>7606</v>
      </c>
      <c r="X325" t="s">
        <v>293</v>
      </c>
      <c r="Y325" t="s">
        <v>294</v>
      </c>
      <c r="Z325" t="s">
        <v>145</v>
      </c>
      <c r="AA325" t="s">
        <v>145</v>
      </c>
      <c r="AB325" t="s">
        <v>295</v>
      </c>
      <c r="AC325" t="s">
        <v>4674</v>
      </c>
      <c r="AD325" t="s">
        <v>3780</v>
      </c>
      <c r="AE325" t="s">
        <v>8640</v>
      </c>
      <c r="AF325" t="s">
        <v>8641</v>
      </c>
      <c r="AG325" t="s">
        <v>8642</v>
      </c>
      <c r="AH325" t="s">
        <v>8643</v>
      </c>
      <c r="AI325" t="s">
        <v>8644</v>
      </c>
      <c r="AJ325" t="s">
        <v>8645</v>
      </c>
      <c r="AK325" t="s">
        <v>8305</v>
      </c>
      <c r="AL325" t="s">
        <v>305</v>
      </c>
      <c r="AM325" t="s">
        <v>306</v>
      </c>
      <c r="AN325" t="s">
        <v>307</v>
      </c>
      <c r="AO325" t="s">
        <v>308</v>
      </c>
      <c r="AP325" t="s">
        <v>309</v>
      </c>
      <c r="AQ325" t="s">
        <v>275</v>
      </c>
      <c r="AR325" t="s">
        <v>310</v>
      </c>
      <c r="AS325" t="s">
        <v>311</v>
      </c>
      <c r="AT325" t="s">
        <v>312</v>
      </c>
      <c r="AU325" t="s">
        <v>313</v>
      </c>
      <c r="AV325" t="s">
        <v>314</v>
      </c>
      <c r="AW325" t="s">
        <v>315</v>
      </c>
      <c r="AX325" t="s">
        <v>315</v>
      </c>
      <c r="AY325" t="s">
        <v>3787</v>
      </c>
      <c r="AZ325" t="s">
        <v>1228</v>
      </c>
      <c r="BA325" t="s">
        <v>8646</v>
      </c>
      <c r="BB325" t="s">
        <v>8645</v>
      </c>
      <c r="BC325" t="s">
        <v>8647</v>
      </c>
      <c r="BD325" t="s">
        <v>8648</v>
      </c>
      <c r="BE325" t="s">
        <v>138</v>
      </c>
      <c r="BF325" t="s">
        <v>8649</v>
      </c>
      <c r="BG325" t="s">
        <v>8650</v>
      </c>
      <c r="BH325" t="s">
        <v>8627</v>
      </c>
      <c r="BI325">
        <v>256</v>
      </c>
      <c r="BJ325">
        <v>254</v>
      </c>
      <c r="BK325">
        <v>256</v>
      </c>
      <c r="BL325">
        <v>0.42</v>
      </c>
      <c r="BM325">
        <v>241</v>
      </c>
      <c r="BN325">
        <v>430</v>
      </c>
      <c r="BO325">
        <v>422</v>
      </c>
      <c r="BP325">
        <v>0.72899999999999998</v>
      </c>
      <c r="BQ325" t="s">
        <v>143</v>
      </c>
      <c r="BR325" t="s">
        <v>145</v>
      </c>
      <c r="BS325" t="s">
        <v>144</v>
      </c>
      <c r="BT325">
        <v>-44</v>
      </c>
      <c r="BU325">
        <v>18</v>
      </c>
      <c r="BV325">
        <v>17</v>
      </c>
      <c r="BW325">
        <v>0</v>
      </c>
    </row>
    <row r="326" spans="1:75" x14ac:dyDescent="0.25">
      <c r="A326" t="s">
        <v>8651</v>
      </c>
      <c r="B326" t="s">
        <v>8652</v>
      </c>
      <c r="C326" s="74">
        <v>43864.847482638892</v>
      </c>
      <c r="D326" t="s">
        <v>274</v>
      </c>
      <c r="E326" t="s">
        <v>275</v>
      </c>
      <c r="F326" t="s">
        <v>276</v>
      </c>
      <c r="G326" t="s">
        <v>277</v>
      </c>
      <c r="H326" t="s">
        <v>278</v>
      </c>
      <c r="I326" t="s">
        <v>8653</v>
      </c>
      <c r="J326" t="s">
        <v>8654</v>
      </c>
      <c r="K326" t="s">
        <v>8655</v>
      </c>
      <c r="L326" t="s">
        <v>8656</v>
      </c>
      <c r="M326" t="s">
        <v>8657</v>
      </c>
      <c r="N326" t="s">
        <v>8658</v>
      </c>
      <c r="O326" t="s">
        <v>8659</v>
      </c>
      <c r="P326" t="s">
        <v>8660</v>
      </c>
      <c r="Q326" t="s">
        <v>8661</v>
      </c>
      <c r="R326" t="s">
        <v>8662</v>
      </c>
      <c r="S326" t="s">
        <v>8663</v>
      </c>
      <c r="T326" t="s">
        <v>7603</v>
      </c>
      <c r="U326" t="s">
        <v>7604</v>
      </c>
      <c r="V326" t="s">
        <v>7605</v>
      </c>
      <c r="W326" t="s">
        <v>7606</v>
      </c>
      <c r="X326" t="s">
        <v>293</v>
      </c>
      <c r="Y326" t="s">
        <v>294</v>
      </c>
      <c r="Z326" t="s">
        <v>145</v>
      </c>
      <c r="AA326" t="s">
        <v>145</v>
      </c>
      <c r="AB326" t="s">
        <v>295</v>
      </c>
      <c r="AC326" t="s">
        <v>296</v>
      </c>
      <c r="AD326" t="s">
        <v>4872</v>
      </c>
      <c r="AE326" t="s">
        <v>8664</v>
      </c>
      <c r="AF326" t="s">
        <v>8665</v>
      </c>
      <c r="AG326" t="s">
        <v>8666</v>
      </c>
      <c r="AH326" t="s">
        <v>8667</v>
      </c>
      <c r="AI326" t="s">
        <v>8668</v>
      </c>
      <c r="AJ326" t="s">
        <v>8669</v>
      </c>
      <c r="AK326" t="s">
        <v>8670</v>
      </c>
      <c r="AL326" t="s">
        <v>305</v>
      </c>
      <c r="AM326" t="s">
        <v>306</v>
      </c>
      <c r="AN326" t="s">
        <v>307</v>
      </c>
      <c r="AO326" t="s">
        <v>308</v>
      </c>
      <c r="AP326" t="s">
        <v>309</v>
      </c>
      <c r="AQ326" t="s">
        <v>275</v>
      </c>
      <c r="AR326" t="s">
        <v>310</v>
      </c>
      <c r="AS326" t="s">
        <v>311</v>
      </c>
      <c r="AT326" t="s">
        <v>312</v>
      </c>
      <c r="AU326" t="s">
        <v>313</v>
      </c>
      <c r="AV326" t="s">
        <v>314</v>
      </c>
      <c r="AW326" t="s">
        <v>315</v>
      </c>
      <c r="AX326" t="s">
        <v>315</v>
      </c>
      <c r="AY326" t="s">
        <v>4880</v>
      </c>
      <c r="AZ326" t="s">
        <v>406</v>
      </c>
      <c r="BA326" t="s">
        <v>8671</v>
      </c>
      <c r="BB326" t="s">
        <v>8669</v>
      </c>
      <c r="BC326" t="s">
        <v>8672</v>
      </c>
      <c r="BD326" t="s">
        <v>8673</v>
      </c>
      <c r="BE326" t="s">
        <v>138</v>
      </c>
      <c r="BF326" t="s">
        <v>8674</v>
      </c>
      <c r="BG326" t="s">
        <v>8675</v>
      </c>
      <c r="BH326" t="s">
        <v>8676</v>
      </c>
      <c r="BI326">
        <v>257</v>
      </c>
      <c r="BJ326">
        <v>255</v>
      </c>
      <c r="BK326">
        <v>256</v>
      </c>
      <c r="BL326">
        <v>0.62</v>
      </c>
      <c r="BM326">
        <v>240</v>
      </c>
      <c r="BN326">
        <v>429</v>
      </c>
      <c r="BO326">
        <v>422</v>
      </c>
      <c r="BP326">
        <v>0.72699999999999998</v>
      </c>
      <c r="BQ326" t="s">
        <v>143</v>
      </c>
      <c r="BR326" t="s">
        <v>145</v>
      </c>
      <c r="BS326" t="s">
        <v>144</v>
      </c>
      <c r="BT326">
        <v>-44</v>
      </c>
      <c r="BU326">
        <v>19</v>
      </c>
      <c r="BV326">
        <v>13</v>
      </c>
      <c r="BW326">
        <v>0</v>
      </c>
    </row>
    <row r="327" spans="1:75" x14ac:dyDescent="0.25">
      <c r="A327" t="s">
        <v>8677</v>
      </c>
      <c r="B327" t="s">
        <v>8678</v>
      </c>
      <c r="C327" s="74">
        <v>43864.847541238429</v>
      </c>
      <c r="D327" t="s">
        <v>274</v>
      </c>
      <c r="E327" t="s">
        <v>275</v>
      </c>
      <c r="F327" t="s">
        <v>276</v>
      </c>
      <c r="G327" t="s">
        <v>277</v>
      </c>
      <c r="H327" t="s">
        <v>278</v>
      </c>
      <c r="I327" t="s">
        <v>8679</v>
      </c>
      <c r="J327" t="s">
        <v>8680</v>
      </c>
      <c r="K327" t="s">
        <v>8681</v>
      </c>
      <c r="L327" t="s">
        <v>8682</v>
      </c>
      <c r="M327" t="s">
        <v>8683</v>
      </c>
      <c r="N327" t="s">
        <v>8684</v>
      </c>
      <c r="O327" t="s">
        <v>8685</v>
      </c>
      <c r="P327" t="s">
        <v>8686</v>
      </c>
      <c r="Q327" t="s">
        <v>8687</v>
      </c>
      <c r="R327" t="s">
        <v>8688</v>
      </c>
      <c r="S327" t="s">
        <v>8689</v>
      </c>
      <c r="T327" t="s">
        <v>7603</v>
      </c>
      <c r="U327" t="s">
        <v>7604</v>
      </c>
      <c r="V327" t="s">
        <v>7605</v>
      </c>
      <c r="W327" t="s">
        <v>7606</v>
      </c>
      <c r="X327" t="s">
        <v>293</v>
      </c>
      <c r="Y327" t="s">
        <v>294</v>
      </c>
      <c r="Z327" t="s">
        <v>145</v>
      </c>
      <c r="AA327" t="s">
        <v>145</v>
      </c>
      <c r="AB327" t="s">
        <v>295</v>
      </c>
      <c r="AC327" t="s">
        <v>296</v>
      </c>
      <c r="AD327" t="s">
        <v>6275</v>
      </c>
      <c r="AE327" t="s">
        <v>8690</v>
      </c>
      <c r="AF327" t="s">
        <v>8691</v>
      </c>
      <c r="AG327" t="s">
        <v>8692</v>
      </c>
      <c r="AH327" t="s">
        <v>8693</v>
      </c>
      <c r="AI327" t="s">
        <v>8694</v>
      </c>
      <c r="AJ327" t="s">
        <v>8695</v>
      </c>
      <c r="AK327" t="s">
        <v>8696</v>
      </c>
      <c r="AL327" t="s">
        <v>305</v>
      </c>
      <c r="AM327" t="s">
        <v>306</v>
      </c>
      <c r="AN327" t="s">
        <v>307</v>
      </c>
      <c r="AO327" t="s">
        <v>308</v>
      </c>
      <c r="AP327" t="s">
        <v>309</v>
      </c>
      <c r="AQ327" t="s">
        <v>275</v>
      </c>
      <c r="AR327" t="s">
        <v>310</v>
      </c>
      <c r="AS327" t="s">
        <v>311</v>
      </c>
      <c r="AT327" t="s">
        <v>312</v>
      </c>
      <c r="AU327" t="s">
        <v>313</v>
      </c>
      <c r="AV327" t="s">
        <v>314</v>
      </c>
      <c r="AW327" t="s">
        <v>315</v>
      </c>
      <c r="AX327" t="s">
        <v>315</v>
      </c>
      <c r="AY327" t="s">
        <v>6282</v>
      </c>
      <c r="AZ327" t="s">
        <v>406</v>
      </c>
      <c r="BA327" t="s">
        <v>8697</v>
      </c>
      <c r="BB327" t="s">
        <v>8695</v>
      </c>
      <c r="BC327" t="s">
        <v>8698</v>
      </c>
      <c r="BD327" t="s">
        <v>8699</v>
      </c>
      <c r="BE327" t="s">
        <v>138</v>
      </c>
      <c r="BF327" t="s">
        <v>8700</v>
      </c>
      <c r="BG327" t="s">
        <v>8701</v>
      </c>
      <c r="BH327" t="s">
        <v>8702</v>
      </c>
      <c r="BI327">
        <v>256</v>
      </c>
      <c r="BJ327">
        <v>254</v>
      </c>
      <c r="BK327">
        <v>256</v>
      </c>
      <c r="BL327">
        <v>0.65</v>
      </c>
      <c r="BM327">
        <v>240</v>
      </c>
      <c r="BN327">
        <v>429</v>
      </c>
      <c r="BO327">
        <v>421</v>
      </c>
      <c r="BP327">
        <v>0.72699999999999998</v>
      </c>
      <c r="BQ327" t="s">
        <v>143</v>
      </c>
      <c r="BR327" t="s">
        <v>145</v>
      </c>
      <c r="BS327" t="s">
        <v>144</v>
      </c>
      <c r="BT327">
        <v>-44</v>
      </c>
      <c r="BU327">
        <v>18</v>
      </c>
      <c r="BV327">
        <v>15</v>
      </c>
      <c r="BW327">
        <v>0</v>
      </c>
    </row>
    <row r="328" spans="1:75" x14ac:dyDescent="0.25">
      <c r="A328" t="s">
        <v>8703</v>
      </c>
      <c r="B328" t="s">
        <v>8704</v>
      </c>
      <c r="C328" s="74">
        <v>43864.847599826389</v>
      </c>
      <c r="D328" t="s">
        <v>274</v>
      </c>
      <c r="E328" t="s">
        <v>275</v>
      </c>
      <c r="F328" t="s">
        <v>276</v>
      </c>
      <c r="G328" t="s">
        <v>277</v>
      </c>
      <c r="H328" t="s">
        <v>278</v>
      </c>
      <c r="I328" t="s">
        <v>8705</v>
      </c>
      <c r="J328" t="s">
        <v>8706</v>
      </c>
      <c r="K328" t="s">
        <v>8681</v>
      </c>
      <c r="L328" t="s">
        <v>8707</v>
      </c>
      <c r="M328" t="s">
        <v>8708</v>
      </c>
      <c r="N328" t="s">
        <v>8709</v>
      </c>
      <c r="O328" t="s">
        <v>8710</v>
      </c>
      <c r="P328" t="s">
        <v>8711</v>
      </c>
      <c r="Q328" t="s">
        <v>8712</v>
      </c>
      <c r="R328" t="s">
        <v>8713</v>
      </c>
      <c r="S328" t="s">
        <v>8714</v>
      </c>
      <c r="T328" t="s">
        <v>7603</v>
      </c>
      <c r="U328" t="s">
        <v>7604</v>
      </c>
      <c r="V328" t="s">
        <v>7605</v>
      </c>
      <c r="W328" t="s">
        <v>7606</v>
      </c>
      <c r="X328" t="s">
        <v>293</v>
      </c>
      <c r="Y328" t="s">
        <v>294</v>
      </c>
      <c r="Z328" t="s">
        <v>145</v>
      </c>
      <c r="AA328" t="s">
        <v>145</v>
      </c>
      <c r="AB328" t="s">
        <v>295</v>
      </c>
      <c r="AC328" t="s">
        <v>429</v>
      </c>
      <c r="AD328" t="s">
        <v>397</v>
      </c>
      <c r="AE328" t="s">
        <v>8715</v>
      </c>
      <c r="AF328" t="s">
        <v>8716</v>
      </c>
      <c r="AG328" t="s">
        <v>8717</v>
      </c>
      <c r="AH328" t="s">
        <v>4925</v>
      </c>
      <c r="AI328" t="s">
        <v>8718</v>
      </c>
      <c r="AJ328" t="s">
        <v>8719</v>
      </c>
      <c r="AK328" t="s">
        <v>8720</v>
      </c>
      <c r="AL328" t="s">
        <v>305</v>
      </c>
      <c r="AM328" t="s">
        <v>306</v>
      </c>
      <c r="AN328" t="s">
        <v>307</v>
      </c>
      <c r="AO328" t="s">
        <v>308</v>
      </c>
      <c r="AP328" t="s">
        <v>309</v>
      </c>
      <c r="AQ328" t="s">
        <v>275</v>
      </c>
      <c r="AR328" t="s">
        <v>310</v>
      </c>
      <c r="AS328" t="s">
        <v>311</v>
      </c>
      <c r="AT328" t="s">
        <v>312</v>
      </c>
      <c r="AU328" t="s">
        <v>313</v>
      </c>
      <c r="AV328" t="s">
        <v>314</v>
      </c>
      <c r="AW328" t="s">
        <v>315</v>
      </c>
      <c r="AX328" t="s">
        <v>315</v>
      </c>
      <c r="AY328" t="s">
        <v>405</v>
      </c>
      <c r="AZ328" t="s">
        <v>3686</v>
      </c>
      <c r="BA328" t="s">
        <v>8721</v>
      </c>
      <c r="BB328" t="s">
        <v>8719</v>
      </c>
      <c r="BC328" t="s">
        <v>8722</v>
      </c>
      <c r="BD328" t="s">
        <v>8723</v>
      </c>
      <c r="BE328" t="s">
        <v>138</v>
      </c>
      <c r="BF328" t="s">
        <v>8724</v>
      </c>
      <c r="BG328" t="s">
        <v>8725</v>
      </c>
      <c r="BH328" t="s">
        <v>8702</v>
      </c>
      <c r="BI328">
        <v>256</v>
      </c>
      <c r="BJ328">
        <v>254</v>
      </c>
      <c r="BK328">
        <v>256</v>
      </c>
      <c r="BL328">
        <v>0.78</v>
      </c>
      <c r="BM328">
        <v>240</v>
      </c>
      <c r="BN328">
        <v>429</v>
      </c>
      <c r="BO328">
        <v>421</v>
      </c>
      <c r="BP328">
        <v>0.72599999999999998</v>
      </c>
      <c r="BQ328" t="s">
        <v>143</v>
      </c>
      <c r="BR328" t="s">
        <v>145</v>
      </c>
      <c r="BS328" t="s">
        <v>144</v>
      </c>
      <c r="BT328">
        <v>-44</v>
      </c>
      <c r="BU328">
        <v>16</v>
      </c>
      <c r="BV328">
        <v>14</v>
      </c>
      <c r="BW328">
        <v>0</v>
      </c>
    </row>
    <row r="329" spans="1:75" x14ac:dyDescent="0.25">
      <c r="A329" t="s">
        <v>8726</v>
      </c>
      <c r="B329" t="s">
        <v>8727</v>
      </c>
      <c r="C329" s="74">
        <v>43864.847658425941</v>
      </c>
      <c r="D329" t="s">
        <v>274</v>
      </c>
      <c r="E329" t="s">
        <v>275</v>
      </c>
      <c r="F329" t="s">
        <v>276</v>
      </c>
      <c r="G329" t="s">
        <v>277</v>
      </c>
      <c r="H329" t="s">
        <v>278</v>
      </c>
      <c r="I329" t="s">
        <v>8728</v>
      </c>
      <c r="J329" t="s">
        <v>8729</v>
      </c>
      <c r="K329" t="s">
        <v>8556</v>
      </c>
      <c r="L329" t="s">
        <v>8730</v>
      </c>
      <c r="M329" t="s">
        <v>8731</v>
      </c>
      <c r="N329" t="s">
        <v>8732</v>
      </c>
      <c r="O329" t="s">
        <v>8733</v>
      </c>
      <c r="P329" t="s">
        <v>8734</v>
      </c>
      <c r="Q329" t="s">
        <v>8735</v>
      </c>
      <c r="R329" t="s">
        <v>8736</v>
      </c>
      <c r="S329" t="s">
        <v>8714</v>
      </c>
      <c r="T329" t="s">
        <v>7603</v>
      </c>
      <c r="U329" t="s">
        <v>7604</v>
      </c>
      <c r="V329" t="s">
        <v>7605</v>
      </c>
      <c r="W329" t="s">
        <v>7606</v>
      </c>
      <c r="X329" t="s">
        <v>293</v>
      </c>
      <c r="Y329" t="s">
        <v>294</v>
      </c>
      <c r="Z329" t="s">
        <v>145</v>
      </c>
      <c r="AA329" t="s">
        <v>145</v>
      </c>
      <c r="AB329" t="s">
        <v>295</v>
      </c>
      <c r="AC329" t="s">
        <v>337</v>
      </c>
      <c r="AD329" t="s">
        <v>3466</v>
      </c>
      <c r="AE329" t="s">
        <v>8737</v>
      </c>
      <c r="AF329" t="s">
        <v>8738</v>
      </c>
      <c r="AG329" t="s">
        <v>8739</v>
      </c>
      <c r="AH329" t="s">
        <v>8740</v>
      </c>
      <c r="AI329" t="s">
        <v>8741</v>
      </c>
      <c r="AJ329" t="s">
        <v>8742</v>
      </c>
      <c r="AK329" t="s">
        <v>8743</v>
      </c>
      <c r="AL329" t="s">
        <v>305</v>
      </c>
      <c r="AM329" t="s">
        <v>306</v>
      </c>
      <c r="AN329" t="s">
        <v>307</v>
      </c>
      <c r="AO329" t="s">
        <v>308</v>
      </c>
      <c r="AP329" t="s">
        <v>309</v>
      </c>
      <c r="AQ329" t="s">
        <v>275</v>
      </c>
      <c r="AR329" t="s">
        <v>310</v>
      </c>
      <c r="AS329" t="s">
        <v>311</v>
      </c>
      <c r="AT329" t="s">
        <v>312</v>
      </c>
      <c r="AU329" t="s">
        <v>313</v>
      </c>
      <c r="AV329" t="s">
        <v>314</v>
      </c>
      <c r="AW329" t="s">
        <v>315</v>
      </c>
      <c r="AX329" t="s">
        <v>315</v>
      </c>
      <c r="AY329" t="s">
        <v>3473</v>
      </c>
      <c r="AZ329" t="s">
        <v>3474</v>
      </c>
      <c r="BA329" t="s">
        <v>8744</v>
      </c>
      <c r="BB329" t="s">
        <v>8742</v>
      </c>
      <c r="BC329" t="s">
        <v>8745</v>
      </c>
      <c r="BD329" t="s">
        <v>8746</v>
      </c>
      <c r="BE329" t="s">
        <v>138</v>
      </c>
      <c r="BF329" t="s">
        <v>8747</v>
      </c>
      <c r="BG329" t="s">
        <v>8748</v>
      </c>
      <c r="BH329" t="s">
        <v>8576</v>
      </c>
      <c r="BI329">
        <v>256</v>
      </c>
      <c r="BJ329">
        <v>254</v>
      </c>
      <c r="BK329">
        <v>256</v>
      </c>
      <c r="BL329">
        <v>0.55000000000000004</v>
      </c>
      <c r="BM329">
        <v>240</v>
      </c>
      <c r="BN329">
        <v>430</v>
      </c>
      <c r="BO329">
        <v>421</v>
      </c>
      <c r="BP329">
        <v>0.72799999999999998</v>
      </c>
      <c r="BQ329" t="s">
        <v>143</v>
      </c>
      <c r="BR329" t="s">
        <v>145</v>
      </c>
      <c r="BS329" t="s">
        <v>144</v>
      </c>
      <c r="BT329">
        <v>-44</v>
      </c>
      <c r="BU329">
        <v>15</v>
      </c>
      <c r="BV329">
        <v>15</v>
      </c>
      <c r="BW329">
        <v>0</v>
      </c>
    </row>
    <row r="330" spans="1:75" x14ac:dyDescent="0.25">
      <c r="A330" t="s">
        <v>8749</v>
      </c>
      <c r="B330" t="s">
        <v>8750</v>
      </c>
      <c r="C330" s="74">
        <v>43864.847717013887</v>
      </c>
      <c r="D330" t="s">
        <v>274</v>
      </c>
      <c r="E330" t="s">
        <v>275</v>
      </c>
      <c r="F330" t="s">
        <v>276</v>
      </c>
      <c r="G330" t="s">
        <v>277</v>
      </c>
      <c r="H330" t="s">
        <v>278</v>
      </c>
      <c r="I330" t="s">
        <v>8751</v>
      </c>
      <c r="J330" t="s">
        <v>8752</v>
      </c>
      <c r="K330" t="s">
        <v>8753</v>
      </c>
      <c r="L330" t="s">
        <v>8754</v>
      </c>
      <c r="M330" t="s">
        <v>8755</v>
      </c>
      <c r="N330" t="s">
        <v>8756</v>
      </c>
      <c r="O330" t="s">
        <v>8757</v>
      </c>
      <c r="P330" t="s">
        <v>8758</v>
      </c>
      <c r="Q330" t="s">
        <v>8759</v>
      </c>
      <c r="R330" t="s">
        <v>8760</v>
      </c>
      <c r="S330" t="s">
        <v>8761</v>
      </c>
      <c r="T330" t="s">
        <v>7603</v>
      </c>
      <c r="U330" t="s">
        <v>7604</v>
      </c>
      <c r="V330" t="s">
        <v>7605</v>
      </c>
      <c r="W330" t="s">
        <v>7606</v>
      </c>
      <c r="X330" t="s">
        <v>293</v>
      </c>
      <c r="Y330" t="s">
        <v>294</v>
      </c>
      <c r="Z330" t="s">
        <v>145</v>
      </c>
      <c r="AA330" t="s">
        <v>145</v>
      </c>
      <c r="AB330" t="s">
        <v>295</v>
      </c>
      <c r="AC330" t="s">
        <v>296</v>
      </c>
      <c r="AD330" t="s">
        <v>4872</v>
      </c>
      <c r="AE330" t="s">
        <v>8762</v>
      </c>
      <c r="AF330" t="s">
        <v>8763</v>
      </c>
      <c r="AG330" t="s">
        <v>8764</v>
      </c>
      <c r="AH330" t="s">
        <v>8765</v>
      </c>
      <c r="AI330" t="s">
        <v>8766</v>
      </c>
      <c r="AJ330" t="s">
        <v>8767</v>
      </c>
      <c r="AK330" t="s">
        <v>8768</v>
      </c>
      <c r="AL330" t="s">
        <v>305</v>
      </c>
      <c r="AM330" t="s">
        <v>306</v>
      </c>
      <c r="AN330" t="s">
        <v>307</v>
      </c>
      <c r="AO330" t="s">
        <v>308</v>
      </c>
      <c r="AP330" t="s">
        <v>309</v>
      </c>
      <c r="AQ330" t="s">
        <v>275</v>
      </c>
      <c r="AR330" t="s">
        <v>310</v>
      </c>
      <c r="AS330" t="s">
        <v>311</v>
      </c>
      <c r="AT330" t="s">
        <v>312</v>
      </c>
      <c r="AU330" t="s">
        <v>313</v>
      </c>
      <c r="AV330" t="s">
        <v>314</v>
      </c>
      <c r="AW330" t="s">
        <v>315</v>
      </c>
      <c r="AX330" t="s">
        <v>315</v>
      </c>
      <c r="AY330" t="s">
        <v>4880</v>
      </c>
      <c r="AZ330" t="s">
        <v>406</v>
      </c>
      <c r="BA330" t="s">
        <v>8769</v>
      </c>
      <c r="BB330" t="s">
        <v>8767</v>
      </c>
      <c r="BC330" t="s">
        <v>8770</v>
      </c>
      <c r="BD330" t="s">
        <v>8771</v>
      </c>
      <c r="BE330" t="s">
        <v>138</v>
      </c>
      <c r="BF330" t="s">
        <v>8772</v>
      </c>
      <c r="BG330" t="s">
        <v>8773</v>
      </c>
      <c r="BH330" t="s">
        <v>8774</v>
      </c>
      <c r="BI330">
        <v>256</v>
      </c>
      <c r="BJ330">
        <v>254</v>
      </c>
      <c r="BK330">
        <v>256</v>
      </c>
      <c r="BL330">
        <v>0.53</v>
      </c>
      <c r="BM330">
        <v>240</v>
      </c>
      <c r="BN330">
        <v>429</v>
      </c>
      <c r="BO330">
        <v>421</v>
      </c>
      <c r="BP330">
        <v>0.72699999999999998</v>
      </c>
      <c r="BQ330" t="s">
        <v>143</v>
      </c>
      <c r="BR330" t="s">
        <v>145</v>
      </c>
      <c r="BS330" t="s">
        <v>144</v>
      </c>
      <c r="BT330">
        <v>-44</v>
      </c>
      <c r="BU330">
        <v>19</v>
      </c>
      <c r="BV330">
        <v>15</v>
      </c>
      <c r="BW330">
        <v>0</v>
      </c>
    </row>
    <row r="331" spans="1:75" x14ac:dyDescent="0.25">
      <c r="A331" t="s">
        <v>8775</v>
      </c>
      <c r="B331" t="s">
        <v>8776</v>
      </c>
      <c r="C331" s="74">
        <v>43864.847765486113</v>
      </c>
      <c r="D331" t="s">
        <v>274</v>
      </c>
      <c r="E331" t="s">
        <v>275</v>
      </c>
      <c r="F331" t="s">
        <v>276</v>
      </c>
      <c r="G331" t="s">
        <v>277</v>
      </c>
      <c r="H331" t="s">
        <v>278</v>
      </c>
      <c r="I331" t="s">
        <v>8777</v>
      </c>
      <c r="J331" t="s">
        <v>8778</v>
      </c>
      <c r="K331" t="s">
        <v>8581</v>
      </c>
      <c r="L331" t="s">
        <v>8779</v>
      </c>
      <c r="M331" t="s">
        <v>8780</v>
      </c>
      <c r="N331" t="s">
        <v>8781</v>
      </c>
      <c r="O331" t="s">
        <v>8782</v>
      </c>
      <c r="P331" t="s">
        <v>8783</v>
      </c>
      <c r="Q331" t="s">
        <v>8784</v>
      </c>
      <c r="R331" t="s">
        <v>8785</v>
      </c>
      <c r="S331" t="s">
        <v>8786</v>
      </c>
      <c r="T331" t="s">
        <v>7603</v>
      </c>
      <c r="U331" t="s">
        <v>7604</v>
      </c>
      <c r="V331" t="s">
        <v>7605</v>
      </c>
      <c r="W331" t="s">
        <v>7606</v>
      </c>
      <c r="X331" t="s">
        <v>293</v>
      </c>
      <c r="Y331" t="s">
        <v>294</v>
      </c>
      <c r="Z331" t="s">
        <v>145</v>
      </c>
      <c r="AA331" t="s">
        <v>145</v>
      </c>
      <c r="AB331" t="s">
        <v>295</v>
      </c>
      <c r="AC331" t="s">
        <v>296</v>
      </c>
      <c r="AD331" t="s">
        <v>3677</v>
      </c>
      <c r="AE331" t="s">
        <v>8787</v>
      </c>
      <c r="AF331" t="s">
        <v>8788</v>
      </c>
      <c r="AG331" t="s">
        <v>8789</v>
      </c>
      <c r="AH331" t="s">
        <v>8790</v>
      </c>
      <c r="AI331" t="s">
        <v>8791</v>
      </c>
      <c r="AJ331" t="s">
        <v>8792</v>
      </c>
      <c r="AK331" t="s">
        <v>8793</v>
      </c>
      <c r="AL331" t="s">
        <v>305</v>
      </c>
      <c r="AM331" t="s">
        <v>306</v>
      </c>
      <c r="AN331" t="s">
        <v>307</v>
      </c>
      <c r="AO331" t="s">
        <v>585</v>
      </c>
      <c r="AP331" t="s">
        <v>309</v>
      </c>
      <c r="AQ331" t="s">
        <v>275</v>
      </c>
      <c r="AR331" t="s">
        <v>310</v>
      </c>
      <c r="AS331" t="s">
        <v>311</v>
      </c>
      <c r="AT331" t="s">
        <v>312</v>
      </c>
      <c r="AU331" t="s">
        <v>313</v>
      </c>
      <c r="AV331" t="s">
        <v>314</v>
      </c>
      <c r="AW331" t="s">
        <v>315</v>
      </c>
      <c r="AX331" t="s">
        <v>315</v>
      </c>
      <c r="AY331" t="s">
        <v>3685</v>
      </c>
      <c r="AZ331" t="s">
        <v>8794</v>
      </c>
      <c r="BA331" t="s">
        <v>8795</v>
      </c>
      <c r="BB331" t="s">
        <v>8792</v>
      </c>
      <c r="BC331" t="s">
        <v>8796</v>
      </c>
      <c r="BD331" t="s">
        <v>8797</v>
      </c>
      <c r="BE331" t="s">
        <v>138</v>
      </c>
      <c r="BF331" t="s">
        <v>8798</v>
      </c>
      <c r="BG331" t="s">
        <v>8799</v>
      </c>
      <c r="BH331" t="s">
        <v>8602</v>
      </c>
      <c r="BI331">
        <v>256</v>
      </c>
      <c r="BJ331">
        <v>254</v>
      </c>
      <c r="BK331">
        <v>256</v>
      </c>
      <c r="BL331">
        <v>0.68</v>
      </c>
      <c r="BM331">
        <v>240</v>
      </c>
      <c r="BN331">
        <v>428</v>
      </c>
      <c r="BO331">
        <v>421</v>
      </c>
      <c r="BP331">
        <v>0.72499999999999998</v>
      </c>
      <c r="BQ331" t="s">
        <v>143</v>
      </c>
      <c r="BR331" t="s">
        <v>145</v>
      </c>
      <c r="BS331" t="s">
        <v>144</v>
      </c>
      <c r="BT331">
        <v>-43</v>
      </c>
      <c r="BU331">
        <v>15</v>
      </c>
      <c r="BV331">
        <v>14</v>
      </c>
      <c r="BW331">
        <v>0</v>
      </c>
    </row>
    <row r="332" spans="1:75" x14ac:dyDescent="0.25">
      <c r="A332" t="s">
        <v>8800</v>
      </c>
      <c r="B332" t="s">
        <v>8801</v>
      </c>
      <c r="C332" s="74">
        <v>43864.847775613423</v>
      </c>
      <c r="D332" t="s">
        <v>274</v>
      </c>
      <c r="E332" t="s">
        <v>275</v>
      </c>
      <c r="F332" t="s">
        <v>276</v>
      </c>
      <c r="G332" t="s">
        <v>277</v>
      </c>
      <c r="H332" t="s">
        <v>278</v>
      </c>
      <c r="I332" t="s">
        <v>8802</v>
      </c>
      <c r="J332" t="s">
        <v>8803</v>
      </c>
      <c r="K332" t="s">
        <v>8804</v>
      </c>
      <c r="L332" t="s">
        <v>8805</v>
      </c>
      <c r="M332" t="s">
        <v>8806</v>
      </c>
      <c r="N332" t="s">
        <v>8807</v>
      </c>
      <c r="O332" t="s">
        <v>8808</v>
      </c>
      <c r="P332" t="s">
        <v>8809</v>
      </c>
      <c r="Q332" t="s">
        <v>8810</v>
      </c>
      <c r="R332" t="s">
        <v>8811</v>
      </c>
      <c r="S332" t="s">
        <v>8786</v>
      </c>
      <c r="T332" t="s">
        <v>7603</v>
      </c>
      <c r="U332" t="s">
        <v>7604</v>
      </c>
      <c r="V332" t="s">
        <v>7605</v>
      </c>
      <c r="W332" t="s">
        <v>7606</v>
      </c>
      <c r="X332" t="s">
        <v>293</v>
      </c>
      <c r="Y332" t="s">
        <v>294</v>
      </c>
      <c r="Z332" t="s">
        <v>145</v>
      </c>
      <c r="AA332" t="s">
        <v>145</v>
      </c>
      <c r="AB332" t="s">
        <v>295</v>
      </c>
      <c r="AC332" t="s">
        <v>429</v>
      </c>
      <c r="AD332" t="s">
        <v>3677</v>
      </c>
      <c r="AE332" t="s">
        <v>8812</v>
      </c>
      <c r="AF332" t="s">
        <v>8813</v>
      </c>
      <c r="AG332" t="s">
        <v>8814</v>
      </c>
      <c r="AH332" t="s">
        <v>8138</v>
      </c>
      <c r="AI332" t="s">
        <v>8815</v>
      </c>
      <c r="AJ332" t="s">
        <v>8816</v>
      </c>
      <c r="AK332" t="s">
        <v>8817</v>
      </c>
      <c r="AL332" t="s">
        <v>305</v>
      </c>
      <c r="AM332" t="s">
        <v>306</v>
      </c>
      <c r="AN332" t="s">
        <v>307</v>
      </c>
      <c r="AO332" t="s">
        <v>308</v>
      </c>
      <c r="AP332" t="s">
        <v>309</v>
      </c>
      <c r="AQ332" t="s">
        <v>275</v>
      </c>
      <c r="AR332" t="s">
        <v>310</v>
      </c>
      <c r="AS332" t="s">
        <v>311</v>
      </c>
      <c r="AT332" t="s">
        <v>312</v>
      </c>
      <c r="AU332" t="s">
        <v>313</v>
      </c>
      <c r="AV332" t="s">
        <v>314</v>
      </c>
      <c r="AW332" t="s">
        <v>315</v>
      </c>
      <c r="AX332" t="s">
        <v>315</v>
      </c>
      <c r="AY332" t="s">
        <v>3685</v>
      </c>
      <c r="AZ332" t="s">
        <v>8794</v>
      </c>
      <c r="BA332" t="s">
        <v>8818</v>
      </c>
      <c r="BB332" t="s">
        <v>8816</v>
      </c>
      <c r="BC332" t="s">
        <v>8819</v>
      </c>
      <c r="BD332" t="s">
        <v>8820</v>
      </c>
      <c r="BE332" t="s">
        <v>138</v>
      </c>
      <c r="BF332" t="s">
        <v>8821</v>
      </c>
      <c r="BG332" t="s">
        <v>8822</v>
      </c>
      <c r="BH332" t="s">
        <v>8823</v>
      </c>
      <c r="BI332">
        <v>256</v>
      </c>
      <c r="BJ332">
        <v>254</v>
      </c>
      <c r="BK332">
        <v>256</v>
      </c>
      <c r="BL332">
        <v>0.72</v>
      </c>
      <c r="BM332">
        <v>240</v>
      </c>
      <c r="BN332">
        <v>428</v>
      </c>
      <c r="BO332">
        <v>421</v>
      </c>
      <c r="BP332">
        <v>0.72499999999999998</v>
      </c>
      <c r="BQ332" t="s">
        <v>143</v>
      </c>
      <c r="BR332" t="s">
        <v>145</v>
      </c>
      <c r="BS332" t="s">
        <v>144</v>
      </c>
      <c r="BT332">
        <v>-43</v>
      </c>
      <c r="BU332">
        <v>15</v>
      </c>
      <c r="BV332">
        <v>14</v>
      </c>
      <c r="BW332">
        <v>0</v>
      </c>
    </row>
    <row r="333" spans="1:75" x14ac:dyDescent="0.25">
      <c r="A333" t="s">
        <v>8824</v>
      </c>
      <c r="B333" t="s">
        <v>8825</v>
      </c>
      <c r="C333" s="74">
        <v>43864.847834201391</v>
      </c>
      <c r="D333" t="s">
        <v>274</v>
      </c>
      <c r="E333" t="s">
        <v>275</v>
      </c>
      <c r="F333" t="s">
        <v>276</v>
      </c>
      <c r="G333" t="s">
        <v>277</v>
      </c>
      <c r="H333" t="s">
        <v>278</v>
      </c>
      <c r="I333" t="s">
        <v>8826</v>
      </c>
      <c r="J333" t="s">
        <v>8827</v>
      </c>
      <c r="K333" t="s">
        <v>8804</v>
      </c>
      <c r="L333" t="s">
        <v>8828</v>
      </c>
      <c r="M333" t="s">
        <v>8829</v>
      </c>
      <c r="N333" t="s">
        <v>8830</v>
      </c>
      <c r="O333" t="s">
        <v>8831</v>
      </c>
      <c r="P333" t="s">
        <v>8832</v>
      </c>
      <c r="Q333" t="s">
        <v>8833</v>
      </c>
      <c r="R333" t="s">
        <v>8834</v>
      </c>
      <c r="S333" t="s">
        <v>8835</v>
      </c>
      <c r="T333" t="s">
        <v>7603</v>
      </c>
      <c r="U333" t="s">
        <v>7604</v>
      </c>
      <c r="V333" t="s">
        <v>7605</v>
      </c>
      <c r="W333" t="s">
        <v>7606</v>
      </c>
      <c r="X333" t="s">
        <v>293</v>
      </c>
      <c r="Y333" t="s">
        <v>294</v>
      </c>
      <c r="Z333" t="s">
        <v>145</v>
      </c>
      <c r="AA333" t="s">
        <v>145</v>
      </c>
      <c r="AB333" t="s">
        <v>295</v>
      </c>
      <c r="AC333" t="s">
        <v>429</v>
      </c>
      <c r="AD333" t="s">
        <v>8836</v>
      </c>
      <c r="AE333" t="s">
        <v>8837</v>
      </c>
      <c r="AF333" t="s">
        <v>8838</v>
      </c>
      <c r="AG333" t="s">
        <v>8839</v>
      </c>
      <c r="AH333" t="s">
        <v>5000</v>
      </c>
      <c r="AI333" t="s">
        <v>8840</v>
      </c>
      <c r="AJ333" t="s">
        <v>8841</v>
      </c>
      <c r="AK333" t="s">
        <v>8842</v>
      </c>
      <c r="AL333" t="s">
        <v>305</v>
      </c>
      <c r="AM333" t="s">
        <v>306</v>
      </c>
      <c r="AN333" t="s">
        <v>307</v>
      </c>
      <c r="AO333" t="s">
        <v>308</v>
      </c>
      <c r="AP333" t="s">
        <v>309</v>
      </c>
      <c r="AQ333" t="s">
        <v>275</v>
      </c>
      <c r="AR333" t="s">
        <v>310</v>
      </c>
      <c r="AS333" t="s">
        <v>311</v>
      </c>
      <c r="AT333" t="s">
        <v>312</v>
      </c>
      <c r="AU333" t="s">
        <v>313</v>
      </c>
      <c r="AV333" t="s">
        <v>314</v>
      </c>
      <c r="AW333" t="s">
        <v>315</v>
      </c>
      <c r="AX333" t="s">
        <v>315</v>
      </c>
      <c r="AY333" t="s">
        <v>8843</v>
      </c>
      <c r="AZ333" t="s">
        <v>3686</v>
      </c>
      <c r="BA333" t="s">
        <v>8844</v>
      </c>
      <c r="BB333" t="s">
        <v>8841</v>
      </c>
      <c r="BC333" t="s">
        <v>8845</v>
      </c>
      <c r="BD333" t="s">
        <v>8846</v>
      </c>
      <c r="BE333" t="s">
        <v>138</v>
      </c>
      <c r="BF333" t="s">
        <v>8847</v>
      </c>
      <c r="BG333" t="s">
        <v>8848</v>
      </c>
      <c r="BH333" t="s">
        <v>8823</v>
      </c>
      <c r="BI333">
        <v>256</v>
      </c>
      <c r="BJ333">
        <v>254</v>
      </c>
      <c r="BK333">
        <v>256</v>
      </c>
      <c r="BL333">
        <v>0.65</v>
      </c>
      <c r="BM333">
        <v>240</v>
      </c>
      <c r="BN333">
        <v>429</v>
      </c>
      <c r="BO333">
        <v>421</v>
      </c>
      <c r="BP333">
        <v>0.72599999999999998</v>
      </c>
      <c r="BQ333" t="s">
        <v>143</v>
      </c>
      <c r="BR333" t="s">
        <v>145</v>
      </c>
      <c r="BS333" t="s">
        <v>144</v>
      </c>
      <c r="BT333">
        <v>-44</v>
      </c>
      <c r="BU333">
        <v>18</v>
      </c>
      <c r="BV333">
        <v>12</v>
      </c>
      <c r="BW333">
        <v>0</v>
      </c>
    </row>
    <row r="334" spans="1:75" x14ac:dyDescent="0.25">
      <c r="A334" t="s">
        <v>8849</v>
      </c>
      <c r="B334" t="s">
        <v>8850</v>
      </c>
      <c r="C334" s="74">
        <v>43864.847892800928</v>
      </c>
      <c r="D334" t="s">
        <v>274</v>
      </c>
      <c r="E334" t="s">
        <v>275</v>
      </c>
      <c r="F334" t="s">
        <v>276</v>
      </c>
      <c r="G334" t="s">
        <v>277</v>
      </c>
      <c r="H334" t="s">
        <v>278</v>
      </c>
      <c r="I334" t="s">
        <v>8851</v>
      </c>
      <c r="J334" t="s">
        <v>8852</v>
      </c>
      <c r="K334" t="s">
        <v>8853</v>
      </c>
      <c r="L334" t="s">
        <v>8854</v>
      </c>
      <c r="M334" t="s">
        <v>8855</v>
      </c>
      <c r="N334" t="s">
        <v>8856</v>
      </c>
      <c r="O334" t="s">
        <v>8857</v>
      </c>
      <c r="P334" t="s">
        <v>8858</v>
      </c>
      <c r="Q334" t="s">
        <v>8859</v>
      </c>
      <c r="R334" t="s">
        <v>8860</v>
      </c>
      <c r="S334" t="s">
        <v>8861</v>
      </c>
      <c r="T334" t="s">
        <v>7603</v>
      </c>
      <c r="U334" t="s">
        <v>7604</v>
      </c>
      <c r="V334" t="s">
        <v>7605</v>
      </c>
      <c r="W334" t="s">
        <v>7606</v>
      </c>
      <c r="X334" t="s">
        <v>293</v>
      </c>
      <c r="Y334" t="s">
        <v>294</v>
      </c>
      <c r="Z334" t="s">
        <v>145</v>
      </c>
      <c r="AA334" t="s">
        <v>145</v>
      </c>
      <c r="AB334" t="s">
        <v>295</v>
      </c>
      <c r="AC334" t="s">
        <v>296</v>
      </c>
      <c r="AD334" t="s">
        <v>8862</v>
      </c>
      <c r="AE334" t="s">
        <v>8863</v>
      </c>
      <c r="AF334" t="s">
        <v>8864</v>
      </c>
      <c r="AG334" t="s">
        <v>8865</v>
      </c>
      <c r="AH334" t="s">
        <v>8866</v>
      </c>
      <c r="AI334" t="s">
        <v>8867</v>
      </c>
      <c r="AJ334" t="s">
        <v>8868</v>
      </c>
      <c r="AK334" t="s">
        <v>8869</v>
      </c>
      <c r="AL334" t="s">
        <v>305</v>
      </c>
      <c r="AM334" t="s">
        <v>306</v>
      </c>
      <c r="AN334" t="s">
        <v>307</v>
      </c>
      <c r="AO334" t="s">
        <v>308</v>
      </c>
      <c r="AP334" t="s">
        <v>309</v>
      </c>
      <c r="AQ334" t="s">
        <v>275</v>
      </c>
      <c r="AR334" t="s">
        <v>310</v>
      </c>
      <c r="AS334" t="s">
        <v>311</v>
      </c>
      <c r="AT334" t="s">
        <v>312</v>
      </c>
      <c r="AU334" t="s">
        <v>313</v>
      </c>
      <c r="AV334" t="s">
        <v>314</v>
      </c>
      <c r="AW334" t="s">
        <v>315</v>
      </c>
      <c r="AX334" t="s">
        <v>315</v>
      </c>
      <c r="AY334" t="s">
        <v>8870</v>
      </c>
      <c r="AZ334" t="s">
        <v>8794</v>
      </c>
      <c r="BA334" t="s">
        <v>8871</v>
      </c>
      <c r="BB334" t="s">
        <v>8868</v>
      </c>
      <c r="BC334" t="s">
        <v>8872</v>
      </c>
      <c r="BD334" t="s">
        <v>8873</v>
      </c>
      <c r="BE334" t="s">
        <v>138</v>
      </c>
      <c r="BF334" t="s">
        <v>8874</v>
      </c>
      <c r="BG334" t="s">
        <v>8875</v>
      </c>
      <c r="BH334" t="s">
        <v>8876</v>
      </c>
      <c r="BI334">
        <v>257</v>
      </c>
      <c r="BJ334">
        <v>255</v>
      </c>
      <c r="BK334">
        <v>256</v>
      </c>
      <c r="BL334">
        <v>0.41</v>
      </c>
      <c r="BM334">
        <v>239</v>
      </c>
      <c r="BN334">
        <v>428</v>
      </c>
      <c r="BO334">
        <v>421</v>
      </c>
      <c r="BP334">
        <v>0.72499999999999998</v>
      </c>
      <c r="BQ334" t="s">
        <v>143</v>
      </c>
      <c r="BR334" t="s">
        <v>145</v>
      </c>
      <c r="BS334" t="s">
        <v>144</v>
      </c>
      <c r="BT334">
        <v>-44</v>
      </c>
      <c r="BU334">
        <v>15</v>
      </c>
      <c r="BV334">
        <v>13</v>
      </c>
      <c r="BW334">
        <v>0</v>
      </c>
    </row>
    <row r="335" spans="1:75" x14ac:dyDescent="0.25">
      <c r="A335" t="s">
        <v>8877</v>
      </c>
      <c r="B335" t="s">
        <v>8878</v>
      </c>
      <c r="C335" s="74">
        <v>43864.847951388889</v>
      </c>
      <c r="D335" t="s">
        <v>274</v>
      </c>
      <c r="E335" t="s">
        <v>275</v>
      </c>
      <c r="F335" t="s">
        <v>276</v>
      </c>
      <c r="G335" t="s">
        <v>277</v>
      </c>
      <c r="H335" t="s">
        <v>278</v>
      </c>
      <c r="I335" t="s">
        <v>8879</v>
      </c>
      <c r="J335" t="s">
        <v>8880</v>
      </c>
      <c r="K335" t="s">
        <v>8881</v>
      </c>
      <c r="L335" t="s">
        <v>8882</v>
      </c>
      <c r="M335" t="s">
        <v>8883</v>
      </c>
      <c r="N335" t="s">
        <v>8884</v>
      </c>
      <c r="O335" t="s">
        <v>8885</v>
      </c>
      <c r="P335" t="s">
        <v>8886</v>
      </c>
      <c r="Q335" t="s">
        <v>8887</v>
      </c>
      <c r="R335" t="s">
        <v>8888</v>
      </c>
      <c r="S335" t="s">
        <v>8889</v>
      </c>
      <c r="T335" t="s">
        <v>7603</v>
      </c>
      <c r="U335" t="s">
        <v>7604</v>
      </c>
      <c r="V335" t="s">
        <v>7605</v>
      </c>
      <c r="W335" t="s">
        <v>7606</v>
      </c>
      <c r="X335" t="s">
        <v>293</v>
      </c>
      <c r="Y335" t="s">
        <v>294</v>
      </c>
      <c r="Z335" t="s">
        <v>145</v>
      </c>
      <c r="AA335" t="s">
        <v>145</v>
      </c>
      <c r="AB335" t="s">
        <v>295</v>
      </c>
      <c r="AC335" t="s">
        <v>296</v>
      </c>
      <c r="AD335" t="s">
        <v>3652</v>
      </c>
      <c r="AE335" t="s">
        <v>8890</v>
      </c>
      <c r="AF335" t="s">
        <v>8891</v>
      </c>
      <c r="AG335" t="s">
        <v>8892</v>
      </c>
      <c r="AH335" t="s">
        <v>3385</v>
      </c>
      <c r="AI335" t="s">
        <v>8893</v>
      </c>
      <c r="AJ335" t="s">
        <v>8894</v>
      </c>
      <c r="AK335" t="s">
        <v>8895</v>
      </c>
      <c r="AL335" t="s">
        <v>305</v>
      </c>
      <c r="AM335" t="s">
        <v>306</v>
      </c>
      <c r="AN335" t="s">
        <v>307</v>
      </c>
      <c r="AO335" t="s">
        <v>308</v>
      </c>
      <c r="AP335" t="s">
        <v>309</v>
      </c>
      <c r="AQ335" t="s">
        <v>275</v>
      </c>
      <c r="AR335" t="s">
        <v>310</v>
      </c>
      <c r="AS335" t="s">
        <v>311</v>
      </c>
      <c r="AT335" t="s">
        <v>312</v>
      </c>
      <c r="AU335" t="s">
        <v>313</v>
      </c>
      <c r="AV335" t="s">
        <v>314</v>
      </c>
      <c r="AW335" t="s">
        <v>315</v>
      </c>
      <c r="AX335" t="s">
        <v>315</v>
      </c>
      <c r="AY335" t="s">
        <v>3659</v>
      </c>
      <c r="AZ335" t="s">
        <v>1200</v>
      </c>
      <c r="BA335" t="s">
        <v>8896</v>
      </c>
      <c r="BB335" t="s">
        <v>8894</v>
      </c>
      <c r="BC335" t="s">
        <v>8897</v>
      </c>
      <c r="BD335" t="s">
        <v>8898</v>
      </c>
      <c r="BE335" t="s">
        <v>138</v>
      </c>
      <c r="BF335" t="s">
        <v>8899</v>
      </c>
      <c r="BG335" t="s">
        <v>8900</v>
      </c>
      <c r="BH335" t="s">
        <v>8901</v>
      </c>
      <c r="BI335">
        <v>257</v>
      </c>
      <c r="BJ335">
        <v>255</v>
      </c>
      <c r="BK335">
        <v>256</v>
      </c>
      <c r="BL335">
        <v>0.39</v>
      </c>
      <c r="BM335">
        <v>239</v>
      </c>
      <c r="BN335">
        <v>427</v>
      </c>
      <c r="BO335">
        <v>421</v>
      </c>
      <c r="BP335">
        <v>0.72399999999999998</v>
      </c>
      <c r="BQ335" t="s">
        <v>143</v>
      </c>
      <c r="BR335" t="s">
        <v>145</v>
      </c>
      <c r="BS335" t="s">
        <v>144</v>
      </c>
      <c r="BT335">
        <v>-43</v>
      </c>
      <c r="BU335">
        <v>15</v>
      </c>
      <c r="BV335">
        <v>12</v>
      </c>
      <c r="BW335">
        <v>0</v>
      </c>
    </row>
    <row r="336" spans="1:75" x14ac:dyDescent="0.25">
      <c r="A336" t="s">
        <v>8902</v>
      </c>
      <c r="B336" t="s">
        <v>8903</v>
      </c>
      <c r="C336" s="74">
        <v>43864.848009259258</v>
      </c>
      <c r="D336" t="s">
        <v>274</v>
      </c>
      <c r="E336" t="s">
        <v>275</v>
      </c>
      <c r="F336" t="s">
        <v>276</v>
      </c>
      <c r="G336" t="s">
        <v>277</v>
      </c>
      <c r="H336" t="s">
        <v>278</v>
      </c>
      <c r="I336" t="s">
        <v>8904</v>
      </c>
      <c r="J336" t="s">
        <v>8905</v>
      </c>
      <c r="K336" t="s">
        <v>8753</v>
      </c>
      <c r="L336" t="s">
        <v>8906</v>
      </c>
      <c r="M336" t="s">
        <v>8907</v>
      </c>
      <c r="N336" t="s">
        <v>8908</v>
      </c>
      <c r="O336" t="s">
        <v>8909</v>
      </c>
      <c r="P336" t="s">
        <v>8910</v>
      </c>
      <c r="Q336" t="s">
        <v>8911</v>
      </c>
      <c r="R336" t="s">
        <v>8912</v>
      </c>
      <c r="S336" t="s">
        <v>8913</v>
      </c>
      <c r="T336" t="s">
        <v>7603</v>
      </c>
      <c r="U336" t="s">
        <v>7604</v>
      </c>
      <c r="V336" t="s">
        <v>7605</v>
      </c>
      <c r="W336" t="s">
        <v>7606</v>
      </c>
      <c r="X336" t="s">
        <v>293</v>
      </c>
      <c r="Y336" t="s">
        <v>294</v>
      </c>
      <c r="Z336" t="s">
        <v>145</v>
      </c>
      <c r="AA336" t="s">
        <v>145</v>
      </c>
      <c r="AB336" t="s">
        <v>295</v>
      </c>
      <c r="AC336" t="s">
        <v>296</v>
      </c>
      <c r="AD336" t="s">
        <v>8914</v>
      </c>
      <c r="AE336" t="s">
        <v>8915</v>
      </c>
      <c r="AF336" t="s">
        <v>8916</v>
      </c>
      <c r="AG336" t="s">
        <v>8917</v>
      </c>
      <c r="AH336" t="s">
        <v>8918</v>
      </c>
      <c r="AI336" t="s">
        <v>8919</v>
      </c>
      <c r="AJ336" t="s">
        <v>8920</v>
      </c>
      <c r="AK336" t="s">
        <v>8921</v>
      </c>
      <c r="AL336" t="s">
        <v>305</v>
      </c>
      <c r="AM336" t="s">
        <v>306</v>
      </c>
      <c r="AN336" t="s">
        <v>307</v>
      </c>
      <c r="AO336" t="s">
        <v>308</v>
      </c>
      <c r="AP336" t="s">
        <v>309</v>
      </c>
      <c r="AQ336" t="s">
        <v>275</v>
      </c>
      <c r="AR336" t="s">
        <v>310</v>
      </c>
      <c r="AS336" t="s">
        <v>311</v>
      </c>
      <c r="AT336" t="s">
        <v>312</v>
      </c>
      <c r="AU336" t="s">
        <v>313</v>
      </c>
      <c r="AV336" t="s">
        <v>314</v>
      </c>
      <c r="AW336" t="s">
        <v>315</v>
      </c>
      <c r="AX336" t="s">
        <v>315</v>
      </c>
      <c r="AY336" t="s">
        <v>8922</v>
      </c>
      <c r="AZ336" t="s">
        <v>6308</v>
      </c>
      <c r="BA336" t="s">
        <v>8923</v>
      </c>
      <c r="BB336" t="s">
        <v>8920</v>
      </c>
      <c r="BC336" t="s">
        <v>8924</v>
      </c>
      <c r="BD336" t="s">
        <v>8925</v>
      </c>
      <c r="BE336" t="s">
        <v>138</v>
      </c>
      <c r="BF336" t="s">
        <v>8926</v>
      </c>
      <c r="BG336" t="s">
        <v>8927</v>
      </c>
      <c r="BH336" t="s">
        <v>8774</v>
      </c>
      <c r="BI336">
        <v>257</v>
      </c>
      <c r="BJ336">
        <v>255</v>
      </c>
      <c r="BK336">
        <v>256</v>
      </c>
      <c r="BL336">
        <v>0.56999999999999995</v>
      </c>
      <c r="BM336">
        <v>239</v>
      </c>
      <c r="BN336">
        <v>427</v>
      </c>
      <c r="BO336">
        <v>422</v>
      </c>
      <c r="BP336">
        <v>0.72299999999999998</v>
      </c>
      <c r="BQ336" t="s">
        <v>143</v>
      </c>
      <c r="BR336" t="s">
        <v>145</v>
      </c>
      <c r="BS336" t="s">
        <v>144</v>
      </c>
      <c r="BT336">
        <v>-43</v>
      </c>
      <c r="BU336">
        <v>11</v>
      </c>
      <c r="BV336">
        <v>13</v>
      </c>
      <c r="BW336">
        <v>0</v>
      </c>
    </row>
    <row r="337" spans="1:75" x14ac:dyDescent="0.25">
      <c r="A337" t="s">
        <v>8928</v>
      </c>
      <c r="B337" t="s">
        <v>8929</v>
      </c>
      <c r="C337" s="74">
        <v>43864.848067858788</v>
      </c>
      <c r="D337" t="s">
        <v>274</v>
      </c>
      <c r="E337" t="s">
        <v>275</v>
      </c>
      <c r="F337" t="s">
        <v>276</v>
      </c>
      <c r="G337" t="s">
        <v>277</v>
      </c>
      <c r="H337" t="s">
        <v>278</v>
      </c>
      <c r="I337" t="s">
        <v>8930</v>
      </c>
      <c r="J337" t="s">
        <v>8931</v>
      </c>
      <c r="K337" t="s">
        <v>8881</v>
      </c>
      <c r="L337" t="s">
        <v>8932</v>
      </c>
      <c r="M337" t="s">
        <v>8933</v>
      </c>
      <c r="N337" t="s">
        <v>8934</v>
      </c>
      <c r="O337" t="s">
        <v>8935</v>
      </c>
      <c r="P337" t="s">
        <v>8936</v>
      </c>
      <c r="Q337" t="s">
        <v>8937</v>
      </c>
      <c r="R337" t="s">
        <v>8938</v>
      </c>
      <c r="S337" t="s">
        <v>8939</v>
      </c>
      <c r="T337" t="s">
        <v>7603</v>
      </c>
      <c r="U337" t="s">
        <v>7604</v>
      </c>
      <c r="V337" t="s">
        <v>7605</v>
      </c>
      <c r="W337" t="s">
        <v>7606</v>
      </c>
      <c r="X337" t="s">
        <v>293</v>
      </c>
      <c r="Y337" t="s">
        <v>294</v>
      </c>
      <c r="Z337" t="s">
        <v>145</v>
      </c>
      <c r="AA337" t="s">
        <v>145</v>
      </c>
      <c r="AB337" t="s">
        <v>295</v>
      </c>
      <c r="AC337" t="s">
        <v>296</v>
      </c>
      <c r="AD337" t="s">
        <v>8940</v>
      </c>
      <c r="AE337" t="s">
        <v>8941</v>
      </c>
      <c r="AF337" t="s">
        <v>8942</v>
      </c>
      <c r="AG337" t="s">
        <v>8943</v>
      </c>
      <c r="AH337" t="s">
        <v>8944</v>
      </c>
      <c r="AI337" t="s">
        <v>8945</v>
      </c>
      <c r="AJ337" t="s">
        <v>8946</v>
      </c>
      <c r="AK337" t="s">
        <v>8947</v>
      </c>
      <c r="AL337" t="s">
        <v>305</v>
      </c>
      <c r="AM337" t="s">
        <v>306</v>
      </c>
      <c r="AN337" t="s">
        <v>307</v>
      </c>
      <c r="AO337" t="s">
        <v>308</v>
      </c>
      <c r="AP337" t="s">
        <v>309</v>
      </c>
      <c r="AQ337" t="s">
        <v>275</v>
      </c>
      <c r="AR337" t="s">
        <v>310</v>
      </c>
      <c r="AS337" t="s">
        <v>311</v>
      </c>
      <c r="AT337" t="s">
        <v>312</v>
      </c>
      <c r="AU337" t="s">
        <v>313</v>
      </c>
      <c r="AV337" t="s">
        <v>314</v>
      </c>
      <c r="AW337" t="s">
        <v>315</v>
      </c>
      <c r="AX337" t="s">
        <v>315</v>
      </c>
      <c r="AY337" t="s">
        <v>8948</v>
      </c>
      <c r="AZ337" t="s">
        <v>6308</v>
      </c>
      <c r="BA337" t="s">
        <v>8949</v>
      </c>
      <c r="BB337" t="s">
        <v>8946</v>
      </c>
      <c r="BC337" t="s">
        <v>8950</v>
      </c>
      <c r="BD337" t="s">
        <v>8951</v>
      </c>
      <c r="BE337" t="s">
        <v>138</v>
      </c>
      <c r="BF337" t="s">
        <v>8952</v>
      </c>
      <c r="BG337" t="s">
        <v>8953</v>
      </c>
      <c r="BH337" t="s">
        <v>8901</v>
      </c>
      <c r="BI337">
        <v>256</v>
      </c>
      <c r="BJ337">
        <v>254</v>
      </c>
      <c r="BK337">
        <v>256</v>
      </c>
      <c r="BL337">
        <v>0.71</v>
      </c>
      <c r="BM337">
        <v>239</v>
      </c>
      <c r="BN337">
        <v>427</v>
      </c>
      <c r="BO337">
        <v>422</v>
      </c>
      <c r="BP337">
        <v>0.72299999999999998</v>
      </c>
      <c r="BQ337" t="s">
        <v>143</v>
      </c>
      <c r="BR337" t="s">
        <v>145</v>
      </c>
      <c r="BS337" t="s">
        <v>144</v>
      </c>
      <c r="BT337">
        <v>-43</v>
      </c>
      <c r="BU337">
        <v>7</v>
      </c>
      <c r="BV337">
        <v>12</v>
      </c>
      <c r="BW337">
        <v>0</v>
      </c>
    </row>
    <row r="338" spans="1:75" x14ac:dyDescent="0.25">
      <c r="A338" t="s">
        <v>8954</v>
      </c>
      <c r="B338" t="s">
        <v>8955</v>
      </c>
      <c r="C338" s="74">
        <v>43864.848126446763</v>
      </c>
      <c r="D338" t="s">
        <v>274</v>
      </c>
      <c r="E338" t="s">
        <v>275</v>
      </c>
      <c r="F338" t="s">
        <v>276</v>
      </c>
      <c r="G338" t="s">
        <v>277</v>
      </c>
      <c r="H338" t="s">
        <v>278</v>
      </c>
      <c r="I338" t="s">
        <v>8956</v>
      </c>
      <c r="J338" t="s">
        <v>8957</v>
      </c>
      <c r="K338" t="s">
        <v>8753</v>
      </c>
      <c r="L338" t="s">
        <v>8958</v>
      </c>
      <c r="M338" t="s">
        <v>8959</v>
      </c>
      <c r="N338" t="s">
        <v>8960</v>
      </c>
      <c r="O338" t="s">
        <v>8961</v>
      </c>
      <c r="P338" t="s">
        <v>8962</v>
      </c>
      <c r="Q338" t="s">
        <v>8963</v>
      </c>
      <c r="R338" t="s">
        <v>8964</v>
      </c>
      <c r="S338" t="s">
        <v>8913</v>
      </c>
      <c r="T338" t="s">
        <v>7603</v>
      </c>
      <c r="U338" t="s">
        <v>7604</v>
      </c>
      <c r="V338" t="s">
        <v>7605</v>
      </c>
      <c r="W338" t="s">
        <v>7606</v>
      </c>
      <c r="X338" t="s">
        <v>293</v>
      </c>
      <c r="Y338" t="s">
        <v>294</v>
      </c>
      <c r="Z338" t="s">
        <v>145</v>
      </c>
      <c r="AA338" t="s">
        <v>145</v>
      </c>
      <c r="AB338" t="s">
        <v>295</v>
      </c>
      <c r="AC338" t="s">
        <v>296</v>
      </c>
      <c r="AD338" t="s">
        <v>8862</v>
      </c>
      <c r="AE338" t="s">
        <v>8965</v>
      </c>
      <c r="AF338" t="s">
        <v>8966</v>
      </c>
      <c r="AG338" t="s">
        <v>8967</v>
      </c>
      <c r="AH338" t="s">
        <v>8693</v>
      </c>
      <c r="AI338" t="s">
        <v>8968</v>
      </c>
      <c r="AJ338" t="s">
        <v>8969</v>
      </c>
      <c r="AK338" t="s">
        <v>8570</v>
      </c>
      <c r="AL338" t="s">
        <v>305</v>
      </c>
      <c r="AM338" t="s">
        <v>306</v>
      </c>
      <c r="AN338" t="s">
        <v>307</v>
      </c>
      <c r="AO338" t="s">
        <v>308</v>
      </c>
      <c r="AP338" t="s">
        <v>309</v>
      </c>
      <c r="AQ338" t="s">
        <v>275</v>
      </c>
      <c r="AR338" t="s">
        <v>310</v>
      </c>
      <c r="AS338" t="s">
        <v>311</v>
      </c>
      <c r="AT338" t="s">
        <v>312</v>
      </c>
      <c r="AU338" t="s">
        <v>313</v>
      </c>
      <c r="AV338" t="s">
        <v>314</v>
      </c>
      <c r="AW338" t="s">
        <v>315</v>
      </c>
      <c r="AX338" t="s">
        <v>315</v>
      </c>
      <c r="AY338" t="s">
        <v>8870</v>
      </c>
      <c r="AZ338" t="s">
        <v>8794</v>
      </c>
      <c r="BA338" t="s">
        <v>8970</v>
      </c>
      <c r="BB338" t="s">
        <v>8969</v>
      </c>
      <c r="BC338" t="s">
        <v>8971</v>
      </c>
      <c r="BD338" t="s">
        <v>8972</v>
      </c>
      <c r="BE338" t="s">
        <v>138</v>
      </c>
      <c r="BF338" t="s">
        <v>8973</v>
      </c>
      <c r="BG338" t="s">
        <v>8974</v>
      </c>
      <c r="BH338" t="s">
        <v>8774</v>
      </c>
      <c r="BI338">
        <v>256</v>
      </c>
      <c r="BJ338">
        <v>254</v>
      </c>
      <c r="BK338">
        <v>256</v>
      </c>
      <c r="BL338">
        <v>0.71</v>
      </c>
      <c r="BM338">
        <v>239</v>
      </c>
      <c r="BN338">
        <v>428</v>
      </c>
      <c r="BO338">
        <v>422</v>
      </c>
      <c r="BP338">
        <v>0.72499999999999998</v>
      </c>
      <c r="BQ338" t="s">
        <v>143</v>
      </c>
      <c r="BR338" t="s">
        <v>145</v>
      </c>
      <c r="BS338" t="s">
        <v>144</v>
      </c>
      <c r="BT338">
        <v>-44</v>
      </c>
      <c r="BU338">
        <v>11</v>
      </c>
      <c r="BV338">
        <v>13</v>
      </c>
      <c r="BW338">
        <v>0</v>
      </c>
    </row>
    <row r="339" spans="1:75" x14ac:dyDescent="0.25">
      <c r="A339" t="s">
        <v>8975</v>
      </c>
      <c r="B339" t="s">
        <v>8976</v>
      </c>
      <c r="C339" s="74">
        <v>43864.848184317132</v>
      </c>
      <c r="D339" t="s">
        <v>274</v>
      </c>
      <c r="E339" t="s">
        <v>275</v>
      </c>
      <c r="F339" t="s">
        <v>276</v>
      </c>
      <c r="G339" t="s">
        <v>277</v>
      </c>
      <c r="H339" t="s">
        <v>278</v>
      </c>
      <c r="I339" t="s">
        <v>8977</v>
      </c>
      <c r="J339" t="s">
        <v>8978</v>
      </c>
      <c r="K339" t="s">
        <v>8753</v>
      </c>
      <c r="L339" t="s">
        <v>8979</v>
      </c>
      <c r="M339" t="s">
        <v>8980</v>
      </c>
      <c r="N339" t="s">
        <v>8981</v>
      </c>
      <c r="O339" t="s">
        <v>8982</v>
      </c>
      <c r="P339" t="s">
        <v>8983</v>
      </c>
      <c r="Q339" t="s">
        <v>8984</v>
      </c>
      <c r="R339" t="s">
        <v>8985</v>
      </c>
      <c r="S339" t="s">
        <v>8986</v>
      </c>
      <c r="T339" t="s">
        <v>7603</v>
      </c>
      <c r="U339" t="s">
        <v>7604</v>
      </c>
      <c r="V339" t="s">
        <v>7605</v>
      </c>
      <c r="W339" t="s">
        <v>7606</v>
      </c>
      <c r="X339" t="s">
        <v>293</v>
      </c>
      <c r="Y339" t="s">
        <v>294</v>
      </c>
      <c r="Z339" t="s">
        <v>145</v>
      </c>
      <c r="AA339" t="s">
        <v>145</v>
      </c>
      <c r="AB339" t="s">
        <v>295</v>
      </c>
      <c r="AC339" t="s">
        <v>296</v>
      </c>
      <c r="AD339" t="s">
        <v>8836</v>
      </c>
      <c r="AE339" t="s">
        <v>8987</v>
      </c>
      <c r="AF339" t="s">
        <v>8988</v>
      </c>
      <c r="AG339" t="s">
        <v>8989</v>
      </c>
      <c r="AH339" t="s">
        <v>8990</v>
      </c>
      <c r="AI339" t="s">
        <v>8991</v>
      </c>
      <c r="AJ339" t="s">
        <v>8992</v>
      </c>
      <c r="AK339" t="s">
        <v>8993</v>
      </c>
      <c r="AL339" t="s">
        <v>305</v>
      </c>
      <c r="AM339" t="s">
        <v>306</v>
      </c>
      <c r="AN339" t="s">
        <v>307</v>
      </c>
      <c r="AO339" t="s">
        <v>308</v>
      </c>
      <c r="AP339" t="s">
        <v>309</v>
      </c>
      <c r="AQ339" t="s">
        <v>275</v>
      </c>
      <c r="AR339" t="s">
        <v>310</v>
      </c>
      <c r="AS339" t="s">
        <v>311</v>
      </c>
      <c r="AT339" t="s">
        <v>312</v>
      </c>
      <c r="AU339" t="s">
        <v>313</v>
      </c>
      <c r="AV339" t="s">
        <v>314</v>
      </c>
      <c r="AW339" t="s">
        <v>315</v>
      </c>
      <c r="AX339" t="s">
        <v>315</v>
      </c>
      <c r="AY339" t="s">
        <v>8843</v>
      </c>
      <c r="AZ339" t="s">
        <v>3686</v>
      </c>
      <c r="BA339" t="s">
        <v>8994</v>
      </c>
      <c r="BB339" t="s">
        <v>8992</v>
      </c>
      <c r="BC339" t="s">
        <v>8995</v>
      </c>
      <c r="BD339" t="s">
        <v>8996</v>
      </c>
      <c r="BE339" t="s">
        <v>138</v>
      </c>
      <c r="BF339" t="s">
        <v>8997</v>
      </c>
      <c r="BG339" t="s">
        <v>8998</v>
      </c>
      <c r="BH339" t="s">
        <v>8774</v>
      </c>
      <c r="BI339">
        <v>257</v>
      </c>
      <c r="BJ339">
        <v>254</v>
      </c>
      <c r="BK339">
        <v>256</v>
      </c>
      <c r="BL339">
        <v>0.78</v>
      </c>
      <c r="BM339">
        <v>240</v>
      </c>
      <c r="BN339">
        <v>429</v>
      </c>
      <c r="BO339">
        <v>422</v>
      </c>
      <c r="BP339">
        <v>0.72599999999999998</v>
      </c>
      <c r="BQ339" t="s">
        <v>143</v>
      </c>
      <c r="BR339" t="s">
        <v>145</v>
      </c>
      <c r="BS339" t="s">
        <v>144</v>
      </c>
      <c r="BT339">
        <v>-44</v>
      </c>
      <c r="BU339">
        <v>13</v>
      </c>
      <c r="BV339">
        <v>12</v>
      </c>
      <c r="BW339">
        <v>0</v>
      </c>
    </row>
    <row r="340" spans="1:75" x14ac:dyDescent="0.25">
      <c r="A340" t="s">
        <v>8999</v>
      </c>
      <c r="B340" t="s">
        <v>9000</v>
      </c>
      <c r="C340" s="74">
        <v>43864.848242916669</v>
      </c>
      <c r="D340" t="s">
        <v>274</v>
      </c>
      <c r="E340" t="s">
        <v>275</v>
      </c>
      <c r="F340" t="s">
        <v>276</v>
      </c>
      <c r="G340" t="s">
        <v>277</v>
      </c>
      <c r="H340" t="s">
        <v>278</v>
      </c>
      <c r="I340" t="s">
        <v>9001</v>
      </c>
      <c r="J340" t="s">
        <v>9002</v>
      </c>
      <c r="K340" t="s">
        <v>8753</v>
      </c>
      <c r="L340" t="s">
        <v>9003</v>
      </c>
      <c r="M340" t="s">
        <v>9004</v>
      </c>
      <c r="N340" t="s">
        <v>9005</v>
      </c>
      <c r="O340" t="s">
        <v>9006</v>
      </c>
      <c r="P340" t="s">
        <v>9007</v>
      </c>
      <c r="Q340" t="s">
        <v>9008</v>
      </c>
      <c r="R340" t="s">
        <v>9009</v>
      </c>
      <c r="S340" t="s">
        <v>8986</v>
      </c>
      <c r="T340" t="s">
        <v>7603</v>
      </c>
      <c r="U340" t="s">
        <v>7604</v>
      </c>
      <c r="V340" t="s">
        <v>7605</v>
      </c>
      <c r="W340" t="s">
        <v>7606</v>
      </c>
      <c r="X340" t="s">
        <v>293</v>
      </c>
      <c r="Y340" t="s">
        <v>294</v>
      </c>
      <c r="Z340" t="s">
        <v>145</v>
      </c>
      <c r="AA340" t="s">
        <v>145</v>
      </c>
      <c r="AB340" t="s">
        <v>295</v>
      </c>
      <c r="AC340" t="s">
        <v>296</v>
      </c>
      <c r="AD340" t="s">
        <v>3466</v>
      </c>
      <c r="AE340" t="s">
        <v>9010</v>
      </c>
      <c r="AF340" t="s">
        <v>9011</v>
      </c>
      <c r="AG340" t="s">
        <v>9012</v>
      </c>
      <c r="AH340" t="s">
        <v>9013</v>
      </c>
      <c r="AI340" t="s">
        <v>9014</v>
      </c>
      <c r="AJ340" t="s">
        <v>9015</v>
      </c>
      <c r="AK340" t="s">
        <v>9016</v>
      </c>
      <c r="AL340" t="s">
        <v>305</v>
      </c>
      <c r="AM340" t="s">
        <v>306</v>
      </c>
      <c r="AN340" t="s">
        <v>307</v>
      </c>
      <c r="AO340" t="s">
        <v>308</v>
      </c>
      <c r="AP340" t="s">
        <v>309</v>
      </c>
      <c r="AQ340" t="s">
        <v>275</v>
      </c>
      <c r="AR340" t="s">
        <v>310</v>
      </c>
      <c r="AS340" t="s">
        <v>311</v>
      </c>
      <c r="AT340" t="s">
        <v>312</v>
      </c>
      <c r="AU340" t="s">
        <v>313</v>
      </c>
      <c r="AV340" t="s">
        <v>314</v>
      </c>
      <c r="AW340" t="s">
        <v>315</v>
      </c>
      <c r="AX340" t="s">
        <v>315</v>
      </c>
      <c r="AY340" t="s">
        <v>3473</v>
      </c>
      <c r="AZ340" t="s">
        <v>3474</v>
      </c>
      <c r="BA340" t="s">
        <v>9017</v>
      </c>
      <c r="BB340" t="s">
        <v>9015</v>
      </c>
      <c r="BC340" t="s">
        <v>9018</v>
      </c>
      <c r="BD340" t="s">
        <v>9019</v>
      </c>
      <c r="BE340" t="s">
        <v>138</v>
      </c>
      <c r="BF340" t="s">
        <v>9020</v>
      </c>
      <c r="BG340" t="s">
        <v>9021</v>
      </c>
      <c r="BH340" t="s">
        <v>8774</v>
      </c>
      <c r="BI340">
        <v>257</v>
      </c>
      <c r="BJ340">
        <v>255</v>
      </c>
      <c r="BK340">
        <v>256</v>
      </c>
      <c r="BL340">
        <v>0.6</v>
      </c>
      <c r="BM340">
        <v>240</v>
      </c>
      <c r="BN340">
        <v>429</v>
      </c>
      <c r="BO340">
        <v>422</v>
      </c>
      <c r="BP340">
        <v>0.72799999999999998</v>
      </c>
      <c r="BQ340" t="s">
        <v>143</v>
      </c>
      <c r="BR340" t="s">
        <v>145</v>
      </c>
      <c r="BS340" t="s">
        <v>144</v>
      </c>
      <c r="BT340">
        <v>-44</v>
      </c>
      <c r="BU340">
        <v>18</v>
      </c>
      <c r="BV340">
        <v>14</v>
      </c>
      <c r="BW340">
        <v>0</v>
      </c>
    </row>
    <row r="341" spans="1:75" x14ac:dyDescent="0.25">
      <c r="A341" t="s">
        <v>9022</v>
      </c>
      <c r="B341" t="s">
        <v>9023</v>
      </c>
      <c r="C341" s="74">
        <v>43864.848300787038</v>
      </c>
      <c r="D341" t="s">
        <v>274</v>
      </c>
      <c r="E341" t="s">
        <v>275</v>
      </c>
      <c r="F341" t="s">
        <v>276</v>
      </c>
      <c r="G341" t="s">
        <v>277</v>
      </c>
      <c r="H341" t="s">
        <v>278</v>
      </c>
      <c r="I341" t="s">
        <v>9024</v>
      </c>
      <c r="J341" t="s">
        <v>9025</v>
      </c>
      <c r="K341" t="s">
        <v>9026</v>
      </c>
      <c r="L341" t="s">
        <v>9027</v>
      </c>
      <c r="M341" t="s">
        <v>9028</v>
      </c>
      <c r="N341" t="s">
        <v>9029</v>
      </c>
      <c r="O341" t="s">
        <v>9030</v>
      </c>
      <c r="P341" t="s">
        <v>9031</v>
      </c>
      <c r="Q341" t="s">
        <v>9032</v>
      </c>
      <c r="R341" t="s">
        <v>9033</v>
      </c>
      <c r="S341" t="s">
        <v>9034</v>
      </c>
      <c r="T341" t="s">
        <v>7603</v>
      </c>
      <c r="U341" t="s">
        <v>7604</v>
      </c>
      <c r="V341" t="s">
        <v>7605</v>
      </c>
      <c r="W341" t="s">
        <v>7606</v>
      </c>
      <c r="X341" t="s">
        <v>293</v>
      </c>
      <c r="Y341" t="s">
        <v>294</v>
      </c>
      <c r="Z341" t="s">
        <v>145</v>
      </c>
      <c r="AA341" t="s">
        <v>145</v>
      </c>
      <c r="AB341" t="s">
        <v>295</v>
      </c>
      <c r="AC341" t="s">
        <v>7480</v>
      </c>
      <c r="AD341" t="s">
        <v>6275</v>
      </c>
      <c r="AE341" t="s">
        <v>9035</v>
      </c>
      <c r="AF341" t="s">
        <v>9036</v>
      </c>
      <c r="AG341" t="s">
        <v>9037</v>
      </c>
      <c r="AH341" t="s">
        <v>9038</v>
      </c>
      <c r="AI341" t="s">
        <v>4177</v>
      </c>
      <c r="AJ341" t="s">
        <v>9039</v>
      </c>
      <c r="AK341" t="s">
        <v>9040</v>
      </c>
      <c r="AL341" t="s">
        <v>305</v>
      </c>
      <c r="AM341" t="s">
        <v>306</v>
      </c>
      <c r="AN341" t="s">
        <v>307</v>
      </c>
      <c r="AO341" t="s">
        <v>308</v>
      </c>
      <c r="AP341" t="s">
        <v>309</v>
      </c>
      <c r="AQ341" t="s">
        <v>275</v>
      </c>
      <c r="AR341" t="s">
        <v>310</v>
      </c>
      <c r="AS341" t="s">
        <v>311</v>
      </c>
      <c r="AT341" t="s">
        <v>312</v>
      </c>
      <c r="AU341" t="s">
        <v>313</v>
      </c>
      <c r="AV341" t="s">
        <v>314</v>
      </c>
      <c r="AW341" t="s">
        <v>315</v>
      </c>
      <c r="AX341" t="s">
        <v>315</v>
      </c>
      <c r="AY341" t="s">
        <v>6282</v>
      </c>
      <c r="AZ341" t="s">
        <v>3474</v>
      </c>
      <c r="BA341" t="s">
        <v>9041</v>
      </c>
      <c r="BB341" t="s">
        <v>9039</v>
      </c>
      <c r="BC341" t="s">
        <v>9042</v>
      </c>
      <c r="BD341" t="s">
        <v>9043</v>
      </c>
      <c r="BE341" t="s">
        <v>138</v>
      </c>
      <c r="BF341" t="s">
        <v>9044</v>
      </c>
      <c r="BG341" t="s">
        <v>9045</v>
      </c>
      <c r="BH341" t="s">
        <v>8551</v>
      </c>
      <c r="BI341">
        <v>257</v>
      </c>
      <c r="BJ341">
        <v>255</v>
      </c>
      <c r="BK341">
        <v>256</v>
      </c>
      <c r="BL341">
        <v>0.67</v>
      </c>
      <c r="BM341">
        <v>240</v>
      </c>
      <c r="BN341">
        <v>430</v>
      </c>
      <c r="BO341">
        <v>421</v>
      </c>
      <c r="BP341">
        <v>0.72799999999999998</v>
      </c>
      <c r="BQ341" t="s">
        <v>143</v>
      </c>
      <c r="BR341" t="s">
        <v>145</v>
      </c>
      <c r="BS341" t="s">
        <v>144</v>
      </c>
      <c r="BT341">
        <v>-44</v>
      </c>
      <c r="BU341">
        <v>22</v>
      </c>
      <c r="BV341">
        <v>14</v>
      </c>
      <c r="BW341">
        <v>0</v>
      </c>
    </row>
    <row r="342" spans="1:75" x14ac:dyDescent="0.25">
      <c r="A342" t="s">
        <v>9046</v>
      </c>
      <c r="B342" t="s">
        <v>9047</v>
      </c>
      <c r="C342" s="74">
        <v>43864.848358657408</v>
      </c>
      <c r="D342" t="s">
        <v>274</v>
      </c>
      <c r="E342" t="s">
        <v>275</v>
      </c>
      <c r="F342" t="s">
        <v>276</v>
      </c>
      <c r="G342" t="s">
        <v>277</v>
      </c>
      <c r="H342" t="s">
        <v>278</v>
      </c>
      <c r="I342" t="s">
        <v>9048</v>
      </c>
      <c r="J342" t="s">
        <v>9049</v>
      </c>
      <c r="K342" t="s">
        <v>7821</v>
      </c>
      <c r="L342" t="s">
        <v>9050</v>
      </c>
      <c r="M342" t="s">
        <v>9051</v>
      </c>
      <c r="N342" t="s">
        <v>9052</v>
      </c>
      <c r="O342" t="s">
        <v>9053</v>
      </c>
      <c r="P342" t="s">
        <v>9054</v>
      </c>
      <c r="Q342" t="s">
        <v>9055</v>
      </c>
      <c r="R342" t="s">
        <v>9056</v>
      </c>
      <c r="S342" t="s">
        <v>8039</v>
      </c>
      <c r="T342" t="s">
        <v>7603</v>
      </c>
      <c r="U342" t="s">
        <v>7604</v>
      </c>
      <c r="V342" t="s">
        <v>7605</v>
      </c>
      <c r="W342" t="s">
        <v>7606</v>
      </c>
      <c r="X342" t="s">
        <v>293</v>
      </c>
      <c r="Y342" t="s">
        <v>294</v>
      </c>
      <c r="Z342" t="s">
        <v>145</v>
      </c>
      <c r="AA342" t="s">
        <v>145</v>
      </c>
      <c r="AB342" t="s">
        <v>295</v>
      </c>
      <c r="AC342" t="s">
        <v>396</v>
      </c>
      <c r="AD342" t="s">
        <v>3652</v>
      </c>
      <c r="AE342" t="s">
        <v>9057</v>
      </c>
      <c r="AF342" t="s">
        <v>9058</v>
      </c>
      <c r="AG342" t="s">
        <v>9059</v>
      </c>
      <c r="AH342" t="s">
        <v>9060</v>
      </c>
      <c r="AI342" t="s">
        <v>9061</v>
      </c>
      <c r="AJ342" t="s">
        <v>9062</v>
      </c>
      <c r="AK342" t="s">
        <v>9063</v>
      </c>
      <c r="AL342" t="s">
        <v>305</v>
      </c>
      <c r="AM342" t="s">
        <v>306</v>
      </c>
      <c r="AN342" t="s">
        <v>307</v>
      </c>
      <c r="AO342" t="s">
        <v>308</v>
      </c>
      <c r="AP342" t="s">
        <v>309</v>
      </c>
      <c r="AQ342" t="s">
        <v>275</v>
      </c>
      <c r="AR342" t="s">
        <v>310</v>
      </c>
      <c r="AS342" t="s">
        <v>311</v>
      </c>
      <c r="AT342" t="s">
        <v>312</v>
      </c>
      <c r="AU342" t="s">
        <v>313</v>
      </c>
      <c r="AV342" t="s">
        <v>314</v>
      </c>
      <c r="AW342" t="s">
        <v>315</v>
      </c>
      <c r="AX342" t="s">
        <v>315</v>
      </c>
      <c r="AY342" t="s">
        <v>3659</v>
      </c>
      <c r="AZ342" t="s">
        <v>1200</v>
      </c>
      <c r="BA342" t="s">
        <v>9064</v>
      </c>
      <c r="BB342" t="s">
        <v>9062</v>
      </c>
      <c r="BC342" t="s">
        <v>9065</v>
      </c>
      <c r="BD342" t="s">
        <v>9066</v>
      </c>
      <c r="BE342" t="s">
        <v>138</v>
      </c>
      <c r="BF342" t="s">
        <v>9067</v>
      </c>
      <c r="BG342" t="s">
        <v>9068</v>
      </c>
      <c r="BH342" t="s">
        <v>7842</v>
      </c>
      <c r="BI342">
        <v>257</v>
      </c>
      <c r="BJ342">
        <v>255</v>
      </c>
      <c r="BK342">
        <v>256</v>
      </c>
      <c r="BL342">
        <v>0.77</v>
      </c>
      <c r="BM342">
        <v>239</v>
      </c>
      <c r="BN342">
        <v>427</v>
      </c>
      <c r="BO342">
        <v>421</v>
      </c>
      <c r="BP342">
        <v>0.72399999999999998</v>
      </c>
      <c r="BQ342" t="s">
        <v>143</v>
      </c>
      <c r="BR342" t="s">
        <v>145</v>
      </c>
      <c r="BS342" t="s">
        <v>144</v>
      </c>
      <c r="BT342">
        <v>-44</v>
      </c>
      <c r="BU342">
        <v>20</v>
      </c>
      <c r="BV342">
        <v>13</v>
      </c>
      <c r="BW342">
        <v>0</v>
      </c>
    </row>
    <row r="343" spans="1:75" x14ac:dyDescent="0.25">
      <c r="A343" t="s">
        <v>9069</v>
      </c>
      <c r="B343" t="s">
        <v>9070</v>
      </c>
      <c r="C343" s="74">
        <v>43864.84841797455</v>
      </c>
      <c r="D343" t="s">
        <v>274</v>
      </c>
      <c r="E343" t="s">
        <v>275</v>
      </c>
      <c r="F343" t="s">
        <v>276</v>
      </c>
      <c r="G343" t="s">
        <v>277</v>
      </c>
      <c r="H343" t="s">
        <v>278</v>
      </c>
      <c r="I343" t="s">
        <v>9071</v>
      </c>
      <c r="J343" t="s">
        <v>9072</v>
      </c>
      <c r="K343" t="s">
        <v>7370</v>
      </c>
      <c r="L343" t="s">
        <v>9073</v>
      </c>
      <c r="M343" t="s">
        <v>9074</v>
      </c>
      <c r="N343" t="s">
        <v>9075</v>
      </c>
      <c r="O343" t="s">
        <v>9076</v>
      </c>
      <c r="P343" t="s">
        <v>9077</v>
      </c>
      <c r="Q343" t="s">
        <v>9078</v>
      </c>
      <c r="R343" t="s">
        <v>9079</v>
      </c>
      <c r="S343" t="s">
        <v>9080</v>
      </c>
      <c r="T343" t="s">
        <v>7603</v>
      </c>
      <c r="U343" t="s">
        <v>7604</v>
      </c>
      <c r="V343" t="s">
        <v>7605</v>
      </c>
      <c r="W343" t="s">
        <v>7606</v>
      </c>
      <c r="X343" t="s">
        <v>293</v>
      </c>
      <c r="Y343" t="s">
        <v>294</v>
      </c>
      <c r="Z343" t="s">
        <v>145</v>
      </c>
      <c r="AA343" t="s">
        <v>145</v>
      </c>
      <c r="AB343" t="s">
        <v>295</v>
      </c>
      <c r="AC343" t="s">
        <v>1164</v>
      </c>
      <c r="AD343" t="s">
        <v>4872</v>
      </c>
      <c r="AE343" t="s">
        <v>9081</v>
      </c>
      <c r="AF343" t="s">
        <v>9082</v>
      </c>
      <c r="AG343" t="s">
        <v>9083</v>
      </c>
      <c r="AH343" t="s">
        <v>9084</v>
      </c>
      <c r="AI343" t="s">
        <v>9085</v>
      </c>
      <c r="AJ343" t="s">
        <v>9086</v>
      </c>
      <c r="AK343" t="s">
        <v>9087</v>
      </c>
      <c r="AL343" t="s">
        <v>305</v>
      </c>
      <c r="AM343" t="s">
        <v>306</v>
      </c>
      <c r="AN343" t="s">
        <v>307</v>
      </c>
      <c r="AO343" t="s">
        <v>308</v>
      </c>
      <c r="AP343" t="s">
        <v>309</v>
      </c>
      <c r="AQ343" t="s">
        <v>275</v>
      </c>
      <c r="AR343" t="s">
        <v>310</v>
      </c>
      <c r="AS343" t="s">
        <v>311</v>
      </c>
      <c r="AT343" t="s">
        <v>312</v>
      </c>
      <c r="AU343" t="s">
        <v>313</v>
      </c>
      <c r="AV343" t="s">
        <v>314</v>
      </c>
      <c r="AW343" t="s">
        <v>315</v>
      </c>
      <c r="AX343" t="s">
        <v>315</v>
      </c>
      <c r="AY343" t="s">
        <v>4880</v>
      </c>
      <c r="AZ343" t="s">
        <v>3474</v>
      </c>
      <c r="BA343" t="s">
        <v>9088</v>
      </c>
      <c r="BB343" t="s">
        <v>9086</v>
      </c>
      <c r="BC343" t="s">
        <v>9089</v>
      </c>
      <c r="BD343" t="s">
        <v>9090</v>
      </c>
      <c r="BE343" t="s">
        <v>138</v>
      </c>
      <c r="BF343" t="s">
        <v>9091</v>
      </c>
      <c r="BG343" t="s">
        <v>9092</v>
      </c>
      <c r="BH343" t="s">
        <v>7390</v>
      </c>
      <c r="BI343">
        <v>256</v>
      </c>
      <c r="BJ343">
        <v>254</v>
      </c>
      <c r="BK343">
        <v>256</v>
      </c>
      <c r="BL343">
        <v>0.62</v>
      </c>
      <c r="BM343">
        <v>240</v>
      </c>
      <c r="BN343">
        <v>430</v>
      </c>
      <c r="BO343">
        <v>421</v>
      </c>
      <c r="BP343">
        <v>0.72799999999999998</v>
      </c>
      <c r="BQ343" t="s">
        <v>143</v>
      </c>
      <c r="BR343" t="s">
        <v>145</v>
      </c>
      <c r="BS343" t="s">
        <v>144</v>
      </c>
      <c r="BT343">
        <v>-44</v>
      </c>
      <c r="BU343">
        <v>14</v>
      </c>
      <c r="BV343">
        <v>16</v>
      </c>
      <c r="BW343">
        <v>0</v>
      </c>
    </row>
    <row r="344" spans="1:75" x14ac:dyDescent="0.25">
      <c r="A344" t="s">
        <v>9093</v>
      </c>
      <c r="B344" t="s">
        <v>9094</v>
      </c>
      <c r="C344" s="74">
        <v>43864.848475844898</v>
      </c>
      <c r="D344" t="s">
        <v>274</v>
      </c>
      <c r="E344" t="s">
        <v>275</v>
      </c>
      <c r="F344" t="s">
        <v>276</v>
      </c>
      <c r="G344" t="s">
        <v>277</v>
      </c>
      <c r="H344" t="s">
        <v>278</v>
      </c>
      <c r="I344" t="s">
        <v>9095</v>
      </c>
      <c r="J344" t="s">
        <v>9096</v>
      </c>
      <c r="K344" t="s">
        <v>7821</v>
      </c>
      <c r="L344" t="s">
        <v>9097</v>
      </c>
      <c r="M344" t="s">
        <v>9098</v>
      </c>
      <c r="N344" t="s">
        <v>9099</v>
      </c>
      <c r="O344" t="s">
        <v>9100</v>
      </c>
      <c r="P344" t="s">
        <v>9101</v>
      </c>
      <c r="Q344" t="s">
        <v>9102</v>
      </c>
      <c r="R344" t="s">
        <v>9103</v>
      </c>
      <c r="S344" t="s">
        <v>8039</v>
      </c>
      <c r="T344" t="s">
        <v>7603</v>
      </c>
      <c r="U344" t="s">
        <v>7604</v>
      </c>
      <c r="V344" t="s">
        <v>7605</v>
      </c>
      <c r="W344" t="s">
        <v>7606</v>
      </c>
      <c r="X344" t="s">
        <v>293</v>
      </c>
      <c r="Y344" t="s">
        <v>294</v>
      </c>
      <c r="Z344" t="s">
        <v>145</v>
      </c>
      <c r="AA344" t="s">
        <v>145</v>
      </c>
      <c r="AB344" t="s">
        <v>295</v>
      </c>
      <c r="AC344" t="s">
        <v>396</v>
      </c>
      <c r="AD344" t="s">
        <v>3729</v>
      </c>
      <c r="AE344" t="s">
        <v>9104</v>
      </c>
      <c r="AF344" t="s">
        <v>9105</v>
      </c>
      <c r="AG344" t="s">
        <v>9106</v>
      </c>
      <c r="AH344" t="s">
        <v>3172</v>
      </c>
      <c r="AI344" t="s">
        <v>9107</v>
      </c>
      <c r="AJ344" t="s">
        <v>9108</v>
      </c>
      <c r="AK344" t="s">
        <v>9109</v>
      </c>
      <c r="AL344" t="s">
        <v>305</v>
      </c>
      <c r="AM344" t="s">
        <v>306</v>
      </c>
      <c r="AN344" t="s">
        <v>307</v>
      </c>
      <c r="AO344" t="s">
        <v>308</v>
      </c>
      <c r="AP344" t="s">
        <v>309</v>
      </c>
      <c r="AQ344" t="s">
        <v>275</v>
      </c>
      <c r="AR344" t="s">
        <v>310</v>
      </c>
      <c r="AS344" t="s">
        <v>311</v>
      </c>
      <c r="AT344" t="s">
        <v>312</v>
      </c>
      <c r="AU344" t="s">
        <v>313</v>
      </c>
      <c r="AV344" t="s">
        <v>314</v>
      </c>
      <c r="AW344" t="s">
        <v>315</v>
      </c>
      <c r="AX344" t="s">
        <v>315</v>
      </c>
      <c r="AY344" t="s">
        <v>3736</v>
      </c>
      <c r="AZ344" t="s">
        <v>1228</v>
      </c>
      <c r="BA344" t="s">
        <v>9110</v>
      </c>
      <c r="BB344" t="s">
        <v>9108</v>
      </c>
      <c r="BC344" t="s">
        <v>9111</v>
      </c>
      <c r="BD344" t="s">
        <v>9112</v>
      </c>
      <c r="BE344" t="s">
        <v>138</v>
      </c>
      <c r="BF344" t="s">
        <v>9113</v>
      </c>
      <c r="BG344" t="s">
        <v>9114</v>
      </c>
      <c r="BH344" t="s">
        <v>7842</v>
      </c>
      <c r="BI344">
        <v>257</v>
      </c>
      <c r="BJ344">
        <v>254</v>
      </c>
      <c r="BK344">
        <v>256</v>
      </c>
      <c r="BL344">
        <v>0.78</v>
      </c>
      <c r="BM344">
        <v>241</v>
      </c>
      <c r="BN344">
        <v>430</v>
      </c>
      <c r="BO344">
        <v>421</v>
      </c>
      <c r="BP344">
        <v>0.72899999999999998</v>
      </c>
      <c r="BQ344" t="s">
        <v>143</v>
      </c>
      <c r="BR344" t="s">
        <v>145</v>
      </c>
      <c r="BS344" t="s">
        <v>144</v>
      </c>
      <c r="BT344">
        <v>-44</v>
      </c>
      <c r="BU344">
        <v>18</v>
      </c>
      <c r="BV344">
        <v>15</v>
      </c>
      <c r="BW344">
        <v>0</v>
      </c>
    </row>
    <row r="345" spans="1:75" x14ac:dyDescent="0.25">
      <c r="A345" t="s">
        <v>9115</v>
      </c>
      <c r="B345" t="s">
        <v>9116</v>
      </c>
      <c r="C345" s="74">
        <v>43864.848534432873</v>
      </c>
      <c r="D345" t="s">
        <v>274</v>
      </c>
      <c r="E345" t="s">
        <v>275</v>
      </c>
      <c r="F345" t="s">
        <v>276</v>
      </c>
      <c r="G345" t="s">
        <v>277</v>
      </c>
      <c r="H345" t="s">
        <v>278</v>
      </c>
      <c r="I345" t="s">
        <v>9117</v>
      </c>
      <c r="J345" t="s">
        <v>9118</v>
      </c>
      <c r="K345" t="s">
        <v>7773</v>
      </c>
      <c r="L345" t="s">
        <v>6506</v>
      </c>
      <c r="M345" t="s">
        <v>9119</v>
      </c>
      <c r="N345" t="s">
        <v>9120</v>
      </c>
      <c r="O345" t="s">
        <v>9121</v>
      </c>
      <c r="P345" t="s">
        <v>9122</v>
      </c>
      <c r="Q345" t="s">
        <v>9123</v>
      </c>
      <c r="R345" t="s">
        <v>9124</v>
      </c>
      <c r="S345" t="s">
        <v>9125</v>
      </c>
      <c r="T345" t="s">
        <v>7603</v>
      </c>
      <c r="U345" t="s">
        <v>7604</v>
      </c>
      <c r="V345" t="s">
        <v>7605</v>
      </c>
      <c r="W345" t="s">
        <v>7606</v>
      </c>
      <c r="X345" t="s">
        <v>293</v>
      </c>
      <c r="Y345" t="s">
        <v>294</v>
      </c>
      <c r="Z345" t="s">
        <v>145</v>
      </c>
      <c r="AA345" t="s">
        <v>145</v>
      </c>
      <c r="AB345" t="s">
        <v>295</v>
      </c>
      <c r="AC345" t="s">
        <v>296</v>
      </c>
      <c r="AD345" t="s">
        <v>3466</v>
      </c>
      <c r="AE345" t="s">
        <v>9126</v>
      </c>
      <c r="AF345" t="s">
        <v>9127</v>
      </c>
      <c r="AG345" t="s">
        <v>9128</v>
      </c>
      <c r="AH345" t="s">
        <v>9129</v>
      </c>
      <c r="AI345" t="s">
        <v>9130</v>
      </c>
      <c r="AJ345" t="s">
        <v>9131</v>
      </c>
      <c r="AK345" t="s">
        <v>9132</v>
      </c>
      <c r="AL345" t="s">
        <v>305</v>
      </c>
      <c r="AM345" t="s">
        <v>306</v>
      </c>
      <c r="AN345" t="s">
        <v>307</v>
      </c>
      <c r="AO345" t="s">
        <v>308</v>
      </c>
      <c r="AP345" t="s">
        <v>309</v>
      </c>
      <c r="AQ345" t="s">
        <v>275</v>
      </c>
      <c r="AR345" t="s">
        <v>310</v>
      </c>
      <c r="AS345" t="s">
        <v>311</v>
      </c>
      <c r="AT345" t="s">
        <v>312</v>
      </c>
      <c r="AU345" t="s">
        <v>313</v>
      </c>
      <c r="AV345" t="s">
        <v>314</v>
      </c>
      <c r="AW345" t="s">
        <v>315</v>
      </c>
      <c r="AX345" t="s">
        <v>315</v>
      </c>
      <c r="AY345" t="s">
        <v>3473</v>
      </c>
      <c r="AZ345" t="s">
        <v>3474</v>
      </c>
      <c r="BA345" t="s">
        <v>9133</v>
      </c>
      <c r="BB345" t="s">
        <v>9131</v>
      </c>
      <c r="BC345" t="s">
        <v>9134</v>
      </c>
      <c r="BD345" t="s">
        <v>9135</v>
      </c>
      <c r="BE345" t="s">
        <v>138</v>
      </c>
      <c r="BF345" t="s">
        <v>9136</v>
      </c>
      <c r="BG345" t="s">
        <v>9137</v>
      </c>
      <c r="BH345" t="s">
        <v>7793</v>
      </c>
      <c r="BI345">
        <v>256</v>
      </c>
      <c r="BJ345">
        <v>254</v>
      </c>
      <c r="BK345">
        <v>256</v>
      </c>
      <c r="BL345">
        <v>0.66</v>
      </c>
      <c r="BM345">
        <v>240</v>
      </c>
      <c r="BN345">
        <v>430</v>
      </c>
      <c r="BO345">
        <v>422</v>
      </c>
      <c r="BP345">
        <v>0.72799999999999998</v>
      </c>
      <c r="BQ345" t="s">
        <v>143</v>
      </c>
      <c r="BR345" t="s">
        <v>145</v>
      </c>
      <c r="BS345" t="s">
        <v>144</v>
      </c>
      <c r="BT345">
        <v>-44</v>
      </c>
      <c r="BU345">
        <v>17</v>
      </c>
      <c r="BV345">
        <v>16</v>
      </c>
      <c r="BW345">
        <v>0</v>
      </c>
    </row>
    <row r="346" spans="1:75" x14ac:dyDescent="0.25">
      <c r="A346" t="s">
        <v>9138</v>
      </c>
      <c r="B346" t="s">
        <v>9139</v>
      </c>
      <c r="C346" s="74">
        <v>43864.84859303241</v>
      </c>
      <c r="D346" t="s">
        <v>274</v>
      </c>
      <c r="E346" t="s">
        <v>275</v>
      </c>
      <c r="F346" t="s">
        <v>276</v>
      </c>
      <c r="G346" t="s">
        <v>277</v>
      </c>
      <c r="H346" t="s">
        <v>278</v>
      </c>
      <c r="I346" t="s">
        <v>9140</v>
      </c>
      <c r="J346" t="s">
        <v>9141</v>
      </c>
      <c r="K346" t="s">
        <v>9142</v>
      </c>
      <c r="L346" t="s">
        <v>9143</v>
      </c>
      <c r="M346" t="s">
        <v>9144</v>
      </c>
      <c r="N346" t="s">
        <v>9145</v>
      </c>
      <c r="O346" t="s">
        <v>9146</v>
      </c>
      <c r="P346" t="s">
        <v>9147</v>
      </c>
      <c r="Q346" t="s">
        <v>9148</v>
      </c>
      <c r="R346" t="s">
        <v>9149</v>
      </c>
      <c r="S346" t="s">
        <v>9150</v>
      </c>
      <c r="T346" t="s">
        <v>7603</v>
      </c>
      <c r="U346" t="s">
        <v>7604</v>
      </c>
      <c r="V346" t="s">
        <v>7605</v>
      </c>
      <c r="W346" t="s">
        <v>7606</v>
      </c>
      <c r="X346" t="s">
        <v>293</v>
      </c>
      <c r="Y346" t="s">
        <v>294</v>
      </c>
      <c r="Z346" t="s">
        <v>145</v>
      </c>
      <c r="AA346" t="s">
        <v>145</v>
      </c>
      <c r="AB346" t="s">
        <v>295</v>
      </c>
      <c r="AC346" t="s">
        <v>296</v>
      </c>
      <c r="AD346" t="s">
        <v>3466</v>
      </c>
      <c r="AE346" t="s">
        <v>9126</v>
      </c>
      <c r="AF346" t="s">
        <v>9151</v>
      </c>
      <c r="AG346" t="s">
        <v>9152</v>
      </c>
      <c r="AH346" t="s">
        <v>9153</v>
      </c>
      <c r="AI346" t="s">
        <v>9154</v>
      </c>
      <c r="AJ346" t="s">
        <v>9155</v>
      </c>
      <c r="AK346" t="s">
        <v>9156</v>
      </c>
      <c r="AL346" t="s">
        <v>305</v>
      </c>
      <c r="AM346" t="s">
        <v>306</v>
      </c>
      <c r="AN346" t="s">
        <v>307</v>
      </c>
      <c r="AO346" t="s">
        <v>308</v>
      </c>
      <c r="AP346" t="s">
        <v>309</v>
      </c>
      <c r="AQ346" t="s">
        <v>275</v>
      </c>
      <c r="AR346" t="s">
        <v>310</v>
      </c>
      <c r="AS346" t="s">
        <v>311</v>
      </c>
      <c r="AT346" t="s">
        <v>312</v>
      </c>
      <c r="AU346" t="s">
        <v>313</v>
      </c>
      <c r="AV346" t="s">
        <v>314</v>
      </c>
      <c r="AW346" t="s">
        <v>315</v>
      </c>
      <c r="AX346" t="s">
        <v>315</v>
      </c>
      <c r="AY346" t="s">
        <v>3473</v>
      </c>
      <c r="AZ346" t="s">
        <v>3474</v>
      </c>
      <c r="BA346" t="s">
        <v>9157</v>
      </c>
      <c r="BB346" t="s">
        <v>9155</v>
      </c>
      <c r="BC346" t="s">
        <v>9158</v>
      </c>
      <c r="BD346" t="s">
        <v>9135</v>
      </c>
      <c r="BE346" t="s">
        <v>138</v>
      </c>
      <c r="BF346" t="s">
        <v>9159</v>
      </c>
      <c r="BG346" t="s">
        <v>9160</v>
      </c>
      <c r="BH346" t="s">
        <v>9161</v>
      </c>
      <c r="BI346">
        <v>257</v>
      </c>
      <c r="BJ346">
        <v>255</v>
      </c>
      <c r="BK346">
        <v>256</v>
      </c>
      <c r="BL346">
        <v>0.81</v>
      </c>
      <c r="BM346">
        <v>240</v>
      </c>
      <c r="BN346">
        <v>430</v>
      </c>
      <c r="BO346">
        <v>422</v>
      </c>
      <c r="BP346">
        <v>0.72799999999999998</v>
      </c>
      <c r="BQ346" t="s">
        <v>143</v>
      </c>
      <c r="BR346" t="s">
        <v>145</v>
      </c>
      <c r="BS346" t="s">
        <v>144</v>
      </c>
      <c r="BT346">
        <v>-44</v>
      </c>
      <c r="BU346">
        <v>17</v>
      </c>
      <c r="BV346">
        <v>14</v>
      </c>
      <c r="BW346">
        <v>0</v>
      </c>
    </row>
    <row r="347" spans="1:75" x14ac:dyDescent="0.25">
      <c r="A347" t="s">
        <v>9162</v>
      </c>
      <c r="B347" t="s">
        <v>9163</v>
      </c>
      <c r="C347" s="74">
        <v>43864.84865162037</v>
      </c>
      <c r="D347" t="s">
        <v>274</v>
      </c>
      <c r="E347" t="s">
        <v>275</v>
      </c>
      <c r="F347" t="s">
        <v>276</v>
      </c>
      <c r="G347" t="s">
        <v>277</v>
      </c>
      <c r="H347" t="s">
        <v>278</v>
      </c>
      <c r="I347" t="s">
        <v>9164</v>
      </c>
      <c r="J347" t="s">
        <v>9165</v>
      </c>
      <c r="K347" t="s">
        <v>9166</v>
      </c>
      <c r="L347" t="s">
        <v>9167</v>
      </c>
      <c r="M347" t="s">
        <v>9168</v>
      </c>
      <c r="N347" t="s">
        <v>9169</v>
      </c>
      <c r="O347" t="s">
        <v>9170</v>
      </c>
      <c r="P347" t="s">
        <v>9171</v>
      </c>
      <c r="Q347" t="s">
        <v>9172</v>
      </c>
      <c r="R347" t="s">
        <v>9173</v>
      </c>
      <c r="S347" t="s">
        <v>9174</v>
      </c>
      <c r="T347" t="s">
        <v>7603</v>
      </c>
      <c r="U347" t="s">
        <v>7604</v>
      </c>
      <c r="V347" t="s">
        <v>7605</v>
      </c>
      <c r="W347" t="s">
        <v>7606</v>
      </c>
      <c r="X347" t="s">
        <v>293</v>
      </c>
      <c r="Y347" t="s">
        <v>294</v>
      </c>
      <c r="Z347" t="s">
        <v>145</v>
      </c>
      <c r="AA347" t="s">
        <v>145</v>
      </c>
      <c r="AB347" t="s">
        <v>295</v>
      </c>
      <c r="AC347" t="s">
        <v>296</v>
      </c>
      <c r="AD347" t="s">
        <v>3677</v>
      </c>
      <c r="AE347" t="s">
        <v>9175</v>
      </c>
      <c r="AF347" t="s">
        <v>9176</v>
      </c>
      <c r="AG347" t="s">
        <v>9177</v>
      </c>
      <c r="AH347" t="s">
        <v>3884</v>
      </c>
      <c r="AI347" t="s">
        <v>9178</v>
      </c>
      <c r="AJ347" t="s">
        <v>9179</v>
      </c>
      <c r="AK347" t="s">
        <v>9180</v>
      </c>
      <c r="AL347" t="s">
        <v>305</v>
      </c>
      <c r="AM347" t="s">
        <v>306</v>
      </c>
      <c r="AN347" t="s">
        <v>307</v>
      </c>
      <c r="AO347" t="s">
        <v>308</v>
      </c>
      <c r="AP347" t="s">
        <v>309</v>
      </c>
      <c r="AQ347" t="s">
        <v>275</v>
      </c>
      <c r="AR347" t="s">
        <v>310</v>
      </c>
      <c r="AS347" t="s">
        <v>311</v>
      </c>
      <c r="AT347" t="s">
        <v>312</v>
      </c>
      <c r="AU347" t="s">
        <v>313</v>
      </c>
      <c r="AV347" t="s">
        <v>314</v>
      </c>
      <c r="AW347" t="s">
        <v>315</v>
      </c>
      <c r="AX347" t="s">
        <v>315</v>
      </c>
      <c r="AY347" t="s">
        <v>3685</v>
      </c>
      <c r="AZ347" t="s">
        <v>8794</v>
      </c>
      <c r="BA347" t="s">
        <v>9181</v>
      </c>
      <c r="BB347" t="s">
        <v>9179</v>
      </c>
      <c r="BC347" t="s">
        <v>9182</v>
      </c>
      <c r="BD347" t="s">
        <v>9183</v>
      </c>
      <c r="BE347" t="s">
        <v>138</v>
      </c>
      <c r="BF347" t="s">
        <v>9184</v>
      </c>
      <c r="BG347" t="s">
        <v>9185</v>
      </c>
      <c r="BH347" t="s">
        <v>9186</v>
      </c>
      <c r="BI347">
        <v>257</v>
      </c>
      <c r="BJ347">
        <v>255</v>
      </c>
      <c r="BK347">
        <v>256</v>
      </c>
      <c r="BL347">
        <v>0.61</v>
      </c>
      <c r="BM347">
        <v>240</v>
      </c>
      <c r="BN347">
        <v>428</v>
      </c>
      <c r="BO347">
        <v>422</v>
      </c>
      <c r="BP347">
        <v>0.72499999999999998</v>
      </c>
      <c r="BQ347" t="s">
        <v>143</v>
      </c>
      <c r="BR347" t="s">
        <v>145</v>
      </c>
      <c r="BS347" t="s">
        <v>144</v>
      </c>
      <c r="BT347">
        <v>-43</v>
      </c>
      <c r="BU347">
        <v>15</v>
      </c>
      <c r="BV347">
        <v>15</v>
      </c>
      <c r="BW347">
        <v>0</v>
      </c>
    </row>
    <row r="348" spans="1:75" x14ac:dyDescent="0.25">
      <c r="A348" t="s">
        <v>9187</v>
      </c>
      <c r="B348" t="s">
        <v>9188</v>
      </c>
      <c r="C348" s="74">
        <v>43864.84870949074</v>
      </c>
      <c r="D348" t="s">
        <v>274</v>
      </c>
      <c r="E348" t="s">
        <v>275</v>
      </c>
      <c r="F348" t="s">
        <v>276</v>
      </c>
      <c r="G348" t="s">
        <v>277</v>
      </c>
      <c r="H348" t="s">
        <v>278</v>
      </c>
      <c r="I348" t="s">
        <v>9189</v>
      </c>
      <c r="J348" t="s">
        <v>9190</v>
      </c>
      <c r="K348" t="s">
        <v>8881</v>
      </c>
      <c r="L348" t="s">
        <v>9191</v>
      </c>
      <c r="M348" t="s">
        <v>9192</v>
      </c>
      <c r="N348" t="s">
        <v>9193</v>
      </c>
      <c r="O348" t="s">
        <v>9194</v>
      </c>
      <c r="P348" t="s">
        <v>9195</v>
      </c>
      <c r="Q348" t="s">
        <v>9196</v>
      </c>
      <c r="R348" t="s">
        <v>9197</v>
      </c>
      <c r="S348" t="s">
        <v>9198</v>
      </c>
      <c r="T348" t="s">
        <v>7603</v>
      </c>
      <c r="U348" t="s">
        <v>7604</v>
      </c>
      <c r="V348" t="s">
        <v>7605</v>
      </c>
      <c r="W348" t="s">
        <v>7606</v>
      </c>
      <c r="X348" t="s">
        <v>293</v>
      </c>
      <c r="Y348" t="s">
        <v>294</v>
      </c>
      <c r="Z348" t="s">
        <v>145</v>
      </c>
      <c r="AA348" t="s">
        <v>145</v>
      </c>
      <c r="AB348" t="s">
        <v>295</v>
      </c>
      <c r="AC348" t="s">
        <v>296</v>
      </c>
      <c r="AD348" t="s">
        <v>1192</v>
      </c>
      <c r="AE348" t="s">
        <v>9199</v>
      </c>
      <c r="AF348" t="s">
        <v>9200</v>
      </c>
      <c r="AG348" t="s">
        <v>9201</v>
      </c>
      <c r="AH348" t="s">
        <v>9202</v>
      </c>
      <c r="AI348" t="s">
        <v>9203</v>
      </c>
      <c r="AJ348" t="s">
        <v>9204</v>
      </c>
      <c r="AK348" t="s">
        <v>9205</v>
      </c>
      <c r="AL348" t="s">
        <v>305</v>
      </c>
      <c r="AM348" t="s">
        <v>306</v>
      </c>
      <c r="AN348" t="s">
        <v>307</v>
      </c>
      <c r="AO348" t="s">
        <v>308</v>
      </c>
      <c r="AP348" t="s">
        <v>309</v>
      </c>
      <c r="AQ348" t="s">
        <v>275</v>
      </c>
      <c r="AR348" t="s">
        <v>310</v>
      </c>
      <c r="AS348" t="s">
        <v>311</v>
      </c>
      <c r="AT348" t="s">
        <v>312</v>
      </c>
      <c r="AU348" t="s">
        <v>313</v>
      </c>
      <c r="AV348" t="s">
        <v>314</v>
      </c>
      <c r="AW348" t="s">
        <v>315</v>
      </c>
      <c r="AX348" t="s">
        <v>315</v>
      </c>
      <c r="AY348" t="s">
        <v>1199</v>
      </c>
      <c r="AZ348" t="s">
        <v>1200</v>
      </c>
      <c r="BA348" t="s">
        <v>9206</v>
      </c>
      <c r="BB348" t="s">
        <v>9204</v>
      </c>
      <c r="BC348" t="s">
        <v>9207</v>
      </c>
      <c r="BD348" t="s">
        <v>9208</v>
      </c>
      <c r="BE348" t="s">
        <v>138</v>
      </c>
      <c r="BF348" t="s">
        <v>9209</v>
      </c>
      <c r="BG348" t="s">
        <v>9210</v>
      </c>
      <c r="BH348" t="s">
        <v>8901</v>
      </c>
      <c r="BI348">
        <v>257</v>
      </c>
      <c r="BJ348">
        <v>255</v>
      </c>
      <c r="BK348">
        <v>256</v>
      </c>
      <c r="BL348">
        <v>0.68</v>
      </c>
      <c r="BM348">
        <v>239</v>
      </c>
      <c r="BN348">
        <v>428</v>
      </c>
      <c r="BO348">
        <v>422</v>
      </c>
      <c r="BP348">
        <v>0.72399999999999998</v>
      </c>
      <c r="BQ348" t="s">
        <v>143</v>
      </c>
      <c r="BR348" t="s">
        <v>145</v>
      </c>
      <c r="BS348" t="s">
        <v>144</v>
      </c>
      <c r="BT348">
        <v>-43</v>
      </c>
      <c r="BU348">
        <v>11</v>
      </c>
      <c r="BV348">
        <v>13</v>
      </c>
      <c r="BW348">
        <v>0</v>
      </c>
    </row>
    <row r="349" spans="1:75" x14ac:dyDescent="0.25">
      <c r="A349" t="s">
        <v>9211</v>
      </c>
      <c r="B349" t="s">
        <v>9212</v>
      </c>
      <c r="C349" s="74">
        <v>43864.848768090284</v>
      </c>
      <c r="D349" t="s">
        <v>274</v>
      </c>
      <c r="E349" t="s">
        <v>275</v>
      </c>
      <c r="F349" t="s">
        <v>276</v>
      </c>
      <c r="G349" t="s">
        <v>277</v>
      </c>
      <c r="H349" t="s">
        <v>278</v>
      </c>
      <c r="I349" t="s">
        <v>9213</v>
      </c>
      <c r="J349" t="s">
        <v>9214</v>
      </c>
      <c r="K349" t="s">
        <v>9166</v>
      </c>
      <c r="L349" t="s">
        <v>9215</v>
      </c>
      <c r="M349" t="s">
        <v>9216</v>
      </c>
      <c r="N349" t="s">
        <v>9217</v>
      </c>
      <c r="O349" t="s">
        <v>9218</v>
      </c>
      <c r="P349" t="s">
        <v>9219</v>
      </c>
      <c r="Q349" t="s">
        <v>9220</v>
      </c>
      <c r="R349" t="s">
        <v>9221</v>
      </c>
      <c r="S349" t="s">
        <v>9222</v>
      </c>
      <c r="T349" t="s">
        <v>7603</v>
      </c>
      <c r="U349" t="s">
        <v>7604</v>
      </c>
      <c r="V349" t="s">
        <v>7605</v>
      </c>
      <c r="W349" t="s">
        <v>7606</v>
      </c>
      <c r="X349" t="s">
        <v>293</v>
      </c>
      <c r="Y349" t="s">
        <v>294</v>
      </c>
      <c r="Z349" t="s">
        <v>145</v>
      </c>
      <c r="AA349" t="s">
        <v>145</v>
      </c>
      <c r="AB349" t="s">
        <v>295</v>
      </c>
      <c r="AC349" t="s">
        <v>296</v>
      </c>
      <c r="AD349" t="s">
        <v>8940</v>
      </c>
      <c r="AE349" t="s">
        <v>9223</v>
      </c>
      <c r="AF349" t="s">
        <v>9224</v>
      </c>
      <c r="AG349" t="s">
        <v>9225</v>
      </c>
      <c r="AH349" t="s">
        <v>9226</v>
      </c>
      <c r="AI349" t="s">
        <v>9227</v>
      </c>
      <c r="AJ349" t="s">
        <v>9228</v>
      </c>
      <c r="AK349" t="s">
        <v>9229</v>
      </c>
      <c r="AL349" t="s">
        <v>305</v>
      </c>
      <c r="AM349" t="s">
        <v>306</v>
      </c>
      <c r="AN349" t="s">
        <v>307</v>
      </c>
      <c r="AO349" t="s">
        <v>308</v>
      </c>
      <c r="AP349" t="s">
        <v>309</v>
      </c>
      <c r="AQ349" t="s">
        <v>275</v>
      </c>
      <c r="AR349" t="s">
        <v>310</v>
      </c>
      <c r="AS349" t="s">
        <v>311</v>
      </c>
      <c r="AT349" t="s">
        <v>312</v>
      </c>
      <c r="AU349" t="s">
        <v>313</v>
      </c>
      <c r="AV349" t="s">
        <v>314</v>
      </c>
      <c r="AW349" t="s">
        <v>315</v>
      </c>
      <c r="AX349" t="s">
        <v>315</v>
      </c>
      <c r="AY349" t="s">
        <v>8948</v>
      </c>
      <c r="AZ349" t="s">
        <v>6308</v>
      </c>
      <c r="BA349" t="s">
        <v>9230</v>
      </c>
      <c r="BB349" t="s">
        <v>9228</v>
      </c>
      <c r="BC349" t="s">
        <v>9231</v>
      </c>
      <c r="BD349" t="s">
        <v>9232</v>
      </c>
      <c r="BE349" t="s">
        <v>138</v>
      </c>
      <c r="BF349" t="s">
        <v>9233</v>
      </c>
      <c r="BG349" t="s">
        <v>9234</v>
      </c>
      <c r="BH349" t="s">
        <v>9186</v>
      </c>
      <c r="BI349">
        <v>257</v>
      </c>
      <c r="BJ349">
        <v>255</v>
      </c>
      <c r="BK349">
        <v>256</v>
      </c>
      <c r="BL349">
        <v>0.71</v>
      </c>
      <c r="BM349">
        <v>239</v>
      </c>
      <c r="BN349">
        <v>427</v>
      </c>
      <c r="BO349">
        <v>422</v>
      </c>
      <c r="BP349">
        <v>0.72299999999999998</v>
      </c>
      <c r="BQ349" t="s">
        <v>143</v>
      </c>
      <c r="BR349" t="s">
        <v>145</v>
      </c>
      <c r="BS349" t="s">
        <v>144</v>
      </c>
      <c r="BT349">
        <v>-43</v>
      </c>
      <c r="BU349">
        <v>6</v>
      </c>
      <c r="BV349">
        <v>12</v>
      </c>
      <c r="BW349">
        <v>0</v>
      </c>
    </row>
    <row r="350" spans="1:75" x14ac:dyDescent="0.25">
      <c r="A350" t="s">
        <v>9235</v>
      </c>
      <c r="B350" t="s">
        <v>9236</v>
      </c>
      <c r="C350" s="74">
        <v>43864.84881583332</v>
      </c>
      <c r="D350" t="s">
        <v>274</v>
      </c>
      <c r="E350" t="s">
        <v>275</v>
      </c>
      <c r="F350" t="s">
        <v>276</v>
      </c>
      <c r="G350" t="s">
        <v>277</v>
      </c>
      <c r="H350" t="s">
        <v>278</v>
      </c>
      <c r="I350" t="s">
        <v>9237</v>
      </c>
      <c r="J350" t="s">
        <v>9238</v>
      </c>
      <c r="K350" t="s">
        <v>8556</v>
      </c>
      <c r="L350" t="s">
        <v>9239</v>
      </c>
      <c r="M350" t="s">
        <v>9240</v>
      </c>
      <c r="N350" t="s">
        <v>9241</v>
      </c>
      <c r="O350" t="s">
        <v>9242</v>
      </c>
      <c r="P350" t="s">
        <v>9243</v>
      </c>
      <c r="Q350" t="s">
        <v>9244</v>
      </c>
      <c r="R350" t="s">
        <v>9245</v>
      </c>
      <c r="S350" t="s">
        <v>9246</v>
      </c>
      <c r="T350" t="s">
        <v>7603</v>
      </c>
      <c r="U350" t="s">
        <v>7604</v>
      </c>
      <c r="V350" t="s">
        <v>7605</v>
      </c>
      <c r="W350" t="s">
        <v>7606</v>
      </c>
      <c r="X350" t="s">
        <v>293</v>
      </c>
      <c r="Y350" t="s">
        <v>294</v>
      </c>
      <c r="Z350" t="s">
        <v>145</v>
      </c>
      <c r="AA350" t="s">
        <v>145</v>
      </c>
      <c r="AB350" t="s">
        <v>295</v>
      </c>
      <c r="AC350" t="s">
        <v>429</v>
      </c>
      <c r="AD350" t="s">
        <v>3652</v>
      </c>
      <c r="AE350" t="s">
        <v>9247</v>
      </c>
      <c r="AF350" t="s">
        <v>9248</v>
      </c>
      <c r="AG350" t="s">
        <v>9249</v>
      </c>
      <c r="AH350" t="s">
        <v>9250</v>
      </c>
      <c r="AI350" t="s">
        <v>9251</v>
      </c>
      <c r="AJ350" t="s">
        <v>9252</v>
      </c>
      <c r="AK350" t="s">
        <v>9253</v>
      </c>
      <c r="AL350" t="s">
        <v>305</v>
      </c>
      <c r="AM350" t="s">
        <v>306</v>
      </c>
      <c r="AN350" t="s">
        <v>307</v>
      </c>
      <c r="AO350" t="s">
        <v>585</v>
      </c>
      <c r="AP350" t="s">
        <v>309</v>
      </c>
      <c r="AQ350" t="s">
        <v>275</v>
      </c>
      <c r="AR350" t="s">
        <v>310</v>
      </c>
      <c r="AS350" t="s">
        <v>311</v>
      </c>
      <c r="AT350" t="s">
        <v>312</v>
      </c>
      <c r="AU350" t="s">
        <v>313</v>
      </c>
      <c r="AV350" t="s">
        <v>314</v>
      </c>
      <c r="AW350" t="s">
        <v>315</v>
      </c>
      <c r="AX350" t="s">
        <v>315</v>
      </c>
      <c r="AY350" t="s">
        <v>3659</v>
      </c>
      <c r="AZ350" t="s">
        <v>1200</v>
      </c>
      <c r="BA350" t="s">
        <v>9254</v>
      </c>
      <c r="BB350" t="s">
        <v>9252</v>
      </c>
      <c r="BC350" t="s">
        <v>9255</v>
      </c>
      <c r="BD350" t="s">
        <v>9256</v>
      </c>
      <c r="BE350" t="s">
        <v>138</v>
      </c>
      <c r="BF350" t="s">
        <v>9257</v>
      </c>
      <c r="BG350" t="s">
        <v>9258</v>
      </c>
      <c r="BH350" t="s">
        <v>8576</v>
      </c>
      <c r="BI350">
        <v>257</v>
      </c>
      <c r="BJ350">
        <v>255</v>
      </c>
      <c r="BK350">
        <v>257</v>
      </c>
      <c r="BL350">
        <v>0.63</v>
      </c>
      <c r="BM350">
        <v>239</v>
      </c>
      <c r="BN350">
        <v>427</v>
      </c>
      <c r="BO350">
        <v>422</v>
      </c>
      <c r="BP350">
        <v>0.72399999999999998</v>
      </c>
      <c r="BQ350" t="s">
        <v>143</v>
      </c>
      <c r="BR350" t="s">
        <v>145</v>
      </c>
      <c r="BS350" t="s">
        <v>144</v>
      </c>
      <c r="BT350">
        <v>-43</v>
      </c>
      <c r="BU350">
        <v>7</v>
      </c>
      <c r="BV350">
        <v>15</v>
      </c>
      <c r="BW350">
        <v>0</v>
      </c>
    </row>
    <row r="351" spans="1:75" x14ac:dyDescent="0.25">
      <c r="A351" t="s">
        <v>9259</v>
      </c>
      <c r="B351" t="s">
        <v>9260</v>
      </c>
      <c r="C351" s="74">
        <v>43864.848826678237</v>
      </c>
      <c r="D351" t="s">
        <v>274</v>
      </c>
      <c r="E351" t="s">
        <v>275</v>
      </c>
      <c r="F351" t="s">
        <v>276</v>
      </c>
      <c r="G351" t="s">
        <v>277</v>
      </c>
      <c r="H351" t="s">
        <v>278</v>
      </c>
      <c r="I351" t="s">
        <v>9261</v>
      </c>
      <c r="J351" t="s">
        <v>9262</v>
      </c>
      <c r="K351" t="s">
        <v>8881</v>
      </c>
      <c r="L351" t="s">
        <v>9263</v>
      </c>
      <c r="M351" t="s">
        <v>9264</v>
      </c>
      <c r="N351" t="s">
        <v>9265</v>
      </c>
      <c r="O351" t="s">
        <v>9266</v>
      </c>
      <c r="P351" t="s">
        <v>9267</v>
      </c>
      <c r="Q351" t="s">
        <v>9268</v>
      </c>
      <c r="R351" t="s">
        <v>9269</v>
      </c>
      <c r="S351" t="s">
        <v>9270</v>
      </c>
      <c r="T351" t="s">
        <v>7603</v>
      </c>
      <c r="U351" t="s">
        <v>7604</v>
      </c>
      <c r="V351" t="s">
        <v>7605</v>
      </c>
      <c r="W351" t="s">
        <v>7606</v>
      </c>
      <c r="X351" t="s">
        <v>293</v>
      </c>
      <c r="Y351" t="s">
        <v>294</v>
      </c>
      <c r="Z351" t="s">
        <v>145</v>
      </c>
      <c r="AA351" t="s">
        <v>145</v>
      </c>
      <c r="AB351" t="s">
        <v>295</v>
      </c>
      <c r="AC351" t="s">
        <v>296</v>
      </c>
      <c r="AD351" t="s">
        <v>9271</v>
      </c>
      <c r="AE351" t="s">
        <v>9272</v>
      </c>
      <c r="AF351" t="s">
        <v>9273</v>
      </c>
      <c r="AG351" t="s">
        <v>9274</v>
      </c>
      <c r="AH351" t="s">
        <v>7712</v>
      </c>
      <c r="AI351" t="s">
        <v>9275</v>
      </c>
      <c r="AJ351" t="s">
        <v>9276</v>
      </c>
      <c r="AK351" t="s">
        <v>9277</v>
      </c>
      <c r="AL351" t="s">
        <v>305</v>
      </c>
      <c r="AM351" t="s">
        <v>306</v>
      </c>
      <c r="AN351" t="s">
        <v>307</v>
      </c>
      <c r="AO351" t="s">
        <v>308</v>
      </c>
      <c r="AP351" t="s">
        <v>309</v>
      </c>
      <c r="AQ351" t="s">
        <v>275</v>
      </c>
      <c r="AR351" t="s">
        <v>310</v>
      </c>
      <c r="AS351" t="s">
        <v>311</v>
      </c>
      <c r="AT351" t="s">
        <v>312</v>
      </c>
      <c r="AU351" t="s">
        <v>313</v>
      </c>
      <c r="AV351" t="s">
        <v>314</v>
      </c>
      <c r="AW351" t="s">
        <v>315</v>
      </c>
      <c r="AX351" t="s">
        <v>315</v>
      </c>
      <c r="AY351" t="s">
        <v>9278</v>
      </c>
      <c r="AZ351" t="s">
        <v>8794</v>
      </c>
      <c r="BA351" t="s">
        <v>9279</v>
      </c>
      <c r="BB351" t="s">
        <v>9276</v>
      </c>
      <c r="BC351" t="s">
        <v>9280</v>
      </c>
      <c r="BD351" t="s">
        <v>9281</v>
      </c>
      <c r="BE351" t="s">
        <v>138</v>
      </c>
      <c r="BF351" t="s">
        <v>9282</v>
      </c>
      <c r="BG351" t="s">
        <v>9283</v>
      </c>
      <c r="BH351" t="s">
        <v>8901</v>
      </c>
      <c r="BI351">
        <v>257</v>
      </c>
      <c r="BJ351">
        <v>255</v>
      </c>
      <c r="BK351">
        <v>257</v>
      </c>
      <c r="BL351">
        <v>0.67</v>
      </c>
      <c r="BM351">
        <v>239</v>
      </c>
      <c r="BN351">
        <v>428</v>
      </c>
      <c r="BO351">
        <v>422</v>
      </c>
      <c r="BP351">
        <v>0.72499999999999998</v>
      </c>
      <c r="BQ351" t="s">
        <v>143</v>
      </c>
      <c r="BR351" t="s">
        <v>145</v>
      </c>
      <c r="BS351" t="s">
        <v>144</v>
      </c>
      <c r="BT351">
        <v>-43</v>
      </c>
      <c r="BU351">
        <v>8</v>
      </c>
      <c r="BV351">
        <v>14</v>
      </c>
      <c r="BW351">
        <v>0</v>
      </c>
    </row>
    <row r="352" spans="1:75" x14ac:dyDescent="0.25">
      <c r="A352" t="s">
        <v>9284</v>
      </c>
      <c r="B352" t="s">
        <v>9285</v>
      </c>
      <c r="C352" s="74">
        <v>43864.848884548614</v>
      </c>
      <c r="D352" t="s">
        <v>274</v>
      </c>
      <c r="E352" t="s">
        <v>275</v>
      </c>
      <c r="F352" t="s">
        <v>276</v>
      </c>
      <c r="G352" t="s">
        <v>277</v>
      </c>
      <c r="H352" t="s">
        <v>278</v>
      </c>
      <c r="I352" t="s">
        <v>9286</v>
      </c>
      <c r="J352" t="s">
        <v>9287</v>
      </c>
      <c r="K352" t="s">
        <v>9166</v>
      </c>
      <c r="L352" t="s">
        <v>9288</v>
      </c>
      <c r="M352" t="s">
        <v>9289</v>
      </c>
      <c r="N352" t="s">
        <v>9290</v>
      </c>
      <c r="O352" t="s">
        <v>9291</v>
      </c>
      <c r="P352" t="s">
        <v>9292</v>
      </c>
      <c r="Q352" t="s">
        <v>9293</v>
      </c>
      <c r="R352" t="s">
        <v>9294</v>
      </c>
      <c r="S352" t="s">
        <v>9295</v>
      </c>
      <c r="T352" t="s">
        <v>7603</v>
      </c>
      <c r="U352" t="s">
        <v>7604</v>
      </c>
      <c r="V352" t="s">
        <v>7605</v>
      </c>
      <c r="W352" t="s">
        <v>7606</v>
      </c>
      <c r="X352" t="s">
        <v>293</v>
      </c>
      <c r="Y352" t="s">
        <v>294</v>
      </c>
      <c r="Z352" t="s">
        <v>145</v>
      </c>
      <c r="AA352" t="s">
        <v>145</v>
      </c>
      <c r="AB352" t="s">
        <v>295</v>
      </c>
      <c r="AC352" t="s">
        <v>296</v>
      </c>
      <c r="AD352" t="s">
        <v>3677</v>
      </c>
      <c r="AE352" t="s">
        <v>9296</v>
      </c>
      <c r="AF352" t="s">
        <v>9297</v>
      </c>
      <c r="AG352" t="s">
        <v>9298</v>
      </c>
      <c r="AH352" t="s">
        <v>9299</v>
      </c>
      <c r="AI352" t="s">
        <v>9300</v>
      </c>
      <c r="AJ352" t="s">
        <v>9301</v>
      </c>
      <c r="AK352" t="s">
        <v>9302</v>
      </c>
      <c r="AL352" t="s">
        <v>305</v>
      </c>
      <c r="AM352" t="s">
        <v>306</v>
      </c>
      <c r="AN352" t="s">
        <v>307</v>
      </c>
      <c r="AO352" t="s">
        <v>308</v>
      </c>
      <c r="AP352" t="s">
        <v>309</v>
      </c>
      <c r="AQ352" t="s">
        <v>275</v>
      </c>
      <c r="AR352" t="s">
        <v>310</v>
      </c>
      <c r="AS352" t="s">
        <v>311</v>
      </c>
      <c r="AT352" t="s">
        <v>312</v>
      </c>
      <c r="AU352" t="s">
        <v>313</v>
      </c>
      <c r="AV352" t="s">
        <v>314</v>
      </c>
      <c r="AW352" t="s">
        <v>315</v>
      </c>
      <c r="AX352" t="s">
        <v>315</v>
      </c>
      <c r="AY352" t="s">
        <v>3685</v>
      </c>
      <c r="AZ352" t="s">
        <v>8794</v>
      </c>
      <c r="BA352" t="s">
        <v>9303</v>
      </c>
      <c r="BB352" t="s">
        <v>9301</v>
      </c>
      <c r="BC352" t="s">
        <v>9304</v>
      </c>
      <c r="BD352" t="s">
        <v>9305</v>
      </c>
      <c r="BE352" t="s">
        <v>138</v>
      </c>
      <c r="BF352" t="s">
        <v>9306</v>
      </c>
      <c r="BG352" t="s">
        <v>9307</v>
      </c>
      <c r="BH352" t="s">
        <v>9186</v>
      </c>
      <c r="BI352">
        <v>257</v>
      </c>
      <c r="BJ352">
        <v>255</v>
      </c>
      <c r="BK352">
        <v>257</v>
      </c>
      <c r="BL352">
        <v>0.77</v>
      </c>
      <c r="BM352">
        <v>240</v>
      </c>
      <c r="BN352">
        <v>428</v>
      </c>
      <c r="BO352">
        <v>422</v>
      </c>
      <c r="BP352">
        <v>0.72499999999999998</v>
      </c>
      <c r="BQ352" t="s">
        <v>143</v>
      </c>
      <c r="BR352" t="s">
        <v>145</v>
      </c>
      <c r="BS352" t="s">
        <v>144</v>
      </c>
      <c r="BT352">
        <v>-44</v>
      </c>
      <c r="BU352">
        <v>13</v>
      </c>
      <c r="BV352">
        <v>12</v>
      </c>
      <c r="BW352">
        <v>0</v>
      </c>
    </row>
    <row r="353" spans="1:75" x14ac:dyDescent="0.25">
      <c r="A353" t="s">
        <v>9308</v>
      </c>
      <c r="B353" t="s">
        <v>9309</v>
      </c>
      <c r="C353" s="74">
        <v>43864.848942418983</v>
      </c>
      <c r="D353" t="s">
        <v>274</v>
      </c>
      <c r="E353" t="s">
        <v>275</v>
      </c>
      <c r="F353" t="s">
        <v>276</v>
      </c>
      <c r="G353" t="s">
        <v>277</v>
      </c>
      <c r="H353" t="s">
        <v>278</v>
      </c>
      <c r="I353" t="s">
        <v>9310</v>
      </c>
      <c r="J353" t="s">
        <v>9311</v>
      </c>
      <c r="K353" t="s">
        <v>8505</v>
      </c>
      <c r="L353" t="s">
        <v>9312</v>
      </c>
      <c r="M353" t="s">
        <v>9313</v>
      </c>
      <c r="N353" t="s">
        <v>9314</v>
      </c>
      <c r="O353" t="s">
        <v>9315</v>
      </c>
      <c r="P353" t="s">
        <v>9316</v>
      </c>
      <c r="Q353" t="s">
        <v>9317</v>
      </c>
      <c r="R353" t="s">
        <v>9318</v>
      </c>
      <c r="S353" t="s">
        <v>9319</v>
      </c>
      <c r="T353" t="s">
        <v>7603</v>
      </c>
      <c r="U353" t="s">
        <v>7604</v>
      </c>
      <c r="V353" t="s">
        <v>7605</v>
      </c>
      <c r="W353" t="s">
        <v>7606</v>
      </c>
      <c r="X353" t="s">
        <v>293</v>
      </c>
      <c r="Y353" t="s">
        <v>294</v>
      </c>
      <c r="Z353" t="s">
        <v>145</v>
      </c>
      <c r="AA353" t="s">
        <v>145</v>
      </c>
      <c r="AB353" t="s">
        <v>295</v>
      </c>
      <c r="AC353" t="s">
        <v>296</v>
      </c>
      <c r="AD353" t="s">
        <v>6275</v>
      </c>
      <c r="AE353" t="s">
        <v>9320</v>
      </c>
      <c r="AF353" t="s">
        <v>9321</v>
      </c>
      <c r="AG353" t="s">
        <v>9322</v>
      </c>
      <c r="AH353" t="s">
        <v>9323</v>
      </c>
      <c r="AI353" t="s">
        <v>9324</v>
      </c>
      <c r="AJ353" t="s">
        <v>9325</v>
      </c>
      <c r="AK353" t="s">
        <v>9326</v>
      </c>
      <c r="AL353" t="s">
        <v>305</v>
      </c>
      <c r="AM353" t="s">
        <v>306</v>
      </c>
      <c r="AN353" t="s">
        <v>307</v>
      </c>
      <c r="AO353" t="s">
        <v>308</v>
      </c>
      <c r="AP353" t="s">
        <v>309</v>
      </c>
      <c r="AQ353" t="s">
        <v>275</v>
      </c>
      <c r="AR353" t="s">
        <v>310</v>
      </c>
      <c r="AS353" t="s">
        <v>311</v>
      </c>
      <c r="AT353" t="s">
        <v>312</v>
      </c>
      <c r="AU353" t="s">
        <v>313</v>
      </c>
      <c r="AV353" t="s">
        <v>314</v>
      </c>
      <c r="AW353" t="s">
        <v>315</v>
      </c>
      <c r="AX353" t="s">
        <v>315</v>
      </c>
      <c r="AY353" t="s">
        <v>6282</v>
      </c>
      <c r="AZ353" t="s">
        <v>406</v>
      </c>
      <c r="BA353" t="s">
        <v>9327</v>
      </c>
      <c r="BB353" t="s">
        <v>9325</v>
      </c>
      <c r="BC353" t="s">
        <v>9328</v>
      </c>
      <c r="BD353" t="s">
        <v>9329</v>
      </c>
      <c r="BE353" t="s">
        <v>138</v>
      </c>
      <c r="BF353" t="s">
        <v>9330</v>
      </c>
      <c r="BG353" t="s">
        <v>9331</v>
      </c>
      <c r="BH353" t="s">
        <v>8525</v>
      </c>
      <c r="BI353">
        <v>258</v>
      </c>
      <c r="BJ353">
        <v>255</v>
      </c>
      <c r="BK353">
        <v>257</v>
      </c>
      <c r="BL353">
        <v>0.64</v>
      </c>
      <c r="BM353">
        <v>240</v>
      </c>
      <c r="BN353">
        <v>429</v>
      </c>
      <c r="BO353">
        <v>421</v>
      </c>
      <c r="BP353">
        <v>0.72699999999999998</v>
      </c>
      <c r="BQ353" t="s">
        <v>143</v>
      </c>
      <c r="BR353" t="s">
        <v>145</v>
      </c>
      <c r="BS353" t="s">
        <v>144</v>
      </c>
      <c r="BT353">
        <v>-44</v>
      </c>
      <c r="BU353">
        <v>20</v>
      </c>
      <c r="BV353">
        <v>14</v>
      </c>
      <c r="BW353">
        <v>0</v>
      </c>
    </row>
    <row r="354" spans="1:75" x14ac:dyDescent="0.25">
      <c r="A354" t="s">
        <v>9332</v>
      </c>
      <c r="B354" t="s">
        <v>9333</v>
      </c>
      <c r="C354" s="74">
        <v>43864.849000289352</v>
      </c>
      <c r="D354" t="s">
        <v>274</v>
      </c>
      <c r="E354" t="s">
        <v>275</v>
      </c>
      <c r="F354" t="s">
        <v>276</v>
      </c>
      <c r="G354" t="s">
        <v>277</v>
      </c>
      <c r="H354" t="s">
        <v>278</v>
      </c>
      <c r="I354" t="s">
        <v>9334</v>
      </c>
      <c r="J354" t="s">
        <v>9335</v>
      </c>
      <c r="K354" t="s">
        <v>7725</v>
      </c>
      <c r="L354" t="s">
        <v>9336</v>
      </c>
      <c r="M354" t="s">
        <v>9337</v>
      </c>
      <c r="N354" t="s">
        <v>9338</v>
      </c>
      <c r="O354" t="s">
        <v>9339</v>
      </c>
      <c r="P354" t="s">
        <v>9340</v>
      </c>
      <c r="Q354" t="s">
        <v>9341</v>
      </c>
      <c r="R354" t="s">
        <v>9342</v>
      </c>
      <c r="S354" t="s">
        <v>9343</v>
      </c>
      <c r="T354" t="s">
        <v>7603</v>
      </c>
      <c r="U354" t="s">
        <v>7604</v>
      </c>
      <c r="V354" t="s">
        <v>7605</v>
      </c>
      <c r="W354" t="s">
        <v>7606</v>
      </c>
      <c r="X354" t="s">
        <v>293</v>
      </c>
      <c r="Y354" t="s">
        <v>294</v>
      </c>
      <c r="Z354" t="s">
        <v>145</v>
      </c>
      <c r="AA354" t="s">
        <v>145</v>
      </c>
      <c r="AB354" t="s">
        <v>295</v>
      </c>
      <c r="AC354" t="s">
        <v>7480</v>
      </c>
      <c r="AD354" t="s">
        <v>8836</v>
      </c>
      <c r="AE354" t="s">
        <v>9344</v>
      </c>
      <c r="AF354" t="s">
        <v>9345</v>
      </c>
      <c r="AG354" t="s">
        <v>9346</v>
      </c>
      <c r="AH354" t="s">
        <v>6624</v>
      </c>
      <c r="AI354" t="s">
        <v>9347</v>
      </c>
      <c r="AJ354" t="s">
        <v>9348</v>
      </c>
      <c r="AK354" t="s">
        <v>9349</v>
      </c>
      <c r="AL354" t="s">
        <v>305</v>
      </c>
      <c r="AM354" t="s">
        <v>306</v>
      </c>
      <c r="AN354" t="s">
        <v>307</v>
      </c>
      <c r="AO354" t="s">
        <v>308</v>
      </c>
      <c r="AP354" t="s">
        <v>309</v>
      </c>
      <c r="AQ354" t="s">
        <v>275</v>
      </c>
      <c r="AR354" t="s">
        <v>310</v>
      </c>
      <c r="AS354" t="s">
        <v>311</v>
      </c>
      <c r="AT354" t="s">
        <v>312</v>
      </c>
      <c r="AU354" t="s">
        <v>313</v>
      </c>
      <c r="AV354" t="s">
        <v>314</v>
      </c>
      <c r="AW354" t="s">
        <v>315</v>
      </c>
      <c r="AX354" t="s">
        <v>315</v>
      </c>
      <c r="AY354" t="s">
        <v>8843</v>
      </c>
      <c r="AZ354" t="s">
        <v>406</v>
      </c>
      <c r="BA354" t="s">
        <v>9350</v>
      </c>
      <c r="BB354" t="s">
        <v>9348</v>
      </c>
      <c r="BC354" t="s">
        <v>9351</v>
      </c>
      <c r="BD354" t="s">
        <v>9352</v>
      </c>
      <c r="BE354" t="s">
        <v>138</v>
      </c>
      <c r="BF354" t="s">
        <v>9353</v>
      </c>
      <c r="BG354" t="s">
        <v>9354</v>
      </c>
      <c r="BH354" t="s">
        <v>7745</v>
      </c>
      <c r="BI354">
        <v>257</v>
      </c>
      <c r="BJ354">
        <v>255</v>
      </c>
      <c r="BK354">
        <v>257</v>
      </c>
      <c r="BL354">
        <v>0.82</v>
      </c>
      <c r="BM354">
        <v>240</v>
      </c>
      <c r="BN354">
        <v>429</v>
      </c>
      <c r="BO354">
        <v>421</v>
      </c>
      <c r="BP354">
        <v>0.72699999999999998</v>
      </c>
      <c r="BQ354" t="s">
        <v>143</v>
      </c>
      <c r="BR354" t="s">
        <v>145</v>
      </c>
      <c r="BS354" t="s">
        <v>144</v>
      </c>
      <c r="BT354">
        <v>-44</v>
      </c>
      <c r="BU354">
        <v>22</v>
      </c>
      <c r="BV354">
        <v>12</v>
      </c>
      <c r="BW354">
        <v>0</v>
      </c>
    </row>
    <row r="355" spans="1:75" x14ac:dyDescent="0.25">
      <c r="A355" t="s">
        <v>9355</v>
      </c>
      <c r="B355" t="s">
        <v>9356</v>
      </c>
      <c r="C355" s="74">
        <v>43864.849058888889</v>
      </c>
      <c r="D355" t="s">
        <v>274</v>
      </c>
      <c r="E355" t="s">
        <v>275</v>
      </c>
      <c r="F355" t="s">
        <v>276</v>
      </c>
      <c r="G355" t="s">
        <v>277</v>
      </c>
      <c r="H355" t="s">
        <v>278</v>
      </c>
      <c r="I355" t="s">
        <v>9357</v>
      </c>
      <c r="J355" t="s">
        <v>9358</v>
      </c>
      <c r="K355" t="s">
        <v>6983</v>
      </c>
      <c r="L355" t="s">
        <v>9359</v>
      </c>
      <c r="M355" t="s">
        <v>9360</v>
      </c>
      <c r="N355" t="s">
        <v>9361</v>
      </c>
      <c r="O355" t="s">
        <v>9362</v>
      </c>
      <c r="P355" t="s">
        <v>9363</v>
      </c>
      <c r="Q355" t="s">
        <v>9364</v>
      </c>
      <c r="R355" t="s">
        <v>9365</v>
      </c>
      <c r="S355" t="s">
        <v>9366</v>
      </c>
      <c r="T355" t="s">
        <v>7603</v>
      </c>
      <c r="U355" t="s">
        <v>7604</v>
      </c>
      <c r="V355" t="s">
        <v>7605</v>
      </c>
      <c r="W355" t="s">
        <v>7606</v>
      </c>
      <c r="X355" t="s">
        <v>293</v>
      </c>
      <c r="Y355" t="s">
        <v>294</v>
      </c>
      <c r="Z355" t="s">
        <v>145</v>
      </c>
      <c r="AA355" t="s">
        <v>145</v>
      </c>
      <c r="AB355" t="s">
        <v>295</v>
      </c>
      <c r="AC355" t="s">
        <v>1164</v>
      </c>
      <c r="AD355" t="s">
        <v>1219</v>
      </c>
      <c r="AE355" t="s">
        <v>9367</v>
      </c>
      <c r="AF355" t="s">
        <v>9368</v>
      </c>
      <c r="AG355" t="s">
        <v>9369</v>
      </c>
      <c r="AH355" t="s">
        <v>6624</v>
      </c>
      <c r="AI355" t="s">
        <v>7021</v>
      </c>
      <c r="AJ355" t="s">
        <v>9370</v>
      </c>
      <c r="AK355" t="s">
        <v>9371</v>
      </c>
      <c r="AL355" t="s">
        <v>305</v>
      </c>
      <c r="AM355" t="s">
        <v>306</v>
      </c>
      <c r="AN355" t="s">
        <v>307</v>
      </c>
      <c r="AO355" t="s">
        <v>308</v>
      </c>
      <c r="AP355" t="s">
        <v>309</v>
      </c>
      <c r="AQ355" t="s">
        <v>275</v>
      </c>
      <c r="AR355" t="s">
        <v>310</v>
      </c>
      <c r="AS355" t="s">
        <v>311</v>
      </c>
      <c r="AT355" t="s">
        <v>312</v>
      </c>
      <c r="AU355" t="s">
        <v>313</v>
      </c>
      <c r="AV355" t="s">
        <v>314</v>
      </c>
      <c r="AW355" t="s">
        <v>315</v>
      </c>
      <c r="AX355" t="s">
        <v>315</v>
      </c>
      <c r="AY355" t="s">
        <v>1227</v>
      </c>
      <c r="AZ355" t="s">
        <v>4807</v>
      </c>
      <c r="BA355" t="s">
        <v>9372</v>
      </c>
      <c r="BB355" t="s">
        <v>9370</v>
      </c>
      <c r="BC355" t="s">
        <v>9373</v>
      </c>
      <c r="BD355" t="s">
        <v>9374</v>
      </c>
      <c r="BE355" t="s">
        <v>138</v>
      </c>
      <c r="BF355" t="s">
        <v>9375</v>
      </c>
      <c r="BG355" t="s">
        <v>9376</v>
      </c>
      <c r="BH355" t="s">
        <v>7004</v>
      </c>
      <c r="BI355">
        <v>258</v>
      </c>
      <c r="BJ355">
        <v>255</v>
      </c>
      <c r="BK355">
        <v>257</v>
      </c>
      <c r="BL355">
        <v>0.82</v>
      </c>
      <c r="BM355">
        <v>241</v>
      </c>
      <c r="BN355">
        <v>431</v>
      </c>
      <c r="BO355">
        <v>421</v>
      </c>
      <c r="BP355">
        <v>0.73</v>
      </c>
      <c r="BQ355" t="s">
        <v>143</v>
      </c>
      <c r="BR355" t="s">
        <v>145</v>
      </c>
      <c r="BS355" t="s">
        <v>144</v>
      </c>
      <c r="BT355">
        <v>-44</v>
      </c>
      <c r="BU355">
        <v>25</v>
      </c>
      <c r="BV355">
        <v>13</v>
      </c>
      <c r="BW355">
        <v>0</v>
      </c>
    </row>
    <row r="356" spans="1:75" x14ac:dyDescent="0.25">
      <c r="A356" t="s">
        <v>9377</v>
      </c>
      <c r="B356" t="s">
        <v>9378</v>
      </c>
      <c r="C356" s="74">
        <v>43864.849103738423</v>
      </c>
      <c r="D356" t="s">
        <v>274</v>
      </c>
      <c r="E356" t="s">
        <v>275</v>
      </c>
      <c r="F356" t="s">
        <v>276</v>
      </c>
      <c r="G356" t="s">
        <v>277</v>
      </c>
      <c r="H356" t="s">
        <v>278</v>
      </c>
      <c r="I356" t="s">
        <v>9379</v>
      </c>
      <c r="J356" t="s">
        <v>9380</v>
      </c>
      <c r="K356" t="s">
        <v>6957</v>
      </c>
      <c r="L356" t="s">
        <v>9381</v>
      </c>
      <c r="M356" t="s">
        <v>9382</v>
      </c>
      <c r="N356" t="s">
        <v>9383</v>
      </c>
      <c r="O356" t="s">
        <v>9384</v>
      </c>
      <c r="P356" t="s">
        <v>9385</v>
      </c>
      <c r="Q356" t="s">
        <v>9386</v>
      </c>
      <c r="R356" t="s">
        <v>9387</v>
      </c>
      <c r="S356" t="s">
        <v>9388</v>
      </c>
      <c r="T356" t="s">
        <v>7603</v>
      </c>
      <c r="U356" t="s">
        <v>7604</v>
      </c>
      <c r="V356" t="s">
        <v>7605</v>
      </c>
      <c r="W356" t="s">
        <v>7606</v>
      </c>
      <c r="X356" t="s">
        <v>293</v>
      </c>
      <c r="Y356" t="s">
        <v>294</v>
      </c>
      <c r="Z356" t="s">
        <v>145</v>
      </c>
      <c r="AA356" t="s">
        <v>145</v>
      </c>
      <c r="AB356" t="s">
        <v>295</v>
      </c>
      <c r="AC356" t="s">
        <v>396</v>
      </c>
      <c r="AD356" t="s">
        <v>1247</v>
      </c>
      <c r="AE356" t="s">
        <v>9389</v>
      </c>
      <c r="AF356" t="s">
        <v>9390</v>
      </c>
      <c r="AG356" t="s">
        <v>9391</v>
      </c>
      <c r="AH356" t="s">
        <v>4652</v>
      </c>
      <c r="AI356" t="s">
        <v>9392</v>
      </c>
      <c r="AJ356" t="s">
        <v>9393</v>
      </c>
      <c r="AK356" t="s">
        <v>9394</v>
      </c>
      <c r="AL356" t="s">
        <v>305</v>
      </c>
      <c r="AM356" t="s">
        <v>306</v>
      </c>
      <c r="AN356" t="s">
        <v>307</v>
      </c>
      <c r="AO356" t="s">
        <v>585</v>
      </c>
      <c r="AP356" t="s">
        <v>309</v>
      </c>
      <c r="AQ356" t="s">
        <v>275</v>
      </c>
      <c r="AR356" t="s">
        <v>310</v>
      </c>
      <c r="AS356" t="s">
        <v>311</v>
      </c>
      <c r="AT356" t="s">
        <v>312</v>
      </c>
      <c r="AU356" t="s">
        <v>313</v>
      </c>
      <c r="AV356" t="s">
        <v>314</v>
      </c>
      <c r="AW356" t="s">
        <v>315</v>
      </c>
      <c r="AX356" t="s">
        <v>315</v>
      </c>
      <c r="AY356" t="s">
        <v>1255</v>
      </c>
      <c r="AZ356" t="s">
        <v>1256</v>
      </c>
      <c r="BA356" t="s">
        <v>9395</v>
      </c>
      <c r="BB356" t="s">
        <v>9393</v>
      </c>
      <c r="BC356" t="s">
        <v>9396</v>
      </c>
      <c r="BD356" t="s">
        <v>9397</v>
      </c>
      <c r="BE356" t="s">
        <v>138</v>
      </c>
      <c r="BF356" t="s">
        <v>9398</v>
      </c>
      <c r="BG356" t="s">
        <v>9399</v>
      </c>
      <c r="BH356" t="s">
        <v>6978</v>
      </c>
      <c r="BI356">
        <v>258</v>
      </c>
      <c r="BJ356">
        <v>256</v>
      </c>
      <c r="BK356">
        <v>257</v>
      </c>
      <c r="BL356">
        <v>0.87</v>
      </c>
      <c r="BM356">
        <v>242</v>
      </c>
      <c r="BN356">
        <v>432</v>
      </c>
      <c r="BO356">
        <v>421</v>
      </c>
      <c r="BP356">
        <v>0.73199999999999998</v>
      </c>
      <c r="BQ356" t="s">
        <v>143</v>
      </c>
      <c r="BR356" t="s">
        <v>145</v>
      </c>
      <c r="BS356" t="s">
        <v>144</v>
      </c>
      <c r="BT356">
        <v>-44</v>
      </c>
      <c r="BU356">
        <v>31</v>
      </c>
      <c r="BV356">
        <v>14</v>
      </c>
      <c r="BW356">
        <v>0</v>
      </c>
    </row>
    <row r="357" spans="1:75" x14ac:dyDescent="0.25">
      <c r="A357" t="s">
        <v>9400</v>
      </c>
      <c r="B357" t="s">
        <v>9401</v>
      </c>
      <c r="C357" s="74">
        <v>43864.84911747685</v>
      </c>
      <c r="D357" t="s">
        <v>274</v>
      </c>
      <c r="E357" t="s">
        <v>275</v>
      </c>
      <c r="F357" t="s">
        <v>276</v>
      </c>
      <c r="G357" t="s">
        <v>277</v>
      </c>
      <c r="H357" t="s">
        <v>278</v>
      </c>
      <c r="I357" t="s">
        <v>9402</v>
      </c>
      <c r="J357" t="s">
        <v>9403</v>
      </c>
      <c r="K357" t="s">
        <v>6957</v>
      </c>
      <c r="L357" t="s">
        <v>9404</v>
      </c>
      <c r="M357" t="s">
        <v>9405</v>
      </c>
      <c r="N357" t="s">
        <v>9406</v>
      </c>
      <c r="O357" t="s">
        <v>9407</v>
      </c>
      <c r="P357" t="s">
        <v>9408</v>
      </c>
      <c r="Q357" t="s">
        <v>9409</v>
      </c>
      <c r="R357" t="s">
        <v>9410</v>
      </c>
      <c r="S357" t="s">
        <v>9411</v>
      </c>
      <c r="T357" t="s">
        <v>7603</v>
      </c>
      <c r="U357" t="s">
        <v>7604</v>
      </c>
      <c r="V357" t="s">
        <v>7605</v>
      </c>
      <c r="W357" t="s">
        <v>7606</v>
      </c>
      <c r="X357" t="s">
        <v>293</v>
      </c>
      <c r="Y357" t="s">
        <v>294</v>
      </c>
      <c r="Z357" t="s">
        <v>145</v>
      </c>
      <c r="AA357" t="s">
        <v>145</v>
      </c>
      <c r="AB357" t="s">
        <v>295</v>
      </c>
      <c r="AC357" t="s">
        <v>337</v>
      </c>
      <c r="AD357" t="s">
        <v>3830</v>
      </c>
      <c r="AE357" t="s">
        <v>9412</v>
      </c>
      <c r="AF357" t="s">
        <v>9413</v>
      </c>
      <c r="AG357" t="s">
        <v>9414</v>
      </c>
      <c r="AH357" t="s">
        <v>9415</v>
      </c>
      <c r="AI357" t="s">
        <v>9416</v>
      </c>
      <c r="AJ357" t="s">
        <v>9417</v>
      </c>
      <c r="AK357" t="s">
        <v>9418</v>
      </c>
      <c r="AL357" t="s">
        <v>305</v>
      </c>
      <c r="AM357" t="s">
        <v>306</v>
      </c>
      <c r="AN357" t="s">
        <v>307</v>
      </c>
      <c r="AO357" t="s">
        <v>308</v>
      </c>
      <c r="AP357" t="s">
        <v>309</v>
      </c>
      <c r="AQ357" t="s">
        <v>275</v>
      </c>
      <c r="AR357" t="s">
        <v>310</v>
      </c>
      <c r="AS357" t="s">
        <v>311</v>
      </c>
      <c r="AT357" t="s">
        <v>312</v>
      </c>
      <c r="AU357" t="s">
        <v>313</v>
      </c>
      <c r="AV357" t="s">
        <v>314</v>
      </c>
      <c r="AW357" t="s">
        <v>315</v>
      </c>
      <c r="AX357" t="s">
        <v>315</v>
      </c>
      <c r="AY357" t="s">
        <v>3835</v>
      </c>
      <c r="AZ357" t="s">
        <v>3390</v>
      </c>
      <c r="BA357" t="s">
        <v>9419</v>
      </c>
      <c r="BB357" t="s">
        <v>9417</v>
      </c>
      <c r="BC357" t="s">
        <v>9420</v>
      </c>
      <c r="BD357" t="s">
        <v>9421</v>
      </c>
      <c r="BE357" t="s">
        <v>138</v>
      </c>
      <c r="BF357" t="s">
        <v>9422</v>
      </c>
      <c r="BG357" t="s">
        <v>9423</v>
      </c>
      <c r="BH357" t="s">
        <v>6978</v>
      </c>
      <c r="BI357">
        <v>258</v>
      </c>
      <c r="BJ357">
        <v>256</v>
      </c>
      <c r="BK357">
        <v>257</v>
      </c>
      <c r="BL357">
        <v>0.93</v>
      </c>
      <c r="BM357">
        <v>242</v>
      </c>
      <c r="BN357">
        <v>432</v>
      </c>
      <c r="BO357">
        <v>421</v>
      </c>
      <c r="BP357">
        <v>0.73299999999999998</v>
      </c>
      <c r="BQ357" t="s">
        <v>143</v>
      </c>
      <c r="BR357" t="s">
        <v>145</v>
      </c>
      <c r="BS357" t="s">
        <v>144</v>
      </c>
      <c r="BT357">
        <v>-44</v>
      </c>
      <c r="BU357">
        <v>33</v>
      </c>
      <c r="BV357">
        <v>14</v>
      </c>
      <c r="BW357">
        <v>0</v>
      </c>
    </row>
    <row r="358" spans="1:75" x14ac:dyDescent="0.25">
      <c r="A358" t="s">
        <v>9424</v>
      </c>
      <c r="B358" t="s">
        <v>9425</v>
      </c>
      <c r="C358" s="74">
        <v>43864.849157268523</v>
      </c>
      <c r="D358" t="s">
        <v>274</v>
      </c>
      <c r="E358" t="s">
        <v>275</v>
      </c>
      <c r="F358" t="s">
        <v>276</v>
      </c>
      <c r="G358" t="s">
        <v>277</v>
      </c>
      <c r="H358" t="s">
        <v>278</v>
      </c>
      <c r="I358" t="s">
        <v>9426</v>
      </c>
      <c r="J358" t="s">
        <v>9427</v>
      </c>
      <c r="K358" t="s">
        <v>7189</v>
      </c>
      <c r="L358" t="s">
        <v>9428</v>
      </c>
      <c r="M358" t="s">
        <v>9429</v>
      </c>
      <c r="N358" t="s">
        <v>9430</v>
      </c>
      <c r="O358" t="s">
        <v>9431</v>
      </c>
      <c r="P358" t="s">
        <v>9432</v>
      </c>
      <c r="Q358" t="s">
        <v>9433</v>
      </c>
      <c r="R358" t="s">
        <v>9434</v>
      </c>
      <c r="S358" t="s">
        <v>9435</v>
      </c>
      <c r="T358" t="s">
        <v>7603</v>
      </c>
      <c r="U358" t="s">
        <v>7604</v>
      </c>
      <c r="V358" t="s">
        <v>7605</v>
      </c>
      <c r="W358" t="s">
        <v>7606</v>
      </c>
      <c r="X358" t="s">
        <v>293</v>
      </c>
      <c r="Y358" t="s">
        <v>294</v>
      </c>
      <c r="Z358" t="s">
        <v>145</v>
      </c>
      <c r="AA358" t="s">
        <v>145</v>
      </c>
      <c r="AB358" t="s">
        <v>295</v>
      </c>
      <c r="AC358" t="s">
        <v>1164</v>
      </c>
      <c r="AD358" t="s">
        <v>3437</v>
      </c>
      <c r="AE358" t="s">
        <v>9436</v>
      </c>
      <c r="AF358" t="s">
        <v>9437</v>
      </c>
      <c r="AG358" t="s">
        <v>9438</v>
      </c>
      <c r="AH358" t="s">
        <v>3784</v>
      </c>
      <c r="AI358" t="s">
        <v>9439</v>
      </c>
      <c r="AJ358" t="s">
        <v>9440</v>
      </c>
      <c r="AK358" t="s">
        <v>9441</v>
      </c>
      <c r="AL358" t="s">
        <v>305</v>
      </c>
      <c r="AM358" t="s">
        <v>306</v>
      </c>
      <c r="AN358" t="s">
        <v>307</v>
      </c>
      <c r="AO358" t="s">
        <v>585</v>
      </c>
      <c r="AP358" t="s">
        <v>309</v>
      </c>
      <c r="AQ358" t="s">
        <v>275</v>
      </c>
      <c r="AR358" t="s">
        <v>310</v>
      </c>
      <c r="AS358" t="s">
        <v>311</v>
      </c>
      <c r="AT358" t="s">
        <v>312</v>
      </c>
      <c r="AU358" t="s">
        <v>313</v>
      </c>
      <c r="AV358" t="s">
        <v>314</v>
      </c>
      <c r="AW358" t="s">
        <v>315</v>
      </c>
      <c r="AX358" t="s">
        <v>315</v>
      </c>
      <c r="AY358" t="s">
        <v>3445</v>
      </c>
      <c r="AZ358" t="s">
        <v>3446</v>
      </c>
      <c r="BA358" t="s">
        <v>9442</v>
      </c>
      <c r="BB358" t="s">
        <v>9440</v>
      </c>
      <c r="BC358" t="s">
        <v>9443</v>
      </c>
      <c r="BD358" t="s">
        <v>9444</v>
      </c>
      <c r="BE358" t="s">
        <v>138</v>
      </c>
      <c r="BF358" t="s">
        <v>9445</v>
      </c>
      <c r="BG358" t="s">
        <v>9446</v>
      </c>
      <c r="BH358" t="s">
        <v>7209</v>
      </c>
      <c r="BI358">
        <v>258</v>
      </c>
      <c r="BJ358">
        <v>256</v>
      </c>
      <c r="BK358">
        <v>257</v>
      </c>
      <c r="BL358">
        <v>0.92</v>
      </c>
      <c r="BM358">
        <v>241</v>
      </c>
      <c r="BN358">
        <v>431</v>
      </c>
      <c r="BO358">
        <v>421</v>
      </c>
      <c r="BP358">
        <v>0.73099999999999998</v>
      </c>
      <c r="BQ358" t="s">
        <v>143</v>
      </c>
      <c r="BR358" t="s">
        <v>145</v>
      </c>
      <c r="BS358" t="s">
        <v>144</v>
      </c>
      <c r="BT358">
        <v>-44</v>
      </c>
      <c r="BU358">
        <v>33</v>
      </c>
      <c r="BV358">
        <v>14</v>
      </c>
      <c r="BW358">
        <v>0</v>
      </c>
    </row>
    <row r="359" spans="1:75" x14ac:dyDescent="0.25">
      <c r="A359" t="s">
        <v>9447</v>
      </c>
      <c r="B359" t="s">
        <v>9448</v>
      </c>
      <c r="C359" s="74">
        <v>43864.849176076394</v>
      </c>
      <c r="D359" t="s">
        <v>274</v>
      </c>
      <c r="E359" t="s">
        <v>275</v>
      </c>
      <c r="F359" t="s">
        <v>276</v>
      </c>
      <c r="G359" t="s">
        <v>277</v>
      </c>
      <c r="H359" t="s">
        <v>278</v>
      </c>
      <c r="I359" t="s">
        <v>9449</v>
      </c>
      <c r="J359" t="s">
        <v>9450</v>
      </c>
      <c r="K359" t="s">
        <v>6903</v>
      </c>
      <c r="L359" t="s">
        <v>9451</v>
      </c>
      <c r="M359" t="s">
        <v>9452</v>
      </c>
      <c r="N359" t="s">
        <v>9453</v>
      </c>
      <c r="O359" t="s">
        <v>9454</v>
      </c>
      <c r="P359" t="s">
        <v>9455</v>
      </c>
      <c r="Q359" t="s">
        <v>9456</v>
      </c>
      <c r="R359" t="s">
        <v>9457</v>
      </c>
      <c r="S359" t="s">
        <v>9458</v>
      </c>
      <c r="T359" t="s">
        <v>7603</v>
      </c>
      <c r="U359" t="s">
        <v>7604</v>
      </c>
      <c r="V359" t="s">
        <v>7605</v>
      </c>
      <c r="W359" t="s">
        <v>7606</v>
      </c>
      <c r="X359" t="s">
        <v>293</v>
      </c>
      <c r="Y359" t="s">
        <v>294</v>
      </c>
      <c r="Z359" t="s">
        <v>145</v>
      </c>
      <c r="AA359" t="s">
        <v>145</v>
      </c>
      <c r="AB359" t="s">
        <v>295</v>
      </c>
      <c r="AC359" t="s">
        <v>5023</v>
      </c>
      <c r="AD359" t="s">
        <v>1247</v>
      </c>
      <c r="AE359" t="s">
        <v>9459</v>
      </c>
      <c r="AF359" t="s">
        <v>9460</v>
      </c>
      <c r="AG359" t="s">
        <v>9461</v>
      </c>
      <c r="AH359" t="s">
        <v>9462</v>
      </c>
      <c r="AI359" t="s">
        <v>9463</v>
      </c>
      <c r="AJ359" t="s">
        <v>9464</v>
      </c>
      <c r="AK359" t="s">
        <v>9465</v>
      </c>
      <c r="AL359" t="s">
        <v>305</v>
      </c>
      <c r="AM359" t="s">
        <v>306</v>
      </c>
      <c r="AN359" t="s">
        <v>307</v>
      </c>
      <c r="AO359" t="s">
        <v>308</v>
      </c>
      <c r="AP359" t="s">
        <v>309</v>
      </c>
      <c r="AQ359" t="s">
        <v>275</v>
      </c>
      <c r="AR359" t="s">
        <v>310</v>
      </c>
      <c r="AS359" t="s">
        <v>311</v>
      </c>
      <c r="AT359" t="s">
        <v>312</v>
      </c>
      <c r="AU359" t="s">
        <v>313</v>
      </c>
      <c r="AV359" t="s">
        <v>314</v>
      </c>
      <c r="AW359" t="s">
        <v>315</v>
      </c>
      <c r="AX359" t="s">
        <v>315</v>
      </c>
      <c r="AY359" t="s">
        <v>1255</v>
      </c>
      <c r="AZ359" t="s">
        <v>1256</v>
      </c>
      <c r="BA359" t="s">
        <v>9466</v>
      </c>
      <c r="BB359" t="s">
        <v>9464</v>
      </c>
      <c r="BC359" t="s">
        <v>9467</v>
      </c>
      <c r="BD359" t="s">
        <v>9468</v>
      </c>
      <c r="BE359" t="s">
        <v>138</v>
      </c>
      <c r="BF359" t="s">
        <v>9469</v>
      </c>
      <c r="BG359" t="s">
        <v>9470</v>
      </c>
      <c r="BH359" t="s">
        <v>6924</v>
      </c>
      <c r="BI359">
        <v>258</v>
      </c>
      <c r="BJ359">
        <v>256</v>
      </c>
      <c r="BK359">
        <v>257</v>
      </c>
      <c r="BL359">
        <v>0.87</v>
      </c>
      <c r="BM359">
        <v>242</v>
      </c>
      <c r="BN359">
        <v>432</v>
      </c>
      <c r="BO359">
        <v>421</v>
      </c>
      <c r="BP359">
        <v>0.73199999999999998</v>
      </c>
      <c r="BQ359" t="s">
        <v>143</v>
      </c>
      <c r="BR359" t="s">
        <v>145</v>
      </c>
      <c r="BS359" t="s">
        <v>144</v>
      </c>
      <c r="BT359">
        <v>-44</v>
      </c>
      <c r="BU359">
        <v>31</v>
      </c>
      <c r="BV359">
        <v>15</v>
      </c>
      <c r="BW359">
        <v>0</v>
      </c>
    </row>
    <row r="360" spans="1:75" x14ac:dyDescent="0.25">
      <c r="A360" t="s">
        <v>9471</v>
      </c>
      <c r="B360" t="s">
        <v>9472</v>
      </c>
      <c r="C360" s="74">
        <v>43864.849234664347</v>
      </c>
      <c r="D360" t="s">
        <v>274</v>
      </c>
      <c r="E360" t="s">
        <v>275</v>
      </c>
      <c r="F360" t="s">
        <v>276</v>
      </c>
      <c r="G360" t="s">
        <v>277</v>
      </c>
      <c r="H360" t="s">
        <v>278</v>
      </c>
      <c r="I360" t="s">
        <v>9473</v>
      </c>
      <c r="J360" t="s">
        <v>9474</v>
      </c>
      <c r="K360" t="s">
        <v>8197</v>
      </c>
      <c r="L360" t="s">
        <v>9475</v>
      </c>
      <c r="M360" t="s">
        <v>9476</v>
      </c>
      <c r="N360" t="s">
        <v>9477</v>
      </c>
      <c r="O360" t="s">
        <v>9478</v>
      </c>
      <c r="P360" t="s">
        <v>9479</v>
      </c>
      <c r="Q360" t="s">
        <v>9480</v>
      </c>
      <c r="R360" t="s">
        <v>9481</v>
      </c>
      <c r="S360" t="s">
        <v>9482</v>
      </c>
      <c r="T360" t="s">
        <v>7603</v>
      </c>
      <c r="U360" t="s">
        <v>7604</v>
      </c>
      <c r="V360" t="s">
        <v>7605</v>
      </c>
      <c r="W360" t="s">
        <v>7606</v>
      </c>
      <c r="X360" t="s">
        <v>293</v>
      </c>
      <c r="Y360" t="s">
        <v>294</v>
      </c>
      <c r="Z360" t="s">
        <v>145</v>
      </c>
      <c r="AA360" t="s">
        <v>145</v>
      </c>
      <c r="AB360" t="s">
        <v>295</v>
      </c>
      <c r="AC360" t="s">
        <v>396</v>
      </c>
      <c r="AD360" t="s">
        <v>3780</v>
      </c>
      <c r="AE360" t="s">
        <v>9483</v>
      </c>
      <c r="AF360" t="s">
        <v>9484</v>
      </c>
      <c r="AG360" t="s">
        <v>9485</v>
      </c>
      <c r="AH360" t="s">
        <v>9486</v>
      </c>
      <c r="AI360" t="s">
        <v>9487</v>
      </c>
      <c r="AJ360" t="s">
        <v>9488</v>
      </c>
      <c r="AK360" t="s">
        <v>9489</v>
      </c>
      <c r="AL360" t="s">
        <v>305</v>
      </c>
      <c r="AM360" t="s">
        <v>306</v>
      </c>
      <c r="AN360" t="s">
        <v>307</v>
      </c>
      <c r="AO360" t="s">
        <v>308</v>
      </c>
      <c r="AP360" t="s">
        <v>309</v>
      </c>
      <c r="AQ360" t="s">
        <v>275</v>
      </c>
      <c r="AR360" t="s">
        <v>310</v>
      </c>
      <c r="AS360" t="s">
        <v>311</v>
      </c>
      <c r="AT360" t="s">
        <v>312</v>
      </c>
      <c r="AU360" t="s">
        <v>313</v>
      </c>
      <c r="AV360" t="s">
        <v>314</v>
      </c>
      <c r="AW360" t="s">
        <v>315</v>
      </c>
      <c r="AX360" t="s">
        <v>315</v>
      </c>
      <c r="AY360" t="s">
        <v>3787</v>
      </c>
      <c r="AZ360" t="s">
        <v>3446</v>
      </c>
      <c r="BA360" t="s">
        <v>9490</v>
      </c>
      <c r="BB360" t="s">
        <v>9488</v>
      </c>
      <c r="BC360" t="s">
        <v>9491</v>
      </c>
      <c r="BD360" t="s">
        <v>9492</v>
      </c>
      <c r="BE360" t="s">
        <v>138</v>
      </c>
      <c r="BF360" t="s">
        <v>9493</v>
      </c>
      <c r="BG360" t="s">
        <v>9494</v>
      </c>
      <c r="BH360" t="s">
        <v>8217</v>
      </c>
      <c r="BI360">
        <v>258</v>
      </c>
      <c r="BJ360">
        <v>256</v>
      </c>
      <c r="BK360">
        <v>258</v>
      </c>
      <c r="BL360">
        <v>0.88</v>
      </c>
      <c r="BM360">
        <v>241</v>
      </c>
      <c r="BN360">
        <v>431</v>
      </c>
      <c r="BO360">
        <v>422</v>
      </c>
      <c r="BP360">
        <v>0.73099999999999998</v>
      </c>
      <c r="BQ360" t="s">
        <v>143</v>
      </c>
      <c r="BR360" t="s">
        <v>145</v>
      </c>
      <c r="BS360" t="s">
        <v>144</v>
      </c>
      <c r="BT360">
        <v>-44</v>
      </c>
      <c r="BU360">
        <v>27</v>
      </c>
      <c r="BV360">
        <v>14</v>
      </c>
      <c r="BW360">
        <v>0</v>
      </c>
    </row>
    <row r="361" spans="1:75" x14ac:dyDescent="0.25">
      <c r="A361" t="s">
        <v>9495</v>
      </c>
      <c r="B361" t="s">
        <v>9496</v>
      </c>
      <c r="C361" s="74">
        <v>43864.849293263891</v>
      </c>
      <c r="D361" t="s">
        <v>274</v>
      </c>
      <c r="E361" t="s">
        <v>275</v>
      </c>
      <c r="F361" t="s">
        <v>276</v>
      </c>
      <c r="G361" t="s">
        <v>277</v>
      </c>
      <c r="H361" t="s">
        <v>278</v>
      </c>
      <c r="I361" t="s">
        <v>9497</v>
      </c>
      <c r="J361" t="s">
        <v>9498</v>
      </c>
      <c r="K361" t="s">
        <v>7241</v>
      </c>
      <c r="L361" t="s">
        <v>9499</v>
      </c>
      <c r="M361" t="s">
        <v>9500</v>
      </c>
      <c r="N361" t="s">
        <v>9501</v>
      </c>
      <c r="O361" t="s">
        <v>9502</v>
      </c>
      <c r="P361" t="s">
        <v>9503</v>
      </c>
      <c r="Q361" t="s">
        <v>9504</v>
      </c>
      <c r="R361" t="s">
        <v>9505</v>
      </c>
      <c r="S361" t="s">
        <v>9506</v>
      </c>
      <c r="T361" t="s">
        <v>7603</v>
      </c>
      <c r="U361" t="s">
        <v>7604</v>
      </c>
      <c r="V361" t="s">
        <v>7605</v>
      </c>
      <c r="W361" t="s">
        <v>7606</v>
      </c>
      <c r="X361" t="s">
        <v>293</v>
      </c>
      <c r="Y361" t="s">
        <v>294</v>
      </c>
      <c r="Z361" t="s">
        <v>145</v>
      </c>
      <c r="AA361" t="s">
        <v>145</v>
      </c>
      <c r="AB361" t="s">
        <v>295</v>
      </c>
      <c r="AC361" t="s">
        <v>2564</v>
      </c>
      <c r="AD361" t="s">
        <v>4970</v>
      </c>
      <c r="AE361" t="s">
        <v>9507</v>
      </c>
      <c r="AF361" t="s">
        <v>9508</v>
      </c>
      <c r="AG361" t="s">
        <v>9509</v>
      </c>
      <c r="AH361" t="s">
        <v>5696</v>
      </c>
      <c r="AI361" t="s">
        <v>9510</v>
      </c>
      <c r="AJ361" t="s">
        <v>9511</v>
      </c>
      <c r="AK361" t="s">
        <v>9512</v>
      </c>
      <c r="AL361" t="s">
        <v>305</v>
      </c>
      <c r="AM361" t="s">
        <v>306</v>
      </c>
      <c r="AN361" t="s">
        <v>307</v>
      </c>
      <c r="AO361" t="s">
        <v>308</v>
      </c>
      <c r="AP361" t="s">
        <v>309</v>
      </c>
      <c r="AQ361" t="s">
        <v>275</v>
      </c>
      <c r="AR361" t="s">
        <v>310</v>
      </c>
      <c r="AS361" t="s">
        <v>311</v>
      </c>
      <c r="AT361" t="s">
        <v>312</v>
      </c>
      <c r="AU361" t="s">
        <v>313</v>
      </c>
      <c r="AV361" t="s">
        <v>314</v>
      </c>
      <c r="AW361" t="s">
        <v>315</v>
      </c>
      <c r="AX361" t="s">
        <v>315</v>
      </c>
      <c r="AY361" t="s">
        <v>4977</v>
      </c>
      <c r="AZ361" t="s">
        <v>1228</v>
      </c>
      <c r="BA361" t="s">
        <v>9513</v>
      </c>
      <c r="BB361" t="s">
        <v>9511</v>
      </c>
      <c r="BC361" t="s">
        <v>9514</v>
      </c>
      <c r="BD361" t="s">
        <v>9515</v>
      </c>
      <c r="BE361" t="s">
        <v>138</v>
      </c>
      <c r="BF361" t="s">
        <v>9516</v>
      </c>
      <c r="BG361" t="s">
        <v>9517</v>
      </c>
      <c r="BH361" t="s">
        <v>7263</v>
      </c>
      <c r="BI361">
        <v>259</v>
      </c>
      <c r="BJ361">
        <v>257</v>
      </c>
      <c r="BK361">
        <v>258</v>
      </c>
      <c r="BL361">
        <v>0.56000000000000005</v>
      </c>
      <c r="BM361">
        <v>241</v>
      </c>
      <c r="BN361">
        <v>430</v>
      </c>
      <c r="BO361">
        <v>422</v>
      </c>
      <c r="BP361">
        <v>0.72899999999999998</v>
      </c>
      <c r="BQ361" t="s">
        <v>143</v>
      </c>
      <c r="BR361" t="s">
        <v>145</v>
      </c>
      <c r="BS361" t="s">
        <v>144</v>
      </c>
      <c r="BT361">
        <v>-44</v>
      </c>
      <c r="BU361">
        <v>25</v>
      </c>
      <c r="BV361">
        <v>13</v>
      </c>
      <c r="BW361">
        <v>0</v>
      </c>
    </row>
    <row r="362" spans="1:75" x14ac:dyDescent="0.25">
      <c r="A362" t="s">
        <v>9518</v>
      </c>
      <c r="B362" t="s">
        <v>9519</v>
      </c>
      <c r="C362" s="74">
        <v>43864.849299768517</v>
      </c>
      <c r="D362" t="s">
        <v>274</v>
      </c>
      <c r="E362" t="s">
        <v>275</v>
      </c>
      <c r="F362" t="s">
        <v>276</v>
      </c>
      <c r="G362" t="s">
        <v>277</v>
      </c>
      <c r="H362" t="s">
        <v>278</v>
      </c>
      <c r="I362" t="s">
        <v>9520</v>
      </c>
      <c r="J362" t="s">
        <v>9521</v>
      </c>
      <c r="K362" t="s">
        <v>7773</v>
      </c>
      <c r="L362" t="s">
        <v>9522</v>
      </c>
      <c r="M362" t="s">
        <v>9523</v>
      </c>
      <c r="N362" t="s">
        <v>9524</v>
      </c>
      <c r="O362" t="s">
        <v>9525</v>
      </c>
      <c r="P362" t="s">
        <v>9526</v>
      </c>
      <c r="Q362" t="s">
        <v>9527</v>
      </c>
      <c r="R362" t="s">
        <v>9528</v>
      </c>
      <c r="S362" t="s">
        <v>9529</v>
      </c>
      <c r="T362" t="s">
        <v>146</v>
      </c>
      <c r="U362" t="s">
        <v>9530</v>
      </c>
      <c r="V362" t="s">
        <v>9531</v>
      </c>
      <c r="W362" t="s">
        <v>9532</v>
      </c>
      <c r="X362" t="s">
        <v>293</v>
      </c>
      <c r="Y362" t="s">
        <v>294</v>
      </c>
      <c r="Z362" t="s">
        <v>145</v>
      </c>
      <c r="AA362" t="s">
        <v>145</v>
      </c>
      <c r="AB362" t="s">
        <v>295</v>
      </c>
      <c r="AC362" t="s">
        <v>337</v>
      </c>
      <c r="AD362" t="s">
        <v>3780</v>
      </c>
      <c r="AE362" t="s">
        <v>9533</v>
      </c>
      <c r="AF362" t="s">
        <v>9534</v>
      </c>
      <c r="AG362" t="s">
        <v>9535</v>
      </c>
      <c r="AH362" t="s">
        <v>4202</v>
      </c>
      <c r="AI362" t="s">
        <v>9536</v>
      </c>
      <c r="AJ362" t="s">
        <v>9537</v>
      </c>
      <c r="AK362" t="s">
        <v>9538</v>
      </c>
      <c r="AL362" t="s">
        <v>305</v>
      </c>
      <c r="AM362" t="s">
        <v>306</v>
      </c>
      <c r="AN362" t="s">
        <v>307</v>
      </c>
      <c r="AO362" t="s">
        <v>438</v>
      </c>
      <c r="AP362" t="s">
        <v>309</v>
      </c>
      <c r="AQ362" t="s">
        <v>275</v>
      </c>
      <c r="AR362" t="s">
        <v>310</v>
      </c>
      <c r="AS362" t="s">
        <v>311</v>
      </c>
      <c r="AT362" t="s">
        <v>312</v>
      </c>
      <c r="AU362" t="s">
        <v>313</v>
      </c>
      <c r="AV362" t="s">
        <v>314</v>
      </c>
      <c r="AW362" t="s">
        <v>315</v>
      </c>
      <c r="AX362" t="s">
        <v>315</v>
      </c>
      <c r="AY362" t="s">
        <v>3787</v>
      </c>
      <c r="AZ362" t="s">
        <v>4807</v>
      </c>
      <c r="BA362" t="s">
        <v>9539</v>
      </c>
      <c r="BB362" t="s">
        <v>9537</v>
      </c>
      <c r="BC362" t="s">
        <v>9540</v>
      </c>
      <c r="BD362" t="s">
        <v>9541</v>
      </c>
      <c r="BE362" t="s">
        <v>138</v>
      </c>
      <c r="BF362" t="s">
        <v>9542</v>
      </c>
      <c r="BG362" t="s">
        <v>9543</v>
      </c>
      <c r="BH362" t="s">
        <v>7793</v>
      </c>
      <c r="BI362">
        <v>259</v>
      </c>
      <c r="BJ362">
        <v>257</v>
      </c>
      <c r="BK362">
        <v>258</v>
      </c>
      <c r="BL362">
        <v>0.54</v>
      </c>
      <c r="BM362">
        <v>241</v>
      </c>
      <c r="BN362">
        <v>431</v>
      </c>
      <c r="BO362">
        <v>422</v>
      </c>
      <c r="BP362">
        <v>0.73</v>
      </c>
      <c r="BQ362" t="s">
        <v>143</v>
      </c>
      <c r="BR362" t="s">
        <v>145</v>
      </c>
      <c r="BS362" t="s">
        <v>144</v>
      </c>
      <c r="BT362">
        <v>-44</v>
      </c>
      <c r="BU362">
        <v>24</v>
      </c>
      <c r="BV362">
        <v>13</v>
      </c>
      <c r="BW362">
        <v>0</v>
      </c>
    </row>
    <row r="363" spans="1:75" x14ac:dyDescent="0.25">
      <c r="A363" t="s">
        <v>9544</v>
      </c>
      <c r="B363" t="s">
        <v>9545</v>
      </c>
      <c r="C363" s="74">
        <v>43864.84940900463</v>
      </c>
      <c r="D363" t="s">
        <v>274</v>
      </c>
      <c r="E363" t="s">
        <v>275</v>
      </c>
      <c r="F363" t="s">
        <v>276</v>
      </c>
      <c r="G363" t="s">
        <v>277</v>
      </c>
      <c r="H363" t="s">
        <v>278</v>
      </c>
      <c r="I363" t="s">
        <v>9546</v>
      </c>
      <c r="J363" t="s">
        <v>9547</v>
      </c>
      <c r="K363" t="s">
        <v>6695</v>
      </c>
      <c r="L363" t="s">
        <v>9548</v>
      </c>
      <c r="M363" t="s">
        <v>9549</v>
      </c>
      <c r="N363" t="s">
        <v>9550</v>
      </c>
      <c r="O363" t="s">
        <v>9551</v>
      </c>
      <c r="P363" t="s">
        <v>9552</v>
      </c>
      <c r="Q363" t="s">
        <v>9553</v>
      </c>
      <c r="R363" t="s">
        <v>9554</v>
      </c>
      <c r="S363" t="s">
        <v>9555</v>
      </c>
      <c r="T363" t="s">
        <v>146</v>
      </c>
      <c r="U363" t="s">
        <v>9530</v>
      </c>
      <c r="V363" t="s">
        <v>9531</v>
      </c>
      <c r="W363" t="s">
        <v>9532</v>
      </c>
      <c r="X363" t="s">
        <v>293</v>
      </c>
      <c r="Y363" t="s">
        <v>294</v>
      </c>
      <c r="Z363" t="s">
        <v>145</v>
      </c>
      <c r="AA363" t="s">
        <v>145</v>
      </c>
      <c r="AB363" t="s">
        <v>295</v>
      </c>
      <c r="AC363" t="s">
        <v>9556</v>
      </c>
      <c r="AD363" t="s">
        <v>3755</v>
      </c>
      <c r="AE363" t="s">
        <v>9557</v>
      </c>
      <c r="AF363" t="s">
        <v>9558</v>
      </c>
      <c r="AG363" t="s">
        <v>9559</v>
      </c>
      <c r="AH363" t="s">
        <v>9560</v>
      </c>
      <c r="AI363" t="s">
        <v>9561</v>
      </c>
      <c r="AJ363" t="s">
        <v>9562</v>
      </c>
      <c r="AK363" t="s">
        <v>9563</v>
      </c>
      <c r="AL363" t="s">
        <v>305</v>
      </c>
      <c r="AM363" t="s">
        <v>306</v>
      </c>
      <c r="AN363" t="s">
        <v>307</v>
      </c>
      <c r="AO363" t="s">
        <v>308</v>
      </c>
      <c r="AP363" t="s">
        <v>309</v>
      </c>
      <c r="AQ363" t="s">
        <v>275</v>
      </c>
      <c r="AR363" t="s">
        <v>310</v>
      </c>
      <c r="AS363" t="s">
        <v>311</v>
      </c>
      <c r="AT363" t="s">
        <v>312</v>
      </c>
      <c r="AU363" t="s">
        <v>313</v>
      </c>
      <c r="AV363" t="s">
        <v>314</v>
      </c>
      <c r="AW363" t="s">
        <v>315</v>
      </c>
      <c r="AX363" t="s">
        <v>315</v>
      </c>
      <c r="AY363" t="s">
        <v>3762</v>
      </c>
      <c r="AZ363" t="s">
        <v>1256</v>
      </c>
      <c r="BA363" t="s">
        <v>9564</v>
      </c>
      <c r="BB363" t="s">
        <v>9562</v>
      </c>
      <c r="BC363" t="s">
        <v>9565</v>
      </c>
      <c r="BD363" t="s">
        <v>9566</v>
      </c>
      <c r="BE363" t="s">
        <v>138</v>
      </c>
      <c r="BF363" t="s">
        <v>9567</v>
      </c>
      <c r="BG363" t="s">
        <v>9568</v>
      </c>
      <c r="BH363" t="s">
        <v>6717</v>
      </c>
      <c r="BI363">
        <v>257</v>
      </c>
      <c r="BJ363">
        <v>254</v>
      </c>
      <c r="BK363">
        <v>256</v>
      </c>
      <c r="BL363">
        <v>-0.45</v>
      </c>
      <c r="BM363">
        <v>242</v>
      </c>
      <c r="BN363">
        <v>432</v>
      </c>
      <c r="BO363">
        <v>421</v>
      </c>
      <c r="BP363">
        <v>0.73199999999999998</v>
      </c>
      <c r="BQ363" t="s">
        <v>143</v>
      </c>
      <c r="BR363" t="s">
        <v>145</v>
      </c>
      <c r="BS363" t="s">
        <v>144</v>
      </c>
      <c r="BT363">
        <v>-44</v>
      </c>
      <c r="BU363">
        <v>42</v>
      </c>
      <c r="BV363">
        <v>13</v>
      </c>
      <c r="BW363">
        <v>0</v>
      </c>
    </row>
    <row r="364" spans="1:75" x14ac:dyDescent="0.25">
      <c r="A364" t="s">
        <v>9569</v>
      </c>
      <c r="B364" t="s">
        <v>9570</v>
      </c>
      <c r="C364" s="74">
        <v>43864.849524745368</v>
      </c>
      <c r="D364" t="s">
        <v>274</v>
      </c>
      <c r="E364" t="s">
        <v>275</v>
      </c>
      <c r="F364" t="s">
        <v>276</v>
      </c>
      <c r="G364" t="s">
        <v>277</v>
      </c>
      <c r="H364" t="s">
        <v>278</v>
      </c>
      <c r="I364" t="s">
        <v>9571</v>
      </c>
      <c r="J364" t="s">
        <v>9572</v>
      </c>
      <c r="K364" t="s">
        <v>8530</v>
      </c>
      <c r="L364" t="s">
        <v>9573</v>
      </c>
      <c r="M364" t="s">
        <v>9574</v>
      </c>
      <c r="N364" t="s">
        <v>9575</v>
      </c>
      <c r="O364" t="s">
        <v>9576</v>
      </c>
      <c r="P364" t="s">
        <v>9577</v>
      </c>
      <c r="Q364" t="s">
        <v>9578</v>
      </c>
      <c r="R364" t="s">
        <v>9579</v>
      </c>
      <c r="S364" t="s">
        <v>9580</v>
      </c>
      <c r="T364" t="s">
        <v>146</v>
      </c>
      <c r="U364" t="s">
        <v>9530</v>
      </c>
      <c r="V364" t="s">
        <v>9531</v>
      </c>
      <c r="W364" t="s">
        <v>9532</v>
      </c>
      <c r="X364" t="s">
        <v>293</v>
      </c>
      <c r="Y364" t="s">
        <v>294</v>
      </c>
      <c r="Z364" t="s">
        <v>145</v>
      </c>
      <c r="AA364" t="s">
        <v>145</v>
      </c>
      <c r="AB364" t="s">
        <v>295</v>
      </c>
      <c r="AC364" t="s">
        <v>296</v>
      </c>
      <c r="AD364" t="s">
        <v>6225</v>
      </c>
      <c r="AE364" t="s">
        <v>9581</v>
      </c>
      <c r="AF364" t="s">
        <v>9582</v>
      </c>
      <c r="AG364" t="s">
        <v>9583</v>
      </c>
      <c r="AH364" t="s">
        <v>9584</v>
      </c>
      <c r="AI364" t="s">
        <v>9585</v>
      </c>
      <c r="AJ364" t="s">
        <v>9586</v>
      </c>
      <c r="AK364" t="s">
        <v>9587</v>
      </c>
      <c r="AL364" t="s">
        <v>305</v>
      </c>
      <c r="AM364" t="s">
        <v>306</v>
      </c>
      <c r="AN364" t="s">
        <v>307</v>
      </c>
      <c r="AO364" t="s">
        <v>308</v>
      </c>
      <c r="AP364" t="s">
        <v>309</v>
      </c>
      <c r="AQ364" t="s">
        <v>275</v>
      </c>
      <c r="AR364" t="s">
        <v>310</v>
      </c>
      <c r="AS364" t="s">
        <v>311</v>
      </c>
      <c r="AT364" t="s">
        <v>312</v>
      </c>
      <c r="AU364" t="s">
        <v>313</v>
      </c>
      <c r="AV364" t="s">
        <v>314</v>
      </c>
      <c r="AW364" t="s">
        <v>315</v>
      </c>
      <c r="AX364" t="s">
        <v>315</v>
      </c>
      <c r="AY364" t="s">
        <v>6231</v>
      </c>
      <c r="AZ364" t="s">
        <v>1256</v>
      </c>
      <c r="BA364" t="s">
        <v>9588</v>
      </c>
      <c r="BB364" t="s">
        <v>9586</v>
      </c>
      <c r="BC364" t="s">
        <v>9589</v>
      </c>
      <c r="BD364" t="s">
        <v>9590</v>
      </c>
      <c r="BE364" t="s">
        <v>138</v>
      </c>
      <c r="BF364" t="s">
        <v>9591</v>
      </c>
      <c r="BG364" t="s">
        <v>9592</v>
      </c>
      <c r="BH364" t="s">
        <v>8551</v>
      </c>
      <c r="BI364">
        <v>258</v>
      </c>
      <c r="BJ364">
        <v>255</v>
      </c>
      <c r="BK364">
        <v>257</v>
      </c>
      <c r="BL364">
        <v>-1.04</v>
      </c>
      <c r="BM364">
        <v>242</v>
      </c>
      <c r="BN364">
        <v>432</v>
      </c>
      <c r="BO364">
        <v>422</v>
      </c>
      <c r="BP364">
        <v>0.73199999999999998</v>
      </c>
      <c r="BQ364" t="s">
        <v>143</v>
      </c>
      <c r="BR364" t="s">
        <v>145</v>
      </c>
      <c r="BS364" t="s">
        <v>144</v>
      </c>
      <c r="BT364">
        <v>-44</v>
      </c>
      <c r="BU364">
        <v>39</v>
      </c>
      <c r="BV364">
        <v>12</v>
      </c>
      <c r="BW364">
        <v>0</v>
      </c>
    </row>
    <row r="365" spans="1:75" x14ac:dyDescent="0.25">
      <c r="A365" t="s">
        <v>9593</v>
      </c>
      <c r="B365" t="s">
        <v>9594</v>
      </c>
      <c r="C365" s="74">
        <v>43864.849641203713</v>
      </c>
      <c r="D365" t="s">
        <v>274</v>
      </c>
      <c r="E365" t="s">
        <v>275</v>
      </c>
      <c r="F365" t="s">
        <v>276</v>
      </c>
      <c r="G365" t="s">
        <v>277</v>
      </c>
      <c r="H365" t="s">
        <v>278</v>
      </c>
      <c r="I365" t="s">
        <v>9595</v>
      </c>
      <c r="J365" t="s">
        <v>9596</v>
      </c>
      <c r="K365" t="s">
        <v>8581</v>
      </c>
      <c r="L365" t="s">
        <v>9597</v>
      </c>
      <c r="M365" t="s">
        <v>9598</v>
      </c>
      <c r="N365" t="s">
        <v>9599</v>
      </c>
      <c r="O365" t="s">
        <v>9600</v>
      </c>
      <c r="P365" t="s">
        <v>9601</v>
      </c>
      <c r="Q365" t="s">
        <v>9602</v>
      </c>
      <c r="R365" t="s">
        <v>9603</v>
      </c>
      <c r="S365" t="s">
        <v>9604</v>
      </c>
      <c r="T365" t="s">
        <v>146</v>
      </c>
      <c r="U365" t="s">
        <v>9530</v>
      </c>
      <c r="V365" t="s">
        <v>9531</v>
      </c>
      <c r="W365" t="s">
        <v>9532</v>
      </c>
      <c r="X365" t="s">
        <v>293</v>
      </c>
      <c r="Y365" t="s">
        <v>294</v>
      </c>
      <c r="Z365" t="s">
        <v>145</v>
      </c>
      <c r="AA365" t="s">
        <v>145</v>
      </c>
      <c r="AB365" t="s">
        <v>295</v>
      </c>
      <c r="AC365" t="s">
        <v>606</v>
      </c>
      <c r="AD365" t="s">
        <v>3729</v>
      </c>
      <c r="AE365" t="s">
        <v>9605</v>
      </c>
      <c r="AF365" t="s">
        <v>9606</v>
      </c>
      <c r="AG365" t="s">
        <v>9607</v>
      </c>
      <c r="AH365" t="s">
        <v>9608</v>
      </c>
      <c r="AI365" t="s">
        <v>9609</v>
      </c>
      <c r="AJ365" t="s">
        <v>9610</v>
      </c>
      <c r="AK365" t="s">
        <v>9611</v>
      </c>
      <c r="AL365" t="s">
        <v>305</v>
      </c>
      <c r="AM365" t="s">
        <v>306</v>
      </c>
      <c r="AN365" t="s">
        <v>307</v>
      </c>
      <c r="AO365" t="s">
        <v>308</v>
      </c>
      <c r="AP365" t="s">
        <v>309</v>
      </c>
      <c r="AQ365" t="s">
        <v>275</v>
      </c>
      <c r="AR365" t="s">
        <v>310</v>
      </c>
      <c r="AS365" t="s">
        <v>311</v>
      </c>
      <c r="AT365" t="s">
        <v>312</v>
      </c>
      <c r="AU365" t="s">
        <v>313</v>
      </c>
      <c r="AV365" t="s">
        <v>314</v>
      </c>
      <c r="AW365" t="s">
        <v>315</v>
      </c>
      <c r="AX365" t="s">
        <v>315</v>
      </c>
      <c r="AY365" t="s">
        <v>3736</v>
      </c>
      <c r="AZ365" t="s">
        <v>3474</v>
      </c>
      <c r="BA365" t="s">
        <v>9612</v>
      </c>
      <c r="BB365" t="s">
        <v>9610</v>
      </c>
      <c r="BC365" t="s">
        <v>9613</v>
      </c>
      <c r="BD365" t="s">
        <v>9614</v>
      </c>
      <c r="BE365" t="s">
        <v>138</v>
      </c>
      <c r="BF365" t="s">
        <v>9615</v>
      </c>
      <c r="BG365" t="s">
        <v>9616</v>
      </c>
      <c r="BH365" t="s">
        <v>8602</v>
      </c>
      <c r="BI365">
        <v>258</v>
      </c>
      <c r="BJ365">
        <v>256</v>
      </c>
      <c r="BK365">
        <v>257</v>
      </c>
      <c r="BL365">
        <v>-1.88</v>
      </c>
      <c r="BM365">
        <v>241</v>
      </c>
      <c r="BN365">
        <v>430</v>
      </c>
      <c r="BO365">
        <v>422</v>
      </c>
      <c r="BP365">
        <v>0.72799999999999998</v>
      </c>
      <c r="BQ365" t="s">
        <v>143</v>
      </c>
      <c r="BR365" t="s">
        <v>145</v>
      </c>
      <c r="BS365" t="s">
        <v>144</v>
      </c>
      <c r="BT365">
        <v>-44</v>
      </c>
      <c r="BU365">
        <v>15</v>
      </c>
      <c r="BV365">
        <v>11</v>
      </c>
      <c r="BW365">
        <v>0</v>
      </c>
    </row>
    <row r="366" spans="1:75" x14ac:dyDescent="0.25">
      <c r="A366" t="s">
        <v>9617</v>
      </c>
      <c r="B366" t="s">
        <v>9618</v>
      </c>
      <c r="C366" s="74">
        <v>43864.849757673612</v>
      </c>
      <c r="D366" t="s">
        <v>274</v>
      </c>
      <c r="E366" t="s">
        <v>275</v>
      </c>
      <c r="F366" t="s">
        <v>276</v>
      </c>
      <c r="G366" t="s">
        <v>277</v>
      </c>
      <c r="H366" t="s">
        <v>278</v>
      </c>
      <c r="I366" t="s">
        <v>9619</v>
      </c>
      <c r="J366" t="s">
        <v>9620</v>
      </c>
      <c r="K366" t="s">
        <v>9621</v>
      </c>
      <c r="L366" t="s">
        <v>9622</v>
      </c>
      <c r="M366" t="s">
        <v>9623</v>
      </c>
      <c r="N366" t="s">
        <v>9624</v>
      </c>
      <c r="O366" t="s">
        <v>9625</v>
      </c>
      <c r="P366" t="s">
        <v>9626</v>
      </c>
      <c r="Q366" t="s">
        <v>9627</v>
      </c>
      <c r="R366" t="s">
        <v>9628</v>
      </c>
      <c r="S366" t="s">
        <v>9629</v>
      </c>
      <c r="T366" t="s">
        <v>146</v>
      </c>
      <c r="U366" t="s">
        <v>9530</v>
      </c>
      <c r="V366" t="s">
        <v>9531</v>
      </c>
      <c r="W366" t="s">
        <v>9532</v>
      </c>
      <c r="X366" t="s">
        <v>293</v>
      </c>
      <c r="Y366" t="s">
        <v>294</v>
      </c>
      <c r="Z366" t="s">
        <v>460</v>
      </c>
      <c r="AA366" t="s">
        <v>145</v>
      </c>
      <c r="AB366" t="s">
        <v>295</v>
      </c>
      <c r="AC366" t="s">
        <v>606</v>
      </c>
      <c r="AD366" t="s">
        <v>6301</v>
      </c>
      <c r="AE366" t="s">
        <v>9630</v>
      </c>
      <c r="AF366" t="s">
        <v>9631</v>
      </c>
      <c r="AG366" t="s">
        <v>9632</v>
      </c>
      <c r="AH366" t="s">
        <v>9633</v>
      </c>
      <c r="AI366" t="s">
        <v>9634</v>
      </c>
      <c r="AJ366" t="s">
        <v>9635</v>
      </c>
      <c r="AK366" t="s">
        <v>9636</v>
      </c>
      <c r="AL366" t="s">
        <v>305</v>
      </c>
      <c r="AM366" t="s">
        <v>306</v>
      </c>
      <c r="AN366" t="s">
        <v>307</v>
      </c>
      <c r="AO366" t="s">
        <v>308</v>
      </c>
      <c r="AP366" t="s">
        <v>309</v>
      </c>
      <c r="AQ366" t="s">
        <v>275</v>
      </c>
      <c r="AR366" t="s">
        <v>310</v>
      </c>
      <c r="AS366" t="s">
        <v>311</v>
      </c>
      <c r="AT366" t="s">
        <v>312</v>
      </c>
      <c r="AU366" t="s">
        <v>313</v>
      </c>
      <c r="AV366" t="s">
        <v>314</v>
      </c>
      <c r="AW366" t="s">
        <v>315</v>
      </c>
      <c r="AX366" t="s">
        <v>315</v>
      </c>
      <c r="AY366" t="s">
        <v>6307</v>
      </c>
      <c r="AZ366" t="s">
        <v>440</v>
      </c>
      <c r="BA366" t="s">
        <v>9637</v>
      </c>
      <c r="BB366" t="s">
        <v>9635</v>
      </c>
      <c r="BC366" t="s">
        <v>9638</v>
      </c>
      <c r="BD366" t="s">
        <v>9639</v>
      </c>
      <c r="BE366" t="s">
        <v>138</v>
      </c>
      <c r="BF366" t="s">
        <v>9640</v>
      </c>
      <c r="BG366" t="s">
        <v>9641</v>
      </c>
      <c r="BH366" t="s">
        <v>9642</v>
      </c>
      <c r="BI366">
        <v>252</v>
      </c>
      <c r="BJ366">
        <v>250</v>
      </c>
      <c r="BK366">
        <v>252</v>
      </c>
      <c r="BL366">
        <v>3.79</v>
      </c>
      <c r="BM366">
        <v>238</v>
      </c>
      <c r="BN366">
        <v>427</v>
      </c>
      <c r="BO366">
        <v>419</v>
      </c>
      <c r="BP366">
        <v>0.72199999999999998</v>
      </c>
      <c r="BQ366" t="s">
        <v>143</v>
      </c>
      <c r="BR366" t="s">
        <v>145</v>
      </c>
      <c r="BS366" t="s">
        <v>144</v>
      </c>
      <c r="BT366">
        <v>-43</v>
      </c>
      <c r="BU366">
        <v>7</v>
      </c>
      <c r="BV366">
        <v>12</v>
      </c>
      <c r="BW366">
        <v>0</v>
      </c>
    </row>
    <row r="367" spans="1:75" x14ac:dyDescent="0.25">
      <c r="A367" t="s">
        <v>9643</v>
      </c>
      <c r="B367" t="s">
        <v>9644</v>
      </c>
      <c r="C367" s="74">
        <v>43864.849874131942</v>
      </c>
      <c r="D367" t="s">
        <v>274</v>
      </c>
      <c r="E367" t="s">
        <v>275</v>
      </c>
      <c r="F367" t="s">
        <v>276</v>
      </c>
      <c r="G367" t="s">
        <v>277</v>
      </c>
      <c r="H367" t="s">
        <v>278</v>
      </c>
      <c r="I367" t="s">
        <v>9645</v>
      </c>
      <c r="J367" t="s">
        <v>9646</v>
      </c>
      <c r="K367" t="s">
        <v>8315</v>
      </c>
      <c r="L367" t="s">
        <v>9647</v>
      </c>
      <c r="M367" t="s">
        <v>9648</v>
      </c>
      <c r="N367" t="s">
        <v>9649</v>
      </c>
      <c r="O367" t="s">
        <v>9650</v>
      </c>
      <c r="P367" t="s">
        <v>9651</v>
      </c>
      <c r="Q367" t="s">
        <v>9652</v>
      </c>
      <c r="R367" t="s">
        <v>9653</v>
      </c>
      <c r="S367" t="s">
        <v>9654</v>
      </c>
      <c r="T367" t="s">
        <v>146</v>
      </c>
      <c r="U367" t="s">
        <v>9530</v>
      </c>
      <c r="V367" t="s">
        <v>9531</v>
      </c>
      <c r="W367" t="s">
        <v>9532</v>
      </c>
      <c r="X367" t="s">
        <v>293</v>
      </c>
      <c r="Y367" t="s">
        <v>294</v>
      </c>
      <c r="Z367" t="s">
        <v>145</v>
      </c>
      <c r="AA367" t="s">
        <v>145</v>
      </c>
      <c r="AB367" t="s">
        <v>295</v>
      </c>
      <c r="AC367" t="s">
        <v>337</v>
      </c>
      <c r="AD367" t="s">
        <v>6326</v>
      </c>
      <c r="AE367" t="s">
        <v>9655</v>
      </c>
      <c r="AF367" t="s">
        <v>9656</v>
      </c>
      <c r="AG367" t="s">
        <v>9657</v>
      </c>
      <c r="AH367" t="s">
        <v>9658</v>
      </c>
      <c r="AI367" t="s">
        <v>9659</v>
      </c>
      <c r="AJ367" t="s">
        <v>9660</v>
      </c>
      <c r="AK367" t="s">
        <v>9661</v>
      </c>
      <c r="AL367" t="s">
        <v>305</v>
      </c>
      <c r="AM367" t="s">
        <v>306</v>
      </c>
      <c r="AN367" t="s">
        <v>307</v>
      </c>
      <c r="AO367" t="s">
        <v>308</v>
      </c>
      <c r="AP367" t="s">
        <v>309</v>
      </c>
      <c r="AQ367" t="s">
        <v>275</v>
      </c>
      <c r="AR367" t="s">
        <v>310</v>
      </c>
      <c r="AS367" t="s">
        <v>311</v>
      </c>
      <c r="AT367" t="s">
        <v>312</v>
      </c>
      <c r="AU367" t="s">
        <v>313</v>
      </c>
      <c r="AV367" t="s">
        <v>314</v>
      </c>
      <c r="AW367" t="s">
        <v>315</v>
      </c>
      <c r="AX367" t="s">
        <v>315</v>
      </c>
      <c r="AY367" t="s">
        <v>6334</v>
      </c>
      <c r="AZ367" t="s">
        <v>3556</v>
      </c>
      <c r="BA367" t="s">
        <v>9662</v>
      </c>
      <c r="BB367" t="s">
        <v>9660</v>
      </c>
      <c r="BC367" t="s">
        <v>9663</v>
      </c>
      <c r="BD367" t="s">
        <v>9664</v>
      </c>
      <c r="BE367" t="s">
        <v>138</v>
      </c>
      <c r="BF367" t="s">
        <v>9665</v>
      </c>
      <c r="BG367" t="s">
        <v>9666</v>
      </c>
      <c r="BH367" t="s">
        <v>8335</v>
      </c>
      <c r="BI367">
        <v>251</v>
      </c>
      <c r="BJ367">
        <v>249</v>
      </c>
      <c r="BK367">
        <v>250</v>
      </c>
      <c r="BL367">
        <v>4.97</v>
      </c>
      <c r="BM367">
        <v>238</v>
      </c>
      <c r="BN367">
        <v>426</v>
      </c>
      <c r="BO367">
        <v>418</v>
      </c>
      <c r="BP367">
        <v>0.72099999999999997</v>
      </c>
      <c r="BQ367" t="s">
        <v>143</v>
      </c>
      <c r="BR367" t="s">
        <v>145</v>
      </c>
      <c r="BS367" t="s">
        <v>144</v>
      </c>
      <c r="BT367">
        <v>-43</v>
      </c>
      <c r="BU367">
        <v>12</v>
      </c>
      <c r="BV367">
        <v>15</v>
      </c>
      <c r="BW367">
        <v>0</v>
      </c>
    </row>
    <row r="368" spans="1:75" x14ac:dyDescent="0.25">
      <c r="A368" t="s">
        <v>9667</v>
      </c>
      <c r="B368" t="s">
        <v>9668</v>
      </c>
      <c r="C368" s="74">
        <v>43864.849989872688</v>
      </c>
      <c r="D368" t="s">
        <v>274</v>
      </c>
      <c r="E368" t="s">
        <v>275</v>
      </c>
      <c r="F368" t="s">
        <v>276</v>
      </c>
      <c r="G368" t="s">
        <v>277</v>
      </c>
      <c r="H368" t="s">
        <v>278</v>
      </c>
      <c r="I368" t="s">
        <v>9669</v>
      </c>
      <c r="J368" t="s">
        <v>9670</v>
      </c>
      <c r="K368" t="s">
        <v>9166</v>
      </c>
      <c r="L368" t="s">
        <v>9671</v>
      </c>
      <c r="M368" t="s">
        <v>9672</v>
      </c>
      <c r="N368" t="s">
        <v>9673</v>
      </c>
      <c r="O368" t="s">
        <v>9674</v>
      </c>
      <c r="P368" t="s">
        <v>9675</v>
      </c>
      <c r="Q368" t="s">
        <v>9676</v>
      </c>
      <c r="R368" t="s">
        <v>9677</v>
      </c>
      <c r="S368" t="s">
        <v>9678</v>
      </c>
      <c r="T368" t="s">
        <v>146</v>
      </c>
      <c r="U368" t="s">
        <v>9530</v>
      </c>
      <c r="V368" t="s">
        <v>9531</v>
      </c>
      <c r="W368" t="s">
        <v>9532</v>
      </c>
      <c r="X368" t="s">
        <v>293</v>
      </c>
      <c r="Y368" t="s">
        <v>294</v>
      </c>
      <c r="Z368" t="s">
        <v>145</v>
      </c>
      <c r="AA368" t="s">
        <v>145</v>
      </c>
      <c r="AB368" t="s">
        <v>295</v>
      </c>
      <c r="AC368" t="s">
        <v>296</v>
      </c>
      <c r="AD368" t="s">
        <v>8940</v>
      </c>
      <c r="AE368" t="s">
        <v>9679</v>
      </c>
      <c r="AF368" t="s">
        <v>9680</v>
      </c>
      <c r="AG368" t="s">
        <v>9681</v>
      </c>
      <c r="AH368" t="s">
        <v>9682</v>
      </c>
      <c r="AI368" t="s">
        <v>9683</v>
      </c>
      <c r="AJ368" t="s">
        <v>9684</v>
      </c>
      <c r="AK368" t="s">
        <v>9685</v>
      </c>
      <c r="AL368" t="s">
        <v>305</v>
      </c>
      <c r="AM368" t="s">
        <v>306</v>
      </c>
      <c r="AN368" t="s">
        <v>307</v>
      </c>
      <c r="AO368" t="s">
        <v>308</v>
      </c>
      <c r="AP368" t="s">
        <v>309</v>
      </c>
      <c r="AQ368" t="s">
        <v>275</v>
      </c>
      <c r="AR368" t="s">
        <v>310</v>
      </c>
      <c r="AS368" t="s">
        <v>311</v>
      </c>
      <c r="AT368" t="s">
        <v>312</v>
      </c>
      <c r="AU368" t="s">
        <v>313</v>
      </c>
      <c r="AV368" t="s">
        <v>314</v>
      </c>
      <c r="AW368" t="s">
        <v>315</v>
      </c>
      <c r="AX368" t="s">
        <v>315</v>
      </c>
      <c r="AY368" t="s">
        <v>8948</v>
      </c>
      <c r="AZ368" t="s">
        <v>6308</v>
      </c>
      <c r="BA368" t="s">
        <v>9686</v>
      </c>
      <c r="BB368" t="s">
        <v>9684</v>
      </c>
      <c r="BC368" t="s">
        <v>9687</v>
      </c>
      <c r="BD368" t="s">
        <v>9688</v>
      </c>
      <c r="BE368" t="s">
        <v>138</v>
      </c>
      <c r="BF368" t="s">
        <v>9689</v>
      </c>
      <c r="BG368" t="s">
        <v>9690</v>
      </c>
      <c r="BH368" t="s">
        <v>9186</v>
      </c>
      <c r="BI368">
        <v>252</v>
      </c>
      <c r="BJ368">
        <v>250</v>
      </c>
      <c r="BK368">
        <v>252</v>
      </c>
      <c r="BL368">
        <v>3.8</v>
      </c>
      <c r="BM368">
        <v>239</v>
      </c>
      <c r="BN368">
        <v>427</v>
      </c>
      <c r="BO368">
        <v>419</v>
      </c>
      <c r="BP368">
        <v>0.72299999999999998</v>
      </c>
      <c r="BQ368" t="s">
        <v>143</v>
      </c>
      <c r="BR368" t="s">
        <v>145</v>
      </c>
      <c r="BS368" t="s">
        <v>144</v>
      </c>
      <c r="BT368">
        <v>-43</v>
      </c>
      <c r="BU368">
        <v>17</v>
      </c>
      <c r="BV368">
        <v>14</v>
      </c>
      <c r="BW368">
        <v>0</v>
      </c>
    </row>
    <row r="369" spans="1:75" x14ac:dyDescent="0.25">
      <c r="A369" t="s">
        <v>9691</v>
      </c>
      <c r="B369" t="s">
        <v>9692</v>
      </c>
      <c r="C369" s="74">
        <v>43864.850106342579</v>
      </c>
      <c r="D369" t="s">
        <v>274</v>
      </c>
      <c r="E369" t="s">
        <v>275</v>
      </c>
      <c r="F369" t="s">
        <v>276</v>
      </c>
      <c r="G369" t="s">
        <v>277</v>
      </c>
      <c r="H369" t="s">
        <v>278</v>
      </c>
      <c r="I369" t="s">
        <v>9693</v>
      </c>
      <c r="J369" t="s">
        <v>9694</v>
      </c>
      <c r="K369" t="s">
        <v>8681</v>
      </c>
      <c r="L369" t="s">
        <v>9695</v>
      </c>
      <c r="M369" t="s">
        <v>9696</v>
      </c>
      <c r="N369" t="s">
        <v>9697</v>
      </c>
      <c r="O369" t="s">
        <v>9698</v>
      </c>
      <c r="P369" t="s">
        <v>9699</v>
      </c>
      <c r="Q369" t="s">
        <v>9700</v>
      </c>
      <c r="R369" t="s">
        <v>9701</v>
      </c>
      <c r="S369" t="s">
        <v>9702</v>
      </c>
      <c r="T369" t="s">
        <v>146</v>
      </c>
      <c r="U369" t="s">
        <v>9530</v>
      </c>
      <c r="V369" t="s">
        <v>9531</v>
      </c>
      <c r="W369" t="s">
        <v>9532</v>
      </c>
      <c r="X369" t="s">
        <v>293</v>
      </c>
      <c r="Y369" t="s">
        <v>294</v>
      </c>
      <c r="Z369" t="s">
        <v>145</v>
      </c>
      <c r="AA369" t="s">
        <v>145</v>
      </c>
      <c r="AB369" t="s">
        <v>295</v>
      </c>
      <c r="AC369" t="s">
        <v>296</v>
      </c>
      <c r="AD369" t="s">
        <v>4872</v>
      </c>
      <c r="AE369" t="s">
        <v>9703</v>
      </c>
      <c r="AF369" t="s">
        <v>9704</v>
      </c>
      <c r="AG369" t="s">
        <v>9705</v>
      </c>
      <c r="AH369" t="s">
        <v>9706</v>
      </c>
      <c r="AI369" t="s">
        <v>9707</v>
      </c>
      <c r="AJ369" t="s">
        <v>9708</v>
      </c>
      <c r="AK369" t="s">
        <v>9709</v>
      </c>
      <c r="AL369" t="s">
        <v>305</v>
      </c>
      <c r="AM369" t="s">
        <v>306</v>
      </c>
      <c r="AN369" t="s">
        <v>307</v>
      </c>
      <c r="AO369" t="s">
        <v>308</v>
      </c>
      <c r="AP369" t="s">
        <v>309</v>
      </c>
      <c r="AQ369" t="s">
        <v>275</v>
      </c>
      <c r="AR369" t="s">
        <v>310</v>
      </c>
      <c r="AS369" t="s">
        <v>311</v>
      </c>
      <c r="AT369" t="s">
        <v>312</v>
      </c>
      <c r="AU369" t="s">
        <v>313</v>
      </c>
      <c r="AV369" t="s">
        <v>314</v>
      </c>
      <c r="AW369" t="s">
        <v>315</v>
      </c>
      <c r="AX369" t="s">
        <v>315</v>
      </c>
      <c r="AY369" t="s">
        <v>4880</v>
      </c>
      <c r="AZ369" t="s">
        <v>406</v>
      </c>
      <c r="BA369" t="s">
        <v>9710</v>
      </c>
      <c r="BB369" t="s">
        <v>9708</v>
      </c>
      <c r="BC369" t="s">
        <v>9711</v>
      </c>
      <c r="BD369" t="s">
        <v>9712</v>
      </c>
      <c r="BE369" t="s">
        <v>138</v>
      </c>
      <c r="BF369" t="s">
        <v>9713</v>
      </c>
      <c r="BG369" t="s">
        <v>9714</v>
      </c>
      <c r="BH369" t="s">
        <v>8702</v>
      </c>
      <c r="BI369">
        <v>253</v>
      </c>
      <c r="BJ369">
        <v>250</v>
      </c>
      <c r="BK369">
        <v>252</v>
      </c>
      <c r="BL369">
        <v>3.88</v>
      </c>
      <c r="BM369">
        <v>240</v>
      </c>
      <c r="BN369">
        <v>430</v>
      </c>
      <c r="BO369">
        <v>418</v>
      </c>
      <c r="BP369">
        <v>0.72699999999999998</v>
      </c>
      <c r="BQ369" t="s">
        <v>143</v>
      </c>
      <c r="BR369" t="s">
        <v>145</v>
      </c>
      <c r="BS369" t="s">
        <v>144</v>
      </c>
      <c r="BT369">
        <v>-43</v>
      </c>
      <c r="BU369">
        <v>34</v>
      </c>
      <c r="BV369">
        <v>14</v>
      </c>
      <c r="BW369">
        <v>0</v>
      </c>
    </row>
    <row r="370" spans="1:75" x14ac:dyDescent="0.25">
      <c r="A370" t="s">
        <v>9715</v>
      </c>
      <c r="B370" t="s">
        <v>9716</v>
      </c>
      <c r="C370" s="74">
        <v>43864.850222800917</v>
      </c>
      <c r="D370" t="s">
        <v>274</v>
      </c>
      <c r="E370" t="s">
        <v>275</v>
      </c>
      <c r="F370" t="s">
        <v>276</v>
      </c>
      <c r="G370" t="s">
        <v>277</v>
      </c>
      <c r="H370" t="s">
        <v>278</v>
      </c>
      <c r="I370" t="s">
        <v>9717</v>
      </c>
      <c r="J370" t="s">
        <v>9718</v>
      </c>
      <c r="K370" t="s">
        <v>8505</v>
      </c>
      <c r="L370" t="s">
        <v>9719</v>
      </c>
      <c r="M370" t="s">
        <v>9720</v>
      </c>
      <c r="N370" t="s">
        <v>9721</v>
      </c>
      <c r="O370" t="s">
        <v>9722</v>
      </c>
      <c r="P370" t="s">
        <v>9723</v>
      </c>
      <c r="Q370" t="s">
        <v>9724</v>
      </c>
      <c r="R370" t="s">
        <v>9725</v>
      </c>
      <c r="S370" t="s">
        <v>9726</v>
      </c>
      <c r="T370" t="s">
        <v>146</v>
      </c>
      <c r="U370" t="s">
        <v>9530</v>
      </c>
      <c r="V370" t="s">
        <v>9531</v>
      </c>
      <c r="W370" t="s">
        <v>9532</v>
      </c>
      <c r="X370" t="s">
        <v>293</v>
      </c>
      <c r="Y370" t="s">
        <v>294</v>
      </c>
      <c r="Z370" t="s">
        <v>145</v>
      </c>
      <c r="AA370" t="s">
        <v>145</v>
      </c>
      <c r="AB370" t="s">
        <v>295</v>
      </c>
      <c r="AC370" t="s">
        <v>296</v>
      </c>
      <c r="AD370" t="s">
        <v>9727</v>
      </c>
      <c r="AE370" t="s">
        <v>9728</v>
      </c>
      <c r="AF370" t="s">
        <v>9729</v>
      </c>
      <c r="AG370" t="s">
        <v>9730</v>
      </c>
      <c r="AH370" t="s">
        <v>9731</v>
      </c>
      <c r="AI370" t="s">
        <v>9732</v>
      </c>
      <c r="AJ370" t="s">
        <v>9733</v>
      </c>
      <c r="AK370" t="s">
        <v>9734</v>
      </c>
      <c r="AL370" t="s">
        <v>305</v>
      </c>
      <c r="AM370" t="s">
        <v>306</v>
      </c>
      <c r="AN370" t="s">
        <v>307</v>
      </c>
      <c r="AO370" t="s">
        <v>308</v>
      </c>
      <c r="AP370" t="s">
        <v>309</v>
      </c>
      <c r="AQ370" t="s">
        <v>275</v>
      </c>
      <c r="AR370" t="s">
        <v>310</v>
      </c>
      <c r="AS370" t="s">
        <v>311</v>
      </c>
      <c r="AT370" t="s">
        <v>312</v>
      </c>
      <c r="AU370" t="s">
        <v>313</v>
      </c>
      <c r="AV370" t="s">
        <v>314</v>
      </c>
      <c r="AW370" t="s">
        <v>315</v>
      </c>
      <c r="AX370" t="s">
        <v>315</v>
      </c>
      <c r="AY370" t="s">
        <v>9735</v>
      </c>
      <c r="AZ370" t="s">
        <v>3474</v>
      </c>
      <c r="BA370" t="s">
        <v>9736</v>
      </c>
      <c r="BB370" t="s">
        <v>9733</v>
      </c>
      <c r="BC370" t="s">
        <v>9737</v>
      </c>
      <c r="BD370" t="s">
        <v>9738</v>
      </c>
      <c r="BE370" t="s">
        <v>138</v>
      </c>
      <c r="BF370" t="s">
        <v>9739</v>
      </c>
      <c r="BG370" t="s">
        <v>9740</v>
      </c>
      <c r="BH370" t="s">
        <v>8525</v>
      </c>
      <c r="BI370">
        <v>252</v>
      </c>
      <c r="BJ370">
        <v>249</v>
      </c>
      <c r="BK370">
        <v>250</v>
      </c>
      <c r="BL370">
        <v>5.07</v>
      </c>
      <c r="BM370">
        <v>240</v>
      </c>
      <c r="BN370">
        <v>430</v>
      </c>
      <c r="BO370">
        <v>418</v>
      </c>
      <c r="BP370">
        <v>0.72799999999999998</v>
      </c>
      <c r="BQ370" t="s">
        <v>143</v>
      </c>
      <c r="BR370" t="s">
        <v>145</v>
      </c>
      <c r="BS370" t="s">
        <v>144</v>
      </c>
      <c r="BT370">
        <v>-43</v>
      </c>
      <c r="BU370">
        <v>36</v>
      </c>
      <c r="BV370">
        <v>14</v>
      </c>
      <c r="BW370">
        <v>0</v>
      </c>
    </row>
    <row r="371" spans="1:75" x14ac:dyDescent="0.25">
      <c r="A371" t="s">
        <v>9741</v>
      </c>
      <c r="B371" t="s">
        <v>9742</v>
      </c>
      <c r="C371" s="74">
        <v>43864.85033927083</v>
      </c>
      <c r="D371" t="s">
        <v>274</v>
      </c>
      <c r="E371" t="s">
        <v>275</v>
      </c>
      <c r="F371" t="s">
        <v>276</v>
      </c>
      <c r="G371" t="s">
        <v>277</v>
      </c>
      <c r="H371" t="s">
        <v>278</v>
      </c>
      <c r="I371" t="s">
        <v>9743</v>
      </c>
      <c r="J371" t="s">
        <v>9744</v>
      </c>
      <c r="K371" t="s">
        <v>7725</v>
      </c>
      <c r="L371" t="s">
        <v>9745</v>
      </c>
      <c r="M371" t="s">
        <v>9746</v>
      </c>
      <c r="N371" t="s">
        <v>9747</v>
      </c>
      <c r="O371" t="s">
        <v>9748</v>
      </c>
      <c r="P371" t="s">
        <v>9749</v>
      </c>
      <c r="Q371" t="s">
        <v>9750</v>
      </c>
      <c r="R371" t="s">
        <v>9751</v>
      </c>
      <c r="S371" t="s">
        <v>9752</v>
      </c>
      <c r="T371" t="s">
        <v>146</v>
      </c>
      <c r="U371" t="s">
        <v>9530</v>
      </c>
      <c r="V371" t="s">
        <v>9531</v>
      </c>
      <c r="W371" t="s">
        <v>9532</v>
      </c>
      <c r="X371" t="s">
        <v>293</v>
      </c>
      <c r="Y371" t="s">
        <v>294</v>
      </c>
      <c r="Z371" t="s">
        <v>145</v>
      </c>
      <c r="AA371" t="s">
        <v>145</v>
      </c>
      <c r="AB371" t="s">
        <v>295</v>
      </c>
      <c r="AC371" t="s">
        <v>337</v>
      </c>
      <c r="AD371" t="s">
        <v>1192</v>
      </c>
      <c r="AE371" t="s">
        <v>9753</v>
      </c>
      <c r="AF371" t="s">
        <v>9754</v>
      </c>
      <c r="AG371" t="s">
        <v>9755</v>
      </c>
      <c r="AH371" t="s">
        <v>9756</v>
      </c>
      <c r="AI371" t="s">
        <v>9757</v>
      </c>
      <c r="AJ371" t="s">
        <v>9758</v>
      </c>
      <c r="AK371" t="s">
        <v>9759</v>
      </c>
      <c r="AL371" t="s">
        <v>305</v>
      </c>
      <c r="AM371" t="s">
        <v>306</v>
      </c>
      <c r="AN371" t="s">
        <v>307</v>
      </c>
      <c r="AO371" t="s">
        <v>308</v>
      </c>
      <c r="AP371" t="s">
        <v>309</v>
      </c>
      <c r="AQ371" t="s">
        <v>275</v>
      </c>
      <c r="AR371" t="s">
        <v>310</v>
      </c>
      <c r="AS371" t="s">
        <v>311</v>
      </c>
      <c r="AT371" t="s">
        <v>312</v>
      </c>
      <c r="AU371" t="s">
        <v>313</v>
      </c>
      <c r="AV371" t="s">
        <v>314</v>
      </c>
      <c r="AW371" t="s">
        <v>315</v>
      </c>
      <c r="AX371" t="s">
        <v>315</v>
      </c>
      <c r="AY371" t="s">
        <v>1199</v>
      </c>
      <c r="AZ371" t="s">
        <v>1200</v>
      </c>
      <c r="BA371" t="s">
        <v>9760</v>
      </c>
      <c r="BB371" t="s">
        <v>9758</v>
      </c>
      <c r="BC371" t="s">
        <v>9761</v>
      </c>
      <c r="BD371" t="s">
        <v>9762</v>
      </c>
      <c r="BE371" t="s">
        <v>138</v>
      </c>
      <c r="BF371" t="s">
        <v>9763</v>
      </c>
      <c r="BG371" t="s">
        <v>9764</v>
      </c>
      <c r="BH371" t="s">
        <v>7745</v>
      </c>
      <c r="BI371">
        <v>252</v>
      </c>
      <c r="BJ371">
        <v>249</v>
      </c>
      <c r="BK371">
        <v>251</v>
      </c>
      <c r="BL371">
        <v>4.63</v>
      </c>
      <c r="BM371">
        <v>239</v>
      </c>
      <c r="BN371">
        <v>428</v>
      </c>
      <c r="BO371">
        <v>417</v>
      </c>
      <c r="BP371">
        <v>0.72399999999999998</v>
      </c>
      <c r="BQ371" t="s">
        <v>143</v>
      </c>
      <c r="BR371" t="s">
        <v>145</v>
      </c>
      <c r="BS371" t="s">
        <v>144</v>
      </c>
      <c r="BT371">
        <v>-43</v>
      </c>
      <c r="BU371">
        <v>34</v>
      </c>
      <c r="BV371">
        <v>15</v>
      </c>
      <c r="BW371">
        <v>0</v>
      </c>
    </row>
    <row r="372" spans="1:75" x14ac:dyDescent="0.25">
      <c r="A372" t="s">
        <v>9765</v>
      </c>
      <c r="B372" t="s">
        <v>9766</v>
      </c>
      <c r="C372" s="74">
        <v>43864.850455011583</v>
      </c>
      <c r="D372" t="s">
        <v>274</v>
      </c>
      <c r="E372" t="s">
        <v>275</v>
      </c>
      <c r="F372" t="s">
        <v>276</v>
      </c>
      <c r="G372" t="s">
        <v>277</v>
      </c>
      <c r="H372" t="s">
        <v>278</v>
      </c>
      <c r="I372" t="s">
        <v>9767</v>
      </c>
      <c r="J372" t="s">
        <v>9768</v>
      </c>
      <c r="K372" t="s">
        <v>7773</v>
      </c>
      <c r="L372" t="s">
        <v>9769</v>
      </c>
      <c r="M372" t="s">
        <v>9770</v>
      </c>
      <c r="N372" t="s">
        <v>9771</v>
      </c>
      <c r="O372" t="s">
        <v>9772</v>
      </c>
      <c r="P372" t="s">
        <v>9773</v>
      </c>
      <c r="Q372" t="s">
        <v>9774</v>
      </c>
      <c r="R372" t="s">
        <v>9775</v>
      </c>
      <c r="S372" t="s">
        <v>9776</v>
      </c>
      <c r="T372" t="s">
        <v>146</v>
      </c>
      <c r="U372" t="s">
        <v>9530</v>
      </c>
      <c r="V372" t="s">
        <v>9531</v>
      </c>
      <c r="W372" t="s">
        <v>9532</v>
      </c>
      <c r="X372" t="s">
        <v>293</v>
      </c>
      <c r="Y372" t="s">
        <v>294</v>
      </c>
      <c r="Z372" t="s">
        <v>145</v>
      </c>
      <c r="AA372" t="s">
        <v>145</v>
      </c>
      <c r="AB372" t="s">
        <v>295</v>
      </c>
      <c r="AC372" t="s">
        <v>1164</v>
      </c>
      <c r="AD372" t="s">
        <v>6301</v>
      </c>
      <c r="AE372" t="s">
        <v>9777</v>
      </c>
      <c r="AF372" t="s">
        <v>9778</v>
      </c>
      <c r="AG372" t="s">
        <v>9779</v>
      </c>
      <c r="AH372" t="s">
        <v>9780</v>
      </c>
      <c r="AI372" t="s">
        <v>9781</v>
      </c>
      <c r="AJ372" t="s">
        <v>9782</v>
      </c>
      <c r="AK372" t="s">
        <v>9783</v>
      </c>
      <c r="AL372" t="s">
        <v>305</v>
      </c>
      <c r="AM372" t="s">
        <v>306</v>
      </c>
      <c r="AN372" t="s">
        <v>307</v>
      </c>
      <c r="AO372" t="s">
        <v>308</v>
      </c>
      <c r="AP372" t="s">
        <v>309</v>
      </c>
      <c r="AQ372" t="s">
        <v>275</v>
      </c>
      <c r="AR372" t="s">
        <v>310</v>
      </c>
      <c r="AS372" t="s">
        <v>311</v>
      </c>
      <c r="AT372" t="s">
        <v>312</v>
      </c>
      <c r="AU372" t="s">
        <v>313</v>
      </c>
      <c r="AV372" t="s">
        <v>314</v>
      </c>
      <c r="AW372" t="s">
        <v>315</v>
      </c>
      <c r="AX372" t="s">
        <v>315</v>
      </c>
      <c r="AY372" t="s">
        <v>6307</v>
      </c>
      <c r="AZ372" t="s">
        <v>6308</v>
      </c>
      <c r="BA372" t="s">
        <v>9784</v>
      </c>
      <c r="BB372" t="s">
        <v>9782</v>
      </c>
      <c r="BC372" t="s">
        <v>9785</v>
      </c>
      <c r="BD372" t="s">
        <v>9786</v>
      </c>
      <c r="BE372" t="s">
        <v>138</v>
      </c>
      <c r="BF372" t="s">
        <v>9787</v>
      </c>
      <c r="BG372" t="s">
        <v>9788</v>
      </c>
      <c r="BH372" t="s">
        <v>7793</v>
      </c>
      <c r="BI372">
        <v>254</v>
      </c>
      <c r="BJ372">
        <v>252</v>
      </c>
      <c r="BK372">
        <v>253</v>
      </c>
      <c r="BL372">
        <v>2.4300000000000002</v>
      </c>
      <c r="BM372">
        <v>238</v>
      </c>
      <c r="BN372">
        <v>427</v>
      </c>
      <c r="BO372">
        <v>418</v>
      </c>
      <c r="BP372">
        <v>0.72299999999999998</v>
      </c>
      <c r="BQ372" t="s">
        <v>143</v>
      </c>
      <c r="BR372" t="s">
        <v>145</v>
      </c>
      <c r="BS372" t="s">
        <v>144</v>
      </c>
      <c r="BT372">
        <v>-43</v>
      </c>
      <c r="BU372">
        <v>32</v>
      </c>
      <c r="BV372">
        <v>12</v>
      </c>
      <c r="BW372">
        <v>0</v>
      </c>
    </row>
    <row r="373" spans="1:75" x14ac:dyDescent="0.25">
      <c r="A373" t="s">
        <v>9789</v>
      </c>
      <c r="B373" t="s">
        <v>9790</v>
      </c>
      <c r="C373" s="74">
        <v>43864.850571469913</v>
      </c>
      <c r="D373" t="s">
        <v>274</v>
      </c>
      <c r="E373" t="s">
        <v>275</v>
      </c>
      <c r="F373" t="s">
        <v>276</v>
      </c>
      <c r="G373" t="s">
        <v>277</v>
      </c>
      <c r="H373" t="s">
        <v>278</v>
      </c>
      <c r="I373" t="s">
        <v>9791</v>
      </c>
      <c r="J373" t="s">
        <v>9792</v>
      </c>
      <c r="K373" t="s">
        <v>9142</v>
      </c>
      <c r="L373" t="s">
        <v>9793</v>
      </c>
      <c r="M373" t="s">
        <v>9794</v>
      </c>
      <c r="N373" t="s">
        <v>9795</v>
      </c>
      <c r="O373" t="s">
        <v>9796</v>
      </c>
      <c r="P373" t="s">
        <v>9797</v>
      </c>
      <c r="Q373" t="s">
        <v>9798</v>
      </c>
      <c r="R373" t="s">
        <v>9799</v>
      </c>
      <c r="S373" t="s">
        <v>9800</v>
      </c>
      <c r="T373" t="s">
        <v>146</v>
      </c>
      <c r="U373" t="s">
        <v>9530</v>
      </c>
      <c r="V373" t="s">
        <v>9531</v>
      </c>
      <c r="W373" t="s">
        <v>9532</v>
      </c>
      <c r="X373" t="s">
        <v>293</v>
      </c>
      <c r="Y373" t="s">
        <v>294</v>
      </c>
      <c r="Z373" t="s">
        <v>145</v>
      </c>
      <c r="AA373" t="s">
        <v>145</v>
      </c>
      <c r="AB373" t="s">
        <v>295</v>
      </c>
      <c r="AC373" t="s">
        <v>296</v>
      </c>
      <c r="AD373" t="s">
        <v>8836</v>
      </c>
      <c r="AE373" t="s">
        <v>9801</v>
      </c>
      <c r="AF373" t="s">
        <v>9802</v>
      </c>
      <c r="AG373" t="s">
        <v>9803</v>
      </c>
      <c r="AH373" t="s">
        <v>9804</v>
      </c>
      <c r="AI373" t="s">
        <v>9805</v>
      </c>
      <c r="AJ373" t="s">
        <v>9806</v>
      </c>
      <c r="AK373" t="s">
        <v>9807</v>
      </c>
      <c r="AL373" t="s">
        <v>305</v>
      </c>
      <c r="AM373" t="s">
        <v>306</v>
      </c>
      <c r="AN373" t="s">
        <v>307</v>
      </c>
      <c r="AO373" t="s">
        <v>308</v>
      </c>
      <c r="AP373" t="s">
        <v>309</v>
      </c>
      <c r="AQ373" t="s">
        <v>275</v>
      </c>
      <c r="AR373" t="s">
        <v>310</v>
      </c>
      <c r="AS373" t="s">
        <v>311</v>
      </c>
      <c r="AT373" t="s">
        <v>312</v>
      </c>
      <c r="AU373" t="s">
        <v>313</v>
      </c>
      <c r="AV373" t="s">
        <v>314</v>
      </c>
      <c r="AW373" t="s">
        <v>315</v>
      </c>
      <c r="AX373" t="s">
        <v>315</v>
      </c>
      <c r="AY373" t="s">
        <v>8843</v>
      </c>
      <c r="AZ373" t="s">
        <v>3686</v>
      </c>
      <c r="BA373" t="s">
        <v>9808</v>
      </c>
      <c r="BB373" t="s">
        <v>9806</v>
      </c>
      <c r="BC373" t="s">
        <v>9809</v>
      </c>
      <c r="BD373" t="s">
        <v>9810</v>
      </c>
      <c r="BE373" t="s">
        <v>138</v>
      </c>
      <c r="BF373" t="s">
        <v>9811</v>
      </c>
      <c r="BG373" t="s">
        <v>9812</v>
      </c>
      <c r="BH373" t="s">
        <v>9161</v>
      </c>
      <c r="BI373">
        <v>255</v>
      </c>
      <c r="BJ373">
        <v>253</v>
      </c>
      <c r="BK373">
        <v>254</v>
      </c>
      <c r="BL373">
        <v>1.81</v>
      </c>
      <c r="BM373">
        <v>240</v>
      </c>
      <c r="BN373">
        <v>429</v>
      </c>
      <c r="BO373">
        <v>419</v>
      </c>
      <c r="BP373">
        <v>0.72599999999999998</v>
      </c>
      <c r="BQ373" t="s">
        <v>143</v>
      </c>
      <c r="BR373" t="s">
        <v>145</v>
      </c>
      <c r="BS373" t="s">
        <v>144</v>
      </c>
      <c r="BT373">
        <v>-43</v>
      </c>
      <c r="BU373">
        <v>33</v>
      </c>
      <c r="BV373">
        <v>13</v>
      </c>
      <c r="BW373">
        <v>0</v>
      </c>
    </row>
    <row r="374" spans="1:75" x14ac:dyDescent="0.25">
      <c r="A374" t="s">
        <v>9813</v>
      </c>
      <c r="B374" t="s">
        <v>9814</v>
      </c>
      <c r="C374" s="74">
        <v>43864.850635856477</v>
      </c>
      <c r="D374" t="s">
        <v>274</v>
      </c>
      <c r="E374" t="s">
        <v>275</v>
      </c>
      <c r="F374" t="s">
        <v>276</v>
      </c>
      <c r="G374" t="s">
        <v>277</v>
      </c>
      <c r="H374" t="s">
        <v>278</v>
      </c>
      <c r="I374" t="s">
        <v>9815</v>
      </c>
      <c r="J374" t="s">
        <v>9816</v>
      </c>
      <c r="K374" t="s">
        <v>8505</v>
      </c>
      <c r="L374" t="s">
        <v>9817</v>
      </c>
      <c r="M374" t="s">
        <v>9818</v>
      </c>
      <c r="N374" t="s">
        <v>9819</v>
      </c>
      <c r="O374" t="s">
        <v>9820</v>
      </c>
      <c r="P374" t="s">
        <v>9821</v>
      </c>
      <c r="Q374" t="s">
        <v>9822</v>
      </c>
      <c r="R374" t="s">
        <v>9823</v>
      </c>
      <c r="S374" t="s">
        <v>9824</v>
      </c>
      <c r="T374" t="s">
        <v>146</v>
      </c>
      <c r="U374" t="s">
        <v>9530</v>
      </c>
      <c r="V374" t="s">
        <v>9531</v>
      </c>
      <c r="W374" t="s">
        <v>9532</v>
      </c>
      <c r="X374" t="s">
        <v>293</v>
      </c>
      <c r="Y374" t="s">
        <v>294</v>
      </c>
      <c r="Z374" t="s">
        <v>145</v>
      </c>
      <c r="AA374" t="s">
        <v>145</v>
      </c>
      <c r="AB374" t="s">
        <v>295</v>
      </c>
      <c r="AC374" t="s">
        <v>337</v>
      </c>
      <c r="AD374" t="s">
        <v>397</v>
      </c>
      <c r="AE374" t="s">
        <v>9825</v>
      </c>
      <c r="AF374" t="s">
        <v>9826</v>
      </c>
      <c r="AG374" t="s">
        <v>9827</v>
      </c>
      <c r="AH374" t="s">
        <v>2680</v>
      </c>
      <c r="AI374" t="s">
        <v>9828</v>
      </c>
      <c r="AJ374" t="s">
        <v>9829</v>
      </c>
      <c r="AK374" t="s">
        <v>9830</v>
      </c>
      <c r="AL374" t="s">
        <v>305</v>
      </c>
      <c r="AM374" t="s">
        <v>306</v>
      </c>
      <c r="AN374" t="s">
        <v>307</v>
      </c>
      <c r="AO374" t="s">
        <v>585</v>
      </c>
      <c r="AP374" t="s">
        <v>309</v>
      </c>
      <c r="AQ374" t="s">
        <v>275</v>
      </c>
      <c r="AR374" t="s">
        <v>310</v>
      </c>
      <c r="AS374" t="s">
        <v>311</v>
      </c>
      <c r="AT374" t="s">
        <v>312</v>
      </c>
      <c r="AU374" t="s">
        <v>313</v>
      </c>
      <c r="AV374" t="s">
        <v>314</v>
      </c>
      <c r="AW374" t="s">
        <v>315</v>
      </c>
      <c r="AX374" t="s">
        <v>315</v>
      </c>
      <c r="AY374" t="s">
        <v>405</v>
      </c>
      <c r="AZ374" t="s">
        <v>406</v>
      </c>
      <c r="BA374" t="s">
        <v>9831</v>
      </c>
      <c r="BB374" t="s">
        <v>9829</v>
      </c>
      <c r="BC374" t="s">
        <v>9832</v>
      </c>
      <c r="BD374" t="s">
        <v>9833</v>
      </c>
      <c r="BE374" t="s">
        <v>138</v>
      </c>
      <c r="BF374" t="s">
        <v>9834</v>
      </c>
      <c r="BG374" t="s">
        <v>9835</v>
      </c>
      <c r="BH374" t="s">
        <v>8525</v>
      </c>
      <c r="BI374">
        <v>256</v>
      </c>
      <c r="BJ374">
        <v>253</v>
      </c>
      <c r="BK374">
        <v>254</v>
      </c>
      <c r="BL374">
        <v>1.02</v>
      </c>
      <c r="BM374">
        <v>240</v>
      </c>
      <c r="BN374">
        <v>429</v>
      </c>
      <c r="BO374">
        <v>419</v>
      </c>
      <c r="BP374">
        <v>0.72699999999999998</v>
      </c>
      <c r="BQ374" t="s">
        <v>143</v>
      </c>
      <c r="BR374" t="s">
        <v>145</v>
      </c>
      <c r="BS374" t="s">
        <v>144</v>
      </c>
      <c r="BT374">
        <v>-44</v>
      </c>
      <c r="BU374">
        <v>26</v>
      </c>
      <c r="BV374">
        <v>14</v>
      </c>
      <c r="BW374">
        <v>0</v>
      </c>
    </row>
    <row r="375" spans="1:75" x14ac:dyDescent="0.25">
      <c r="A375" t="s">
        <v>9836</v>
      </c>
      <c r="B375" t="s">
        <v>9837</v>
      </c>
      <c r="C375" s="74">
        <v>43864.850687939812</v>
      </c>
      <c r="D375" t="s">
        <v>274</v>
      </c>
      <c r="E375" t="s">
        <v>275</v>
      </c>
      <c r="F375" t="s">
        <v>276</v>
      </c>
      <c r="G375" t="s">
        <v>277</v>
      </c>
      <c r="H375" t="s">
        <v>278</v>
      </c>
      <c r="I375" t="s">
        <v>9838</v>
      </c>
      <c r="J375" t="s">
        <v>9839</v>
      </c>
      <c r="K375" t="s">
        <v>8505</v>
      </c>
      <c r="L375" t="s">
        <v>9840</v>
      </c>
      <c r="M375" t="s">
        <v>9841</v>
      </c>
      <c r="N375" t="s">
        <v>9842</v>
      </c>
      <c r="O375" t="s">
        <v>9843</v>
      </c>
      <c r="P375" t="s">
        <v>9844</v>
      </c>
      <c r="Q375" t="s">
        <v>9845</v>
      </c>
      <c r="R375" t="s">
        <v>9846</v>
      </c>
      <c r="S375" t="s">
        <v>9847</v>
      </c>
      <c r="T375" t="s">
        <v>146</v>
      </c>
      <c r="U375" t="s">
        <v>9530</v>
      </c>
      <c r="V375" t="s">
        <v>9531</v>
      </c>
      <c r="W375" t="s">
        <v>9532</v>
      </c>
      <c r="X375" t="s">
        <v>293</v>
      </c>
      <c r="Y375" t="s">
        <v>294</v>
      </c>
      <c r="Z375" t="s">
        <v>145</v>
      </c>
      <c r="AA375" t="s">
        <v>145</v>
      </c>
      <c r="AB375" t="s">
        <v>295</v>
      </c>
      <c r="AC375" t="s">
        <v>296</v>
      </c>
      <c r="AD375" t="s">
        <v>397</v>
      </c>
      <c r="AE375" t="s">
        <v>9848</v>
      </c>
      <c r="AF375" t="s">
        <v>9849</v>
      </c>
      <c r="AG375" t="s">
        <v>9850</v>
      </c>
      <c r="AH375" t="s">
        <v>1279</v>
      </c>
      <c r="AI375" t="s">
        <v>9851</v>
      </c>
      <c r="AJ375" t="s">
        <v>9852</v>
      </c>
      <c r="AK375" t="s">
        <v>9853</v>
      </c>
      <c r="AL375" t="s">
        <v>305</v>
      </c>
      <c r="AM375" t="s">
        <v>306</v>
      </c>
      <c r="AN375" t="s">
        <v>307</v>
      </c>
      <c r="AO375" t="s">
        <v>308</v>
      </c>
      <c r="AP375" t="s">
        <v>309</v>
      </c>
      <c r="AQ375" t="s">
        <v>275</v>
      </c>
      <c r="AR375" t="s">
        <v>310</v>
      </c>
      <c r="AS375" t="s">
        <v>311</v>
      </c>
      <c r="AT375" t="s">
        <v>312</v>
      </c>
      <c r="AU375" t="s">
        <v>313</v>
      </c>
      <c r="AV375" t="s">
        <v>314</v>
      </c>
      <c r="AW375" t="s">
        <v>315</v>
      </c>
      <c r="AX375" t="s">
        <v>315</v>
      </c>
      <c r="AY375" t="s">
        <v>405</v>
      </c>
      <c r="AZ375" t="s">
        <v>3686</v>
      </c>
      <c r="BA375" t="s">
        <v>9854</v>
      </c>
      <c r="BB375" t="s">
        <v>9852</v>
      </c>
      <c r="BC375" t="s">
        <v>9855</v>
      </c>
      <c r="BD375" t="s">
        <v>9856</v>
      </c>
      <c r="BE375" t="s">
        <v>138</v>
      </c>
      <c r="BF375" t="s">
        <v>9857</v>
      </c>
      <c r="BG375" t="s">
        <v>9858</v>
      </c>
      <c r="BH375" t="s">
        <v>8525</v>
      </c>
      <c r="BI375">
        <v>256</v>
      </c>
      <c r="BJ375">
        <v>253</v>
      </c>
      <c r="BK375">
        <v>255</v>
      </c>
      <c r="BL375">
        <v>0.85</v>
      </c>
      <c r="BM375">
        <v>240</v>
      </c>
      <c r="BN375">
        <v>429</v>
      </c>
      <c r="BO375">
        <v>420</v>
      </c>
      <c r="BP375">
        <v>0.72599999999999998</v>
      </c>
      <c r="BQ375" t="s">
        <v>143</v>
      </c>
      <c r="BR375" t="s">
        <v>145</v>
      </c>
      <c r="BS375" t="s">
        <v>144</v>
      </c>
      <c r="BT375">
        <v>-44</v>
      </c>
      <c r="BU375">
        <v>36</v>
      </c>
      <c r="BV375">
        <v>11</v>
      </c>
      <c r="BW375">
        <v>0</v>
      </c>
    </row>
    <row r="376" spans="1:75" x14ac:dyDescent="0.25">
      <c r="A376" t="s">
        <v>9859</v>
      </c>
      <c r="B376" t="s">
        <v>9860</v>
      </c>
      <c r="C376" s="74">
        <v>43864.850728449077</v>
      </c>
      <c r="D376" t="s">
        <v>274</v>
      </c>
      <c r="E376" t="s">
        <v>275</v>
      </c>
      <c r="F376" t="s">
        <v>276</v>
      </c>
      <c r="G376" t="s">
        <v>277</v>
      </c>
      <c r="H376" t="s">
        <v>278</v>
      </c>
      <c r="I376" t="s">
        <v>9861</v>
      </c>
      <c r="J376" t="s">
        <v>9862</v>
      </c>
      <c r="K376" t="s">
        <v>8530</v>
      </c>
      <c r="L376" t="s">
        <v>9863</v>
      </c>
      <c r="M376" t="s">
        <v>9864</v>
      </c>
      <c r="N376" t="s">
        <v>9865</v>
      </c>
      <c r="O376" t="s">
        <v>9866</v>
      </c>
      <c r="P376" t="s">
        <v>9867</v>
      </c>
      <c r="Q376" t="s">
        <v>9868</v>
      </c>
      <c r="R376" t="s">
        <v>9869</v>
      </c>
      <c r="S376" t="s">
        <v>9870</v>
      </c>
      <c r="T376" t="s">
        <v>146</v>
      </c>
      <c r="U376" t="s">
        <v>9530</v>
      </c>
      <c r="V376" t="s">
        <v>9531</v>
      </c>
      <c r="W376" t="s">
        <v>9532</v>
      </c>
      <c r="X376" t="s">
        <v>293</v>
      </c>
      <c r="Y376" t="s">
        <v>294</v>
      </c>
      <c r="Z376" t="s">
        <v>145</v>
      </c>
      <c r="AA376" t="s">
        <v>145</v>
      </c>
      <c r="AB376" t="s">
        <v>295</v>
      </c>
      <c r="AC376" t="s">
        <v>296</v>
      </c>
      <c r="AD376" t="s">
        <v>3729</v>
      </c>
      <c r="AE376" t="s">
        <v>9871</v>
      </c>
      <c r="AF376" t="s">
        <v>9872</v>
      </c>
      <c r="AG376" t="s">
        <v>9873</v>
      </c>
      <c r="AH376" t="s">
        <v>9874</v>
      </c>
      <c r="AI376" t="s">
        <v>9875</v>
      </c>
      <c r="AJ376" t="s">
        <v>9876</v>
      </c>
      <c r="AK376" t="s">
        <v>9877</v>
      </c>
      <c r="AL376" t="s">
        <v>305</v>
      </c>
      <c r="AM376" t="s">
        <v>306</v>
      </c>
      <c r="AN376" t="s">
        <v>307</v>
      </c>
      <c r="AO376" t="s">
        <v>585</v>
      </c>
      <c r="AP376" t="s">
        <v>309</v>
      </c>
      <c r="AQ376" t="s">
        <v>275</v>
      </c>
      <c r="AR376" t="s">
        <v>310</v>
      </c>
      <c r="AS376" t="s">
        <v>311</v>
      </c>
      <c r="AT376" t="s">
        <v>312</v>
      </c>
      <c r="AU376" t="s">
        <v>313</v>
      </c>
      <c r="AV376" t="s">
        <v>314</v>
      </c>
      <c r="AW376" t="s">
        <v>315</v>
      </c>
      <c r="AX376" t="s">
        <v>315</v>
      </c>
      <c r="AY376" t="s">
        <v>3736</v>
      </c>
      <c r="AZ376" t="s">
        <v>1228</v>
      </c>
      <c r="BA376" t="s">
        <v>9878</v>
      </c>
      <c r="BB376" t="s">
        <v>9876</v>
      </c>
      <c r="BC376" t="s">
        <v>9879</v>
      </c>
      <c r="BD376" t="s">
        <v>9880</v>
      </c>
      <c r="BE376" t="s">
        <v>138</v>
      </c>
      <c r="BF376" t="s">
        <v>9881</v>
      </c>
      <c r="BG376" t="s">
        <v>9882</v>
      </c>
      <c r="BH376" t="s">
        <v>8551</v>
      </c>
      <c r="BI376">
        <v>256</v>
      </c>
      <c r="BJ376">
        <v>253</v>
      </c>
      <c r="BK376">
        <v>255</v>
      </c>
      <c r="BL376">
        <v>0.67</v>
      </c>
      <c r="BM376">
        <v>241</v>
      </c>
      <c r="BN376">
        <v>430</v>
      </c>
      <c r="BO376">
        <v>420</v>
      </c>
      <c r="BP376">
        <v>0.72899999999999998</v>
      </c>
      <c r="BQ376" t="s">
        <v>143</v>
      </c>
      <c r="BR376" t="s">
        <v>145</v>
      </c>
      <c r="BS376" t="s">
        <v>144</v>
      </c>
      <c r="BT376">
        <v>-44</v>
      </c>
      <c r="BU376">
        <v>34</v>
      </c>
      <c r="BV376">
        <v>14</v>
      </c>
      <c r="BW376">
        <v>0</v>
      </c>
    </row>
    <row r="377" spans="1:75" x14ac:dyDescent="0.25">
      <c r="A377" t="s">
        <v>9883</v>
      </c>
      <c r="B377" t="s">
        <v>9884</v>
      </c>
      <c r="C377" s="74">
        <v>43864.850803680558</v>
      </c>
      <c r="D377" t="s">
        <v>274</v>
      </c>
      <c r="E377" t="s">
        <v>275</v>
      </c>
      <c r="F377" t="s">
        <v>276</v>
      </c>
      <c r="G377" t="s">
        <v>277</v>
      </c>
      <c r="H377" t="s">
        <v>278</v>
      </c>
      <c r="I377" t="s">
        <v>9885</v>
      </c>
      <c r="J377" t="s">
        <v>9886</v>
      </c>
      <c r="K377" t="s">
        <v>8556</v>
      </c>
      <c r="L377" t="s">
        <v>9887</v>
      </c>
      <c r="M377" t="s">
        <v>9888</v>
      </c>
      <c r="N377" t="s">
        <v>9889</v>
      </c>
      <c r="O377" t="s">
        <v>9890</v>
      </c>
      <c r="P377" t="s">
        <v>9891</v>
      </c>
      <c r="Q377" t="s">
        <v>9892</v>
      </c>
      <c r="R377" t="s">
        <v>9893</v>
      </c>
      <c r="S377" t="s">
        <v>9894</v>
      </c>
      <c r="T377" t="s">
        <v>146</v>
      </c>
      <c r="U377" t="s">
        <v>9530</v>
      </c>
      <c r="V377" t="s">
        <v>9531</v>
      </c>
      <c r="W377" t="s">
        <v>9532</v>
      </c>
      <c r="X377" t="s">
        <v>293</v>
      </c>
      <c r="Y377" t="s">
        <v>294</v>
      </c>
      <c r="Z377" t="s">
        <v>145</v>
      </c>
      <c r="AA377" t="s">
        <v>145</v>
      </c>
      <c r="AB377" t="s">
        <v>295</v>
      </c>
      <c r="AC377" t="s">
        <v>296</v>
      </c>
      <c r="AD377" t="s">
        <v>3466</v>
      </c>
      <c r="AE377" t="s">
        <v>9895</v>
      </c>
      <c r="AF377" t="s">
        <v>9896</v>
      </c>
      <c r="AG377" t="s">
        <v>9897</v>
      </c>
      <c r="AH377" t="s">
        <v>1279</v>
      </c>
      <c r="AI377" t="s">
        <v>3884</v>
      </c>
      <c r="AJ377" t="s">
        <v>9898</v>
      </c>
      <c r="AK377" t="s">
        <v>9899</v>
      </c>
      <c r="AL377" t="s">
        <v>305</v>
      </c>
      <c r="AM377" t="s">
        <v>306</v>
      </c>
      <c r="AN377" t="s">
        <v>307</v>
      </c>
      <c r="AO377" t="s">
        <v>308</v>
      </c>
      <c r="AP377" t="s">
        <v>309</v>
      </c>
      <c r="AQ377" t="s">
        <v>275</v>
      </c>
      <c r="AR377" t="s">
        <v>310</v>
      </c>
      <c r="AS377" t="s">
        <v>311</v>
      </c>
      <c r="AT377" t="s">
        <v>312</v>
      </c>
      <c r="AU377" t="s">
        <v>313</v>
      </c>
      <c r="AV377" t="s">
        <v>314</v>
      </c>
      <c r="AW377" t="s">
        <v>315</v>
      </c>
      <c r="AX377" t="s">
        <v>315</v>
      </c>
      <c r="AY377" t="s">
        <v>3473</v>
      </c>
      <c r="AZ377" t="s">
        <v>3474</v>
      </c>
      <c r="BA377" t="s">
        <v>9900</v>
      </c>
      <c r="BB377" t="s">
        <v>9898</v>
      </c>
      <c r="BC377" t="s">
        <v>9901</v>
      </c>
      <c r="BD377" t="s">
        <v>9902</v>
      </c>
      <c r="BE377" t="s">
        <v>138</v>
      </c>
      <c r="BF377" t="s">
        <v>9903</v>
      </c>
      <c r="BG377" t="s">
        <v>9904</v>
      </c>
      <c r="BH377" t="s">
        <v>8576</v>
      </c>
      <c r="BI377">
        <v>256</v>
      </c>
      <c r="BJ377">
        <v>254</v>
      </c>
      <c r="BK377">
        <v>255</v>
      </c>
      <c r="BL377">
        <v>0.6</v>
      </c>
      <c r="BM377">
        <v>240</v>
      </c>
      <c r="BN377">
        <v>430</v>
      </c>
      <c r="BO377">
        <v>421</v>
      </c>
      <c r="BP377">
        <v>0.72799999999999998</v>
      </c>
      <c r="BQ377" t="s">
        <v>143</v>
      </c>
      <c r="BR377" t="s">
        <v>145</v>
      </c>
      <c r="BS377" t="s">
        <v>144</v>
      </c>
      <c r="BT377">
        <v>-44</v>
      </c>
      <c r="BU377">
        <v>31</v>
      </c>
      <c r="BV377">
        <v>12</v>
      </c>
      <c r="BW377">
        <v>0</v>
      </c>
    </row>
    <row r="378" spans="1:75" x14ac:dyDescent="0.25">
      <c r="A378" t="s">
        <v>9905</v>
      </c>
      <c r="B378" t="s">
        <v>9906</v>
      </c>
      <c r="C378" s="74">
        <v>43864.850920138888</v>
      </c>
      <c r="D378" t="s">
        <v>274</v>
      </c>
      <c r="E378" t="s">
        <v>275</v>
      </c>
      <c r="F378" t="s">
        <v>276</v>
      </c>
      <c r="G378" t="s">
        <v>277</v>
      </c>
      <c r="H378" t="s">
        <v>278</v>
      </c>
      <c r="I378" t="s">
        <v>9907</v>
      </c>
      <c r="J378" t="s">
        <v>9908</v>
      </c>
      <c r="K378" t="s">
        <v>9166</v>
      </c>
      <c r="L378" t="s">
        <v>9909</v>
      </c>
      <c r="M378" t="s">
        <v>9910</v>
      </c>
      <c r="N378" t="s">
        <v>9911</v>
      </c>
      <c r="O378" t="s">
        <v>9912</v>
      </c>
      <c r="P378" t="s">
        <v>9913</v>
      </c>
      <c r="Q378" t="s">
        <v>9914</v>
      </c>
      <c r="R378" t="s">
        <v>9915</v>
      </c>
      <c r="S378" t="s">
        <v>9916</v>
      </c>
      <c r="T378" t="s">
        <v>146</v>
      </c>
      <c r="U378" t="s">
        <v>9530</v>
      </c>
      <c r="V378" t="s">
        <v>9531</v>
      </c>
      <c r="W378" t="s">
        <v>9532</v>
      </c>
      <c r="X378" t="s">
        <v>293</v>
      </c>
      <c r="Y378" t="s">
        <v>294</v>
      </c>
      <c r="Z378" t="s">
        <v>145</v>
      </c>
      <c r="AA378" t="s">
        <v>145</v>
      </c>
      <c r="AB378" t="s">
        <v>295</v>
      </c>
      <c r="AC378" t="s">
        <v>429</v>
      </c>
      <c r="AD378" t="s">
        <v>4872</v>
      </c>
      <c r="AE378" t="s">
        <v>9917</v>
      </c>
      <c r="AF378" t="s">
        <v>9918</v>
      </c>
      <c r="AG378" t="s">
        <v>9919</v>
      </c>
      <c r="AH378" t="s">
        <v>9920</v>
      </c>
      <c r="AI378" t="s">
        <v>9921</v>
      </c>
      <c r="AJ378" t="s">
        <v>9922</v>
      </c>
      <c r="AK378" t="s">
        <v>9923</v>
      </c>
      <c r="AL378" t="s">
        <v>305</v>
      </c>
      <c r="AM378" t="s">
        <v>306</v>
      </c>
      <c r="AN378" t="s">
        <v>307</v>
      </c>
      <c r="AO378" t="s">
        <v>308</v>
      </c>
      <c r="AP378" t="s">
        <v>309</v>
      </c>
      <c r="AQ378" t="s">
        <v>275</v>
      </c>
      <c r="AR378" t="s">
        <v>310</v>
      </c>
      <c r="AS378" t="s">
        <v>311</v>
      </c>
      <c r="AT378" t="s">
        <v>312</v>
      </c>
      <c r="AU378" t="s">
        <v>313</v>
      </c>
      <c r="AV378" t="s">
        <v>314</v>
      </c>
      <c r="AW378" t="s">
        <v>315</v>
      </c>
      <c r="AX378" t="s">
        <v>315</v>
      </c>
      <c r="AY378" t="s">
        <v>4880</v>
      </c>
      <c r="AZ378" t="s">
        <v>406</v>
      </c>
      <c r="BA378" t="s">
        <v>9924</v>
      </c>
      <c r="BB378" t="s">
        <v>9922</v>
      </c>
      <c r="BC378" t="s">
        <v>9925</v>
      </c>
      <c r="BD378" t="s">
        <v>9926</v>
      </c>
      <c r="BE378" t="s">
        <v>138</v>
      </c>
      <c r="BF378" t="s">
        <v>9927</v>
      </c>
      <c r="BG378" t="s">
        <v>9928</v>
      </c>
      <c r="BH378" t="s">
        <v>9186</v>
      </c>
      <c r="BI378">
        <v>256</v>
      </c>
      <c r="BJ378">
        <v>253</v>
      </c>
      <c r="BK378">
        <v>255</v>
      </c>
      <c r="BL378">
        <v>0.72</v>
      </c>
      <c r="BM378">
        <v>240</v>
      </c>
      <c r="BN378">
        <v>429</v>
      </c>
      <c r="BO378">
        <v>421</v>
      </c>
      <c r="BP378">
        <v>0.72699999999999998</v>
      </c>
      <c r="BQ378" t="s">
        <v>143</v>
      </c>
      <c r="BR378" t="s">
        <v>145</v>
      </c>
      <c r="BS378" t="s">
        <v>144</v>
      </c>
      <c r="BT378">
        <v>-43</v>
      </c>
      <c r="BU378">
        <v>29</v>
      </c>
      <c r="BV378">
        <v>13</v>
      </c>
      <c r="BW378">
        <v>0</v>
      </c>
    </row>
    <row r="379" spans="1:75" x14ac:dyDescent="0.25">
      <c r="A379" t="s">
        <v>9929</v>
      </c>
      <c r="B379" t="s">
        <v>9930</v>
      </c>
      <c r="C379" s="74">
        <v>43864.851035879627</v>
      </c>
      <c r="D379" t="s">
        <v>274</v>
      </c>
      <c r="E379" t="s">
        <v>275</v>
      </c>
      <c r="F379" t="s">
        <v>276</v>
      </c>
      <c r="G379" t="s">
        <v>277</v>
      </c>
      <c r="H379" t="s">
        <v>278</v>
      </c>
      <c r="I379" t="s">
        <v>9931</v>
      </c>
      <c r="J379" t="s">
        <v>9932</v>
      </c>
      <c r="K379" t="s">
        <v>8505</v>
      </c>
      <c r="L379" t="s">
        <v>9933</v>
      </c>
      <c r="M379" t="s">
        <v>9934</v>
      </c>
      <c r="N379" t="s">
        <v>9935</v>
      </c>
      <c r="O379" t="s">
        <v>9936</v>
      </c>
      <c r="P379" t="s">
        <v>9937</v>
      </c>
      <c r="Q379" t="s">
        <v>9938</v>
      </c>
      <c r="R379" t="s">
        <v>9939</v>
      </c>
      <c r="S379" t="s">
        <v>9940</v>
      </c>
      <c r="T379" t="s">
        <v>146</v>
      </c>
      <c r="U379" t="s">
        <v>9530</v>
      </c>
      <c r="V379" t="s">
        <v>9531</v>
      </c>
      <c r="W379" t="s">
        <v>9532</v>
      </c>
      <c r="X379" t="s">
        <v>293</v>
      </c>
      <c r="Y379" t="s">
        <v>294</v>
      </c>
      <c r="Z379" t="s">
        <v>145</v>
      </c>
      <c r="AA379" t="s">
        <v>145</v>
      </c>
      <c r="AB379" t="s">
        <v>295</v>
      </c>
      <c r="AC379" t="s">
        <v>429</v>
      </c>
      <c r="AD379" t="s">
        <v>4872</v>
      </c>
      <c r="AE379" t="s">
        <v>9941</v>
      </c>
      <c r="AF379" t="s">
        <v>9942</v>
      </c>
      <c r="AG379" t="s">
        <v>9943</v>
      </c>
      <c r="AH379" t="s">
        <v>9944</v>
      </c>
      <c r="AI379" t="s">
        <v>9945</v>
      </c>
      <c r="AJ379" t="s">
        <v>9946</v>
      </c>
      <c r="AK379" t="s">
        <v>9947</v>
      </c>
      <c r="AL379" t="s">
        <v>305</v>
      </c>
      <c r="AM379" t="s">
        <v>306</v>
      </c>
      <c r="AN379" t="s">
        <v>307</v>
      </c>
      <c r="AO379" t="s">
        <v>308</v>
      </c>
      <c r="AP379" t="s">
        <v>309</v>
      </c>
      <c r="AQ379" t="s">
        <v>275</v>
      </c>
      <c r="AR379" t="s">
        <v>310</v>
      </c>
      <c r="AS379" t="s">
        <v>311</v>
      </c>
      <c r="AT379" t="s">
        <v>312</v>
      </c>
      <c r="AU379" t="s">
        <v>313</v>
      </c>
      <c r="AV379" t="s">
        <v>314</v>
      </c>
      <c r="AW379" t="s">
        <v>315</v>
      </c>
      <c r="AX379" t="s">
        <v>315</v>
      </c>
      <c r="AY379" t="s">
        <v>4880</v>
      </c>
      <c r="AZ379" t="s">
        <v>406</v>
      </c>
      <c r="BA379" t="s">
        <v>9948</v>
      </c>
      <c r="BB379" t="s">
        <v>9946</v>
      </c>
      <c r="BC379" t="s">
        <v>9949</v>
      </c>
      <c r="BD379" t="s">
        <v>9950</v>
      </c>
      <c r="BE379" t="s">
        <v>138</v>
      </c>
      <c r="BF379" t="s">
        <v>9951</v>
      </c>
      <c r="BG379" t="s">
        <v>9952</v>
      </c>
      <c r="BH379" t="s">
        <v>8525</v>
      </c>
      <c r="BI379">
        <v>256</v>
      </c>
      <c r="BJ379">
        <v>254</v>
      </c>
      <c r="BK379">
        <v>255</v>
      </c>
      <c r="BL379">
        <v>0.53</v>
      </c>
      <c r="BM379">
        <v>240</v>
      </c>
      <c r="BN379">
        <v>429</v>
      </c>
      <c r="BO379">
        <v>422</v>
      </c>
      <c r="BP379">
        <v>0.72699999999999998</v>
      </c>
      <c r="BQ379" t="s">
        <v>143</v>
      </c>
      <c r="BR379" t="s">
        <v>145</v>
      </c>
      <c r="BS379" t="s">
        <v>144</v>
      </c>
      <c r="BT379">
        <v>-43</v>
      </c>
      <c r="BU379">
        <v>23</v>
      </c>
      <c r="BV379">
        <v>12</v>
      </c>
      <c r="BW379">
        <v>0</v>
      </c>
    </row>
    <row r="380" spans="1:75" x14ac:dyDescent="0.25">
      <c r="A380" t="s">
        <v>9953</v>
      </c>
      <c r="B380" t="s">
        <v>9954</v>
      </c>
      <c r="C380" s="74">
        <v>43864.85115234954</v>
      </c>
      <c r="D380" t="s">
        <v>274</v>
      </c>
      <c r="E380" t="s">
        <v>275</v>
      </c>
      <c r="F380" t="s">
        <v>276</v>
      </c>
      <c r="G380" t="s">
        <v>277</v>
      </c>
      <c r="H380" t="s">
        <v>278</v>
      </c>
      <c r="I380" t="s">
        <v>9955</v>
      </c>
      <c r="J380" t="s">
        <v>9956</v>
      </c>
      <c r="K380" t="s">
        <v>7725</v>
      </c>
      <c r="L380" t="s">
        <v>9957</v>
      </c>
      <c r="M380" t="s">
        <v>9958</v>
      </c>
      <c r="N380" t="s">
        <v>9959</v>
      </c>
      <c r="O380" t="s">
        <v>9960</v>
      </c>
      <c r="P380" t="s">
        <v>9961</v>
      </c>
      <c r="Q380" t="s">
        <v>9962</v>
      </c>
      <c r="R380" t="s">
        <v>9963</v>
      </c>
      <c r="S380" t="s">
        <v>9964</v>
      </c>
      <c r="T380" t="s">
        <v>146</v>
      </c>
      <c r="U380" t="s">
        <v>9530</v>
      </c>
      <c r="V380" t="s">
        <v>9531</v>
      </c>
      <c r="W380" t="s">
        <v>9532</v>
      </c>
      <c r="X380" t="s">
        <v>293</v>
      </c>
      <c r="Y380" t="s">
        <v>294</v>
      </c>
      <c r="Z380" t="s">
        <v>145</v>
      </c>
      <c r="AA380" t="s">
        <v>145</v>
      </c>
      <c r="AB380" t="s">
        <v>295</v>
      </c>
      <c r="AC380" t="s">
        <v>296</v>
      </c>
      <c r="AD380" t="s">
        <v>6225</v>
      </c>
      <c r="AE380" t="s">
        <v>9965</v>
      </c>
      <c r="AF380" t="s">
        <v>9966</v>
      </c>
      <c r="AG380" t="s">
        <v>9967</v>
      </c>
      <c r="AH380" t="s">
        <v>3524</v>
      </c>
      <c r="AI380" t="s">
        <v>9968</v>
      </c>
      <c r="AJ380" t="s">
        <v>9969</v>
      </c>
      <c r="AK380" t="s">
        <v>9970</v>
      </c>
      <c r="AL380" t="s">
        <v>305</v>
      </c>
      <c r="AM380" t="s">
        <v>306</v>
      </c>
      <c r="AN380" t="s">
        <v>307</v>
      </c>
      <c r="AO380" t="s">
        <v>308</v>
      </c>
      <c r="AP380" t="s">
        <v>309</v>
      </c>
      <c r="AQ380" t="s">
        <v>275</v>
      </c>
      <c r="AR380" t="s">
        <v>310</v>
      </c>
      <c r="AS380" t="s">
        <v>311</v>
      </c>
      <c r="AT380" t="s">
        <v>312</v>
      </c>
      <c r="AU380" t="s">
        <v>313</v>
      </c>
      <c r="AV380" t="s">
        <v>314</v>
      </c>
      <c r="AW380" t="s">
        <v>315</v>
      </c>
      <c r="AX380" t="s">
        <v>315</v>
      </c>
      <c r="AY380" t="s">
        <v>6231</v>
      </c>
      <c r="AZ380" t="s">
        <v>1256</v>
      </c>
      <c r="BA380" t="s">
        <v>9971</v>
      </c>
      <c r="BB380" t="s">
        <v>9969</v>
      </c>
      <c r="BC380" t="s">
        <v>9972</v>
      </c>
      <c r="BD380" t="s">
        <v>9973</v>
      </c>
      <c r="BE380" t="s">
        <v>138</v>
      </c>
      <c r="BF380" t="s">
        <v>9974</v>
      </c>
      <c r="BG380" t="s">
        <v>9975</v>
      </c>
      <c r="BH380" t="s">
        <v>7745</v>
      </c>
      <c r="BI380">
        <v>256</v>
      </c>
      <c r="BJ380">
        <v>253</v>
      </c>
      <c r="BK380">
        <v>255</v>
      </c>
      <c r="BL380">
        <v>0.6</v>
      </c>
      <c r="BM380">
        <v>242</v>
      </c>
      <c r="BN380">
        <v>432</v>
      </c>
      <c r="BO380">
        <v>422</v>
      </c>
      <c r="BP380">
        <v>0.73199999999999998</v>
      </c>
      <c r="BQ380" t="s">
        <v>143</v>
      </c>
      <c r="BR380" t="s">
        <v>145</v>
      </c>
      <c r="BS380" t="s">
        <v>144</v>
      </c>
      <c r="BT380">
        <v>-44</v>
      </c>
      <c r="BU380">
        <v>18</v>
      </c>
      <c r="BV380">
        <v>14</v>
      </c>
      <c r="BW380">
        <v>0</v>
      </c>
    </row>
    <row r="381" spans="1:75" x14ac:dyDescent="0.25">
      <c r="A381" t="s">
        <v>9976</v>
      </c>
      <c r="B381" t="s">
        <v>9977</v>
      </c>
      <c r="C381" s="74">
        <v>43864.85126880787</v>
      </c>
      <c r="D381" t="s">
        <v>274</v>
      </c>
      <c r="E381" t="s">
        <v>275</v>
      </c>
      <c r="F381" t="s">
        <v>276</v>
      </c>
      <c r="G381" t="s">
        <v>277</v>
      </c>
      <c r="H381" t="s">
        <v>278</v>
      </c>
      <c r="I381" t="s">
        <v>9978</v>
      </c>
      <c r="J381" t="s">
        <v>9979</v>
      </c>
      <c r="K381" t="s">
        <v>6983</v>
      </c>
      <c r="L381" t="s">
        <v>9980</v>
      </c>
      <c r="M381" t="s">
        <v>9981</v>
      </c>
      <c r="N381" t="s">
        <v>9982</v>
      </c>
      <c r="O381" t="s">
        <v>9983</v>
      </c>
      <c r="P381" t="s">
        <v>9984</v>
      </c>
      <c r="Q381" t="s">
        <v>9985</v>
      </c>
      <c r="R381" t="s">
        <v>9986</v>
      </c>
      <c r="S381" t="s">
        <v>9987</v>
      </c>
      <c r="T381" t="s">
        <v>146</v>
      </c>
      <c r="U381" t="s">
        <v>9530</v>
      </c>
      <c r="V381" t="s">
        <v>9531</v>
      </c>
      <c r="W381" t="s">
        <v>9532</v>
      </c>
      <c r="X381" t="s">
        <v>293</v>
      </c>
      <c r="Y381" t="s">
        <v>294</v>
      </c>
      <c r="Z381" t="s">
        <v>145</v>
      </c>
      <c r="AA381" t="s">
        <v>145</v>
      </c>
      <c r="AB381" t="s">
        <v>295</v>
      </c>
      <c r="AC381" t="s">
        <v>337</v>
      </c>
      <c r="AD381" t="s">
        <v>6275</v>
      </c>
      <c r="AE381" t="s">
        <v>9988</v>
      </c>
      <c r="AF381" t="s">
        <v>9989</v>
      </c>
      <c r="AG381" t="s">
        <v>9990</v>
      </c>
      <c r="AH381" t="s">
        <v>9991</v>
      </c>
      <c r="AI381" t="s">
        <v>6487</v>
      </c>
      <c r="AJ381" t="s">
        <v>9992</v>
      </c>
      <c r="AK381" t="s">
        <v>9993</v>
      </c>
      <c r="AL381" t="s">
        <v>305</v>
      </c>
      <c r="AM381" t="s">
        <v>306</v>
      </c>
      <c r="AN381" t="s">
        <v>307</v>
      </c>
      <c r="AO381" t="s">
        <v>308</v>
      </c>
      <c r="AP381" t="s">
        <v>309</v>
      </c>
      <c r="AQ381" t="s">
        <v>275</v>
      </c>
      <c r="AR381" t="s">
        <v>310</v>
      </c>
      <c r="AS381" t="s">
        <v>311</v>
      </c>
      <c r="AT381" t="s">
        <v>312</v>
      </c>
      <c r="AU381" t="s">
        <v>313</v>
      </c>
      <c r="AV381" t="s">
        <v>314</v>
      </c>
      <c r="AW381" t="s">
        <v>315</v>
      </c>
      <c r="AX381" t="s">
        <v>315</v>
      </c>
      <c r="AY381" t="s">
        <v>6282</v>
      </c>
      <c r="AZ381" t="s">
        <v>406</v>
      </c>
      <c r="BA381" t="s">
        <v>9994</v>
      </c>
      <c r="BB381" t="s">
        <v>9992</v>
      </c>
      <c r="BC381" t="s">
        <v>9995</v>
      </c>
      <c r="BD381" t="s">
        <v>9996</v>
      </c>
      <c r="BE381" t="s">
        <v>138</v>
      </c>
      <c r="BF381" t="s">
        <v>9997</v>
      </c>
      <c r="BG381" t="s">
        <v>9998</v>
      </c>
      <c r="BH381" t="s">
        <v>7004</v>
      </c>
      <c r="BI381">
        <v>255</v>
      </c>
      <c r="BJ381">
        <v>253</v>
      </c>
      <c r="BK381">
        <v>255</v>
      </c>
      <c r="BL381">
        <v>0.66</v>
      </c>
      <c r="BM381">
        <v>240</v>
      </c>
      <c r="BN381">
        <v>430</v>
      </c>
      <c r="BO381">
        <v>422</v>
      </c>
      <c r="BP381">
        <v>0.72699999999999998</v>
      </c>
      <c r="BQ381" t="s">
        <v>143</v>
      </c>
      <c r="BR381" t="s">
        <v>145</v>
      </c>
      <c r="BS381" t="s">
        <v>144</v>
      </c>
      <c r="BT381">
        <v>-43</v>
      </c>
      <c r="BU381">
        <v>16</v>
      </c>
      <c r="BV381">
        <v>13</v>
      </c>
      <c r="BW381">
        <v>0</v>
      </c>
    </row>
    <row r="382" spans="1:75" x14ac:dyDescent="0.25">
      <c r="A382" t="s">
        <v>9999</v>
      </c>
      <c r="B382" t="s">
        <v>10000</v>
      </c>
      <c r="C382" s="74">
        <v>43864.851385277783</v>
      </c>
      <c r="D382" t="s">
        <v>274</v>
      </c>
      <c r="E382" t="s">
        <v>275</v>
      </c>
      <c r="F382" t="s">
        <v>276</v>
      </c>
      <c r="G382" t="s">
        <v>277</v>
      </c>
      <c r="H382" t="s">
        <v>278</v>
      </c>
      <c r="I382" t="s">
        <v>10001</v>
      </c>
      <c r="J382" t="s">
        <v>10002</v>
      </c>
      <c r="K382" t="s">
        <v>7821</v>
      </c>
      <c r="L382" t="s">
        <v>10003</v>
      </c>
      <c r="M382" t="s">
        <v>10004</v>
      </c>
      <c r="N382" t="s">
        <v>10005</v>
      </c>
      <c r="O382" t="s">
        <v>10006</v>
      </c>
      <c r="P382" t="s">
        <v>10007</v>
      </c>
      <c r="Q382" t="s">
        <v>10008</v>
      </c>
      <c r="R382" t="s">
        <v>10009</v>
      </c>
      <c r="S382" t="s">
        <v>10010</v>
      </c>
      <c r="T382" t="s">
        <v>146</v>
      </c>
      <c r="U382" t="s">
        <v>9530</v>
      </c>
      <c r="V382" t="s">
        <v>9531</v>
      </c>
      <c r="W382" t="s">
        <v>9532</v>
      </c>
      <c r="X382" t="s">
        <v>293</v>
      </c>
      <c r="Y382" t="s">
        <v>294</v>
      </c>
      <c r="Z382" t="s">
        <v>145</v>
      </c>
      <c r="AA382" t="s">
        <v>145</v>
      </c>
      <c r="AB382" t="s">
        <v>295</v>
      </c>
      <c r="AC382" t="s">
        <v>396</v>
      </c>
      <c r="AD382" t="s">
        <v>4872</v>
      </c>
      <c r="AE382" t="s">
        <v>10011</v>
      </c>
      <c r="AF382" t="s">
        <v>10012</v>
      </c>
      <c r="AG382" t="s">
        <v>10013</v>
      </c>
      <c r="AH382" t="s">
        <v>5443</v>
      </c>
      <c r="AI382" t="s">
        <v>10014</v>
      </c>
      <c r="AJ382" t="s">
        <v>10015</v>
      </c>
      <c r="AK382" t="s">
        <v>10016</v>
      </c>
      <c r="AL382" t="s">
        <v>305</v>
      </c>
      <c r="AM382" t="s">
        <v>306</v>
      </c>
      <c r="AN382" t="s">
        <v>307</v>
      </c>
      <c r="AO382" t="s">
        <v>308</v>
      </c>
      <c r="AP382" t="s">
        <v>309</v>
      </c>
      <c r="AQ382" t="s">
        <v>275</v>
      </c>
      <c r="AR382" t="s">
        <v>310</v>
      </c>
      <c r="AS382" t="s">
        <v>311</v>
      </c>
      <c r="AT382" t="s">
        <v>312</v>
      </c>
      <c r="AU382" t="s">
        <v>313</v>
      </c>
      <c r="AV382" t="s">
        <v>314</v>
      </c>
      <c r="AW382" t="s">
        <v>315</v>
      </c>
      <c r="AX382" t="s">
        <v>315</v>
      </c>
      <c r="AY382" t="s">
        <v>4880</v>
      </c>
      <c r="AZ382" t="s">
        <v>3474</v>
      </c>
      <c r="BA382" t="s">
        <v>10017</v>
      </c>
      <c r="BB382" t="s">
        <v>10015</v>
      </c>
      <c r="BC382" t="s">
        <v>10018</v>
      </c>
      <c r="BD382" t="s">
        <v>10019</v>
      </c>
      <c r="BE382" t="s">
        <v>138</v>
      </c>
      <c r="BF382" t="s">
        <v>10020</v>
      </c>
      <c r="BG382" t="s">
        <v>10021</v>
      </c>
      <c r="BH382" t="s">
        <v>7842</v>
      </c>
      <c r="BI382">
        <v>256</v>
      </c>
      <c r="BJ382">
        <v>253</v>
      </c>
      <c r="BK382">
        <v>255</v>
      </c>
      <c r="BL382">
        <v>0.56000000000000005</v>
      </c>
      <c r="BM382">
        <v>240</v>
      </c>
      <c r="BN382">
        <v>430</v>
      </c>
      <c r="BO382">
        <v>422</v>
      </c>
      <c r="BP382">
        <v>0.72799999999999998</v>
      </c>
      <c r="BQ382" t="s">
        <v>143</v>
      </c>
      <c r="BR382" t="s">
        <v>145</v>
      </c>
      <c r="BS382" t="s">
        <v>144</v>
      </c>
      <c r="BT382">
        <v>-43</v>
      </c>
      <c r="BU382">
        <v>18</v>
      </c>
      <c r="BV382">
        <v>13</v>
      </c>
      <c r="BW382">
        <v>0</v>
      </c>
    </row>
    <row r="383" spans="1:75" x14ac:dyDescent="0.25">
      <c r="A383" t="s">
        <v>10022</v>
      </c>
      <c r="B383" t="s">
        <v>10023</v>
      </c>
      <c r="C383" s="74">
        <v>43864.851501736113</v>
      </c>
      <c r="D383" t="s">
        <v>274</v>
      </c>
      <c r="E383" t="s">
        <v>275</v>
      </c>
      <c r="F383" t="s">
        <v>276</v>
      </c>
      <c r="G383" t="s">
        <v>277</v>
      </c>
      <c r="H383" t="s">
        <v>278</v>
      </c>
      <c r="I383" t="s">
        <v>10024</v>
      </c>
      <c r="J383" t="s">
        <v>10025</v>
      </c>
      <c r="K383" t="s">
        <v>7370</v>
      </c>
      <c r="L383" t="s">
        <v>10026</v>
      </c>
      <c r="M383" t="s">
        <v>10027</v>
      </c>
      <c r="N383" t="s">
        <v>10028</v>
      </c>
      <c r="O383" t="s">
        <v>10029</v>
      </c>
      <c r="P383" t="s">
        <v>10030</v>
      </c>
      <c r="Q383" t="s">
        <v>10031</v>
      </c>
      <c r="R383" t="s">
        <v>10032</v>
      </c>
      <c r="S383" t="s">
        <v>10033</v>
      </c>
      <c r="T383" t="s">
        <v>146</v>
      </c>
      <c r="U383" t="s">
        <v>9530</v>
      </c>
      <c r="V383" t="s">
        <v>9531</v>
      </c>
      <c r="W383" t="s">
        <v>9532</v>
      </c>
      <c r="X383" t="s">
        <v>293</v>
      </c>
      <c r="Y383" t="s">
        <v>294</v>
      </c>
      <c r="Z383" t="s">
        <v>145</v>
      </c>
      <c r="AA383" t="s">
        <v>145</v>
      </c>
      <c r="AB383" t="s">
        <v>295</v>
      </c>
      <c r="AC383" t="s">
        <v>337</v>
      </c>
      <c r="AD383" t="s">
        <v>6225</v>
      </c>
      <c r="AE383" t="s">
        <v>10034</v>
      </c>
      <c r="AF383" t="s">
        <v>10035</v>
      </c>
      <c r="AG383" t="s">
        <v>10036</v>
      </c>
      <c r="AH383" t="s">
        <v>10037</v>
      </c>
      <c r="AI383" t="s">
        <v>10038</v>
      </c>
      <c r="AJ383" t="s">
        <v>10039</v>
      </c>
      <c r="AK383" t="s">
        <v>10040</v>
      </c>
      <c r="AL383" t="s">
        <v>305</v>
      </c>
      <c r="AM383" t="s">
        <v>306</v>
      </c>
      <c r="AN383" t="s">
        <v>307</v>
      </c>
      <c r="AO383" t="s">
        <v>308</v>
      </c>
      <c r="AP383" t="s">
        <v>309</v>
      </c>
      <c r="AQ383" t="s">
        <v>275</v>
      </c>
      <c r="AR383" t="s">
        <v>310</v>
      </c>
      <c r="AS383" t="s">
        <v>311</v>
      </c>
      <c r="AT383" t="s">
        <v>312</v>
      </c>
      <c r="AU383" t="s">
        <v>313</v>
      </c>
      <c r="AV383" t="s">
        <v>314</v>
      </c>
      <c r="AW383" t="s">
        <v>315</v>
      </c>
      <c r="AX383" t="s">
        <v>315</v>
      </c>
      <c r="AY383" t="s">
        <v>6231</v>
      </c>
      <c r="AZ383" t="s">
        <v>1256</v>
      </c>
      <c r="BA383" t="s">
        <v>10041</v>
      </c>
      <c r="BB383" t="s">
        <v>10039</v>
      </c>
      <c r="BC383" t="s">
        <v>10042</v>
      </c>
      <c r="BD383" t="s">
        <v>10043</v>
      </c>
      <c r="BE383" t="s">
        <v>138</v>
      </c>
      <c r="BF383" t="s">
        <v>10044</v>
      </c>
      <c r="BG383" t="s">
        <v>10045</v>
      </c>
      <c r="BH383" t="s">
        <v>7390</v>
      </c>
      <c r="BI383">
        <v>256</v>
      </c>
      <c r="BJ383">
        <v>253</v>
      </c>
      <c r="BK383">
        <v>255</v>
      </c>
      <c r="BL383">
        <v>0.53</v>
      </c>
      <c r="BM383">
        <v>242</v>
      </c>
      <c r="BN383">
        <v>432</v>
      </c>
      <c r="BO383">
        <v>423</v>
      </c>
      <c r="BP383">
        <v>0.73199999999999998</v>
      </c>
      <c r="BQ383" t="s">
        <v>143</v>
      </c>
      <c r="BR383" t="s">
        <v>145</v>
      </c>
      <c r="BS383" t="s">
        <v>144</v>
      </c>
      <c r="BT383">
        <v>-43</v>
      </c>
      <c r="BU383">
        <v>24</v>
      </c>
      <c r="BV383">
        <v>15</v>
      </c>
      <c r="BW383">
        <v>0</v>
      </c>
    </row>
    <row r="384" spans="1:75" x14ac:dyDescent="0.25">
      <c r="A384" t="s">
        <v>10046</v>
      </c>
      <c r="B384" t="s">
        <v>10047</v>
      </c>
      <c r="C384" s="74">
        <v>43864.851617476852</v>
      </c>
      <c r="D384" t="s">
        <v>274</v>
      </c>
      <c r="E384" t="s">
        <v>275</v>
      </c>
      <c r="F384" t="s">
        <v>276</v>
      </c>
      <c r="G384" t="s">
        <v>277</v>
      </c>
      <c r="H384" t="s">
        <v>278</v>
      </c>
      <c r="I384" t="s">
        <v>10048</v>
      </c>
      <c r="J384" t="s">
        <v>10049</v>
      </c>
      <c r="K384" t="s">
        <v>7370</v>
      </c>
      <c r="L384" t="s">
        <v>10050</v>
      </c>
      <c r="M384" t="s">
        <v>10051</v>
      </c>
      <c r="N384" t="s">
        <v>10052</v>
      </c>
      <c r="O384" t="s">
        <v>10053</v>
      </c>
      <c r="P384" t="s">
        <v>10054</v>
      </c>
      <c r="Q384" t="s">
        <v>10055</v>
      </c>
      <c r="R384" t="s">
        <v>10056</v>
      </c>
      <c r="S384" t="s">
        <v>10057</v>
      </c>
      <c r="T384" t="s">
        <v>146</v>
      </c>
      <c r="U384" t="s">
        <v>9530</v>
      </c>
      <c r="V384" t="s">
        <v>9531</v>
      </c>
      <c r="W384" t="s">
        <v>9532</v>
      </c>
      <c r="X384" t="s">
        <v>293</v>
      </c>
      <c r="Y384" t="s">
        <v>294</v>
      </c>
      <c r="Z384" t="s">
        <v>145</v>
      </c>
      <c r="AA384" t="s">
        <v>145</v>
      </c>
      <c r="AB384" t="s">
        <v>295</v>
      </c>
      <c r="AC384" t="s">
        <v>337</v>
      </c>
      <c r="AD384" t="s">
        <v>3409</v>
      </c>
      <c r="AE384" t="s">
        <v>10058</v>
      </c>
      <c r="AF384" t="s">
        <v>10059</v>
      </c>
      <c r="AG384" t="s">
        <v>10060</v>
      </c>
      <c r="AH384" t="s">
        <v>10061</v>
      </c>
      <c r="AI384" t="s">
        <v>10062</v>
      </c>
      <c r="AJ384" t="s">
        <v>10063</v>
      </c>
      <c r="AK384" t="s">
        <v>10064</v>
      </c>
      <c r="AL384" t="s">
        <v>305</v>
      </c>
      <c r="AM384" t="s">
        <v>306</v>
      </c>
      <c r="AN384" t="s">
        <v>307</v>
      </c>
      <c r="AO384" t="s">
        <v>308</v>
      </c>
      <c r="AP384" t="s">
        <v>309</v>
      </c>
      <c r="AQ384" t="s">
        <v>275</v>
      </c>
      <c r="AR384" t="s">
        <v>310</v>
      </c>
      <c r="AS384" t="s">
        <v>311</v>
      </c>
      <c r="AT384" t="s">
        <v>312</v>
      </c>
      <c r="AU384" t="s">
        <v>313</v>
      </c>
      <c r="AV384" t="s">
        <v>314</v>
      </c>
      <c r="AW384" t="s">
        <v>315</v>
      </c>
      <c r="AX384" t="s">
        <v>315</v>
      </c>
      <c r="AY384" t="s">
        <v>3417</v>
      </c>
      <c r="AZ384" t="s">
        <v>3390</v>
      </c>
      <c r="BA384" t="s">
        <v>10065</v>
      </c>
      <c r="BB384" t="s">
        <v>10063</v>
      </c>
      <c r="BC384" t="s">
        <v>10066</v>
      </c>
      <c r="BD384" t="s">
        <v>10067</v>
      </c>
      <c r="BE384" t="s">
        <v>138</v>
      </c>
      <c r="BF384" t="s">
        <v>10068</v>
      </c>
      <c r="BG384" t="s">
        <v>10069</v>
      </c>
      <c r="BH384" t="s">
        <v>7390</v>
      </c>
      <c r="BI384">
        <v>255</v>
      </c>
      <c r="BJ384">
        <v>253</v>
      </c>
      <c r="BK384">
        <v>255</v>
      </c>
      <c r="BL384">
        <v>0.69</v>
      </c>
      <c r="BM384">
        <v>242</v>
      </c>
      <c r="BN384">
        <v>433</v>
      </c>
      <c r="BO384">
        <v>422</v>
      </c>
      <c r="BP384">
        <v>0.73299999999999998</v>
      </c>
      <c r="BQ384" t="s">
        <v>143</v>
      </c>
      <c r="BR384" t="s">
        <v>145</v>
      </c>
      <c r="BS384" t="s">
        <v>144</v>
      </c>
      <c r="BT384">
        <v>-43</v>
      </c>
      <c r="BU384">
        <v>21</v>
      </c>
      <c r="BV384">
        <v>15</v>
      </c>
      <c r="BW384">
        <v>0</v>
      </c>
    </row>
    <row r="385" spans="1:75" x14ac:dyDescent="0.25">
      <c r="A385" t="s">
        <v>10070</v>
      </c>
      <c r="B385" t="s">
        <v>10071</v>
      </c>
      <c r="C385" s="74">
        <v>43864.851733946758</v>
      </c>
      <c r="D385" t="s">
        <v>274</v>
      </c>
      <c r="E385" t="s">
        <v>275</v>
      </c>
      <c r="F385" t="s">
        <v>276</v>
      </c>
      <c r="G385" t="s">
        <v>277</v>
      </c>
      <c r="H385" t="s">
        <v>278</v>
      </c>
      <c r="I385" t="s">
        <v>10072</v>
      </c>
      <c r="J385" t="s">
        <v>10073</v>
      </c>
      <c r="K385" t="s">
        <v>6983</v>
      </c>
      <c r="L385" t="s">
        <v>10074</v>
      </c>
      <c r="M385" t="s">
        <v>10075</v>
      </c>
      <c r="N385" t="s">
        <v>10076</v>
      </c>
      <c r="O385" t="s">
        <v>10077</v>
      </c>
      <c r="P385" t="s">
        <v>10078</v>
      </c>
      <c r="Q385" t="s">
        <v>10079</v>
      </c>
      <c r="R385" t="s">
        <v>10080</v>
      </c>
      <c r="S385" t="s">
        <v>10081</v>
      </c>
      <c r="T385" t="s">
        <v>146</v>
      </c>
      <c r="U385" t="s">
        <v>9530</v>
      </c>
      <c r="V385" t="s">
        <v>9531</v>
      </c>
      <c r="W385" t="s">
        <v>9532</v>
      </c>
      <c r="X385" t="s">
        <v>293</v>
      </c>
      <c r="Y385" t="s">
        <v>294</v>
      </c>
      <c r="Z385" t="s">
        <v>145</v>
      </c>
      <c r="AA385" t="s">
        <v>145</v>
      </c>
      <c r="AB385" t="s">
        <v>295</v>
      </c>
      <c r="AC385" t="s">
        <v>337</v>
      </c>
      <c r="AD385" t="s">
        <v>3780</v>
      </c>
      <c r="AE385" t="s">
        <v>10082</v>
      </c>
      <c r="AF385" t="s">
        <v>10083</v>
      </c>
      <c r="AG385" t="s">
        <v>10084</v>
      </c>
      <c r="AH385" t="s">
        <v>6624</v>
      </c>
      <c r="AI385" t="s">
        <v>10085</v>
      </c>
      <c r="AJ385" t="s">
        <v>10086</v>
      </c>
      <c r="AK385" t="s">
        <v>8046</v>
      </c>
      <c r="AL385" t="s">
        <v>305</v>
      </c>
      <c r="AM385" t="s">
        <v>306</v>
      </c>
      <c r="AN385" t="s">
        <v>307</v>
      </c>
      <c r="AO385" t="s">
        <v>308</v>
      </c>
      <c r="AP385" t="s">
        <v>309</v>
      </c>
      <c r="AQ385" t="s">
        <v>275</v>
      </c>
      <c r="AR385" t="s">
        <v>310</v>
      </c>
      <c r="AS385" t="s">
        <v>311</v>
      </c>
      <c r="AT385" t="s">
        <v>312</v>
      </c>
      <c r="AU385" t="s">
        <v>313</v>
      </c>
      <c r="AV385" t="s">
        <v>314</v>
      </c>
      <c r="AW385" t="s">
        <v>315</v>
      </c>
      <c r="AX385" t="s">
        <v>315</v>
      </c>
      <c r="AY385" t="s">
        <v>3787</v>
      </c>
      <c r="AZ385" t="s">
        <v>4807</v>
      </c>
      <c r="BA385" t="s">
        <v>10087</v>
      </c>
      <c r="BB385" t="s">
        <v>10086</v>
      </c>
      <c r="BC385" t="s">
        <v>10088</v>
      </c>
      <c r="BD385" t="s">
        <v>10089</v>
      </c>
      <c r="BE385" t="s">
        <v>138</v>
      </c>
      <c r="BF385" t="s">
        <v>10090</v>
      </c>
      <c r="BG385" t="s">
        <v>10091</v>
      </c>
      <c r="BH385" t="s">
        <v>7004</v>
      </c>
      <c r="BI385">
        <v>255</v>
      </c>
      <c r="BJ385">
        <v>253</v>
      </c>
      <c r="BK385">
        <v>255</v>
      </c>
      <c r="BL385">
        <v>0.67</v>
      </c>
      <c r="BM385">
        <v>241</v>
      </c>
      <c r="BN385">
        <v>432</v>
      </c>
      <c r="BO385">
        <v>422</v>
      </c>
      <c r="BP385">
        <v>0.73</v>
      </c>
      <c r="BQ385" t="s">
        <v>143</v>
      </c>
      <c r="BR385" t="s">
        <v>145</v>
      </c>
      <c r="BS385" t="s">
        <v>144</v>
      </c>
      <c r="BT385">
        <v>-43</v>
      </c>
      <c r="BU385">
        <v>25</v>
      </c>
      <c r="BV385">
        <v>15</v>
      </c>
      <c r="BW385">
        <v>0</v>
      </c>
    </row>
    <row r="386" spans="1:75" x14ac:dyDescent="0.25">
      <c r="A386" t="s">
        <v>10092</v>
      </c>
      <c r="B386" t="s">
        <v>10093</v>
      </c>
      <c r="C386" s="74">
        <v>43864.851850405103</v>
      </c>
      <c r="D386" t="s">
        <v>274</v>
      </c>
      <c r="E386" t="s">
        <v>275</v>
      </c>
      <c r="F386" t="s">
        <v>276</v>
      </c>
      <c r="G386" t="s">
        <v>277</v>
      </c>
      <c r="H386" t="s">
        <v>278</v>
      </c>
      <c r="I386" t="s">
        <v>10094</v>
      </c>
      <c r="J386" t="s">
        <v>10095</v>
      </c>
      <c r="K386" t="s">
        <v>7241</v>
      </c>
      <c r="L386" t="s">
        <v>10096</v>
      </c>
      <c r="M386" t="s">
        <v>10097</v>
      </c>
      <c r="N386" t="s">
        <v>10098</v>
      </c>
      <c r="O386" t="s">
        <v>10099</v>
      </c>
      <c r="P386" t="s">
        <v>10100</v>
      </c>
      <c r="Q386" t="s">
        <v>10101</v>
      </c>
      <c r="R386" t="s">
        <v>10102</v>
      </c>
      <c r="S386" t="s">
        <v>10103</v>
      </c>
      <c r="T386" t="s">
        <v>146</v>
      </c>
      <c r="U386" t="s">
        <v>9530</v>
      </c>
      <c r="V386" t="s">
        <v>9531</v>
      </c>
      <c r="W386" t="s">
        <v>9532</v>
      </c>
      <c r="X386" t="s">
        <v>293</v>
      </c>
      <c r="Y386" t="s">
        <v>294</v>
      </c>
      <c r="Z386" t="s">
        <v>145</v>
      </c>
      <c r="AA386" t="s">
        <v>145</v>
      </c>
      <c r="AB386" t="s">
        <v>295</v>
      </c>
      <c r="AC386" t="s">
        <v>429</v>
      </c>
      <c r="AD386" t="s">
        <v>3409</v>
      </c>
      <c r="AE386" t="s">
        <v>10104</v>
      </c>
      <c r="AF386" t="s">
        <v>10105</v>
      </c>
      <c r="AG386" t="s">
        <v>10106</v>
      </c>
      <c r="AH386" t="s">
        <v>10107</v>
      </c>
      <c r="AI386" t="s">
        <v>10108</v>
      </c>
      <c r="AJ386" t="s">
        <v>10109</v>
      </c>
      <c r="AK386" t="s">
        <v>10110</v>
      </c>
      <c r="AL386" t="s">
        <v>305</v>
      </c>
      <c r="AM386" t="s">
        <v>306</v>
      </c>
      <c r="AN386" t="s">
        <v>307</v>
      </c>
      <c r="AO386" t="s">
        <v>308</v>
      </c>
      <c r="AP386" t="s">
        <v>309</v>
      </c>
      <c r="AQ386" t="s">
        <v>275</v>
      </c>
      <c r="AR386" t="s">
        <v>310</v>
      </c>
      <c r="AS386" t="s">
        <v>311</v>
      </c>
      <c r="AT386" t="s">
        <v>312</v>
      </c>
      <c r="AU386" t="s">
        <v>313</v>
      </c>
      <c r="AV386" t="s">
        <v>314</v>
      </c>
      <c r="AW386" t="s">
        <v>315</v>
      </c>
      <c r="AX386" t="s">
        <v>315</v>
      </c>
      <c r="AY386" t="s">
        <v>3417</v>
      </c>
      <c r="AZ386" t="s">
        <v>3390</v>
      </c>
      <c r="BA386" t="s">
        <v>10111</v>
      </c>
      <c r="BB386" t="s">
        <v>10109</v>
      </c>
      <c r="BC386" t="s">
        <v>10112</v>
      </c>
      <c r="BD386" t="s">
        <v>10113</v>
      </c>
      <c r="BE386" t="s">
        <v>138</v>
      </c>
      <c r="BF386" t="s">
        <v>10114</v>
      </c>
      <c r="BG386" t="s">
        <v>10115</v>
      </c>
      <c r="BH386" t="s">
        <v>7263</v>
      </c>
      <c r="BI386">
        <v>255</v>
      </c>
      <c r="BJ386">
        <v>253</v>
      </c>
      <c r="BK386">
        <v>255</v>
      </c>
      <c r="BL386">
        <v>0.62</v>
      </c>
      <c r="BM386">
        <v>242</v>
      </c>
      <c r="BN386">
        <v>433</v>
      </c>
      <c r="BO386">
        <v>422</v>
      </c>
      <c r="BP386">
        <v>0.73299999999999998</v>
      </c>
      <c r="BQ386" t="s">
        <v>143</v>
      </c>
      <c r="BR386" t="s">
        <v>145</v>
      </c>
      <c r="BS386" t="s">
        <v>144</v>
      </c>
      <c r="BT386">
        <v>-43</v>
      </c>
      <c r="BU386">
        <v>27</v>
      </c>
      <c r="BV386">
        <v>16</v>
      </c>
      <c r="BW386">
        <v>0</v>
      </c>
    </row>
    <row r="387" spans="1:75" x14ac:dyDescent="0.25">
      <c r="A387" t="s">
        <v>10116</v>
      </c>
      <c r="B387" t="s">
        <v>10117</v>
      </c>
      <c r="C387" s="74">
        <v>43864.851966145819</v>
      </c>
      <c r="D387" t="s">
        <v>274</v>
      </c>
      <c r="E387" t="s">
        <v>275</v>
      </c>
      <c r="F387" t="s">
        <v>276</v>
      </c>
      <c r="G387" t="s">
        <v>277</v>
      </c>
      <c r="H387" t="s">
        <v>278</v>
      </c>
      <c r="I387" t="s">
        <v>10118</v>
      </c>
      <c r="J387" t="s">
        <v>10119</v>
      </c>
      <c r="K387" t="s">
        <v>7268</v>
      </c>
      <c r="L387" t="s">
        <v>10120</v>
      </c>
      <c r="M387" t="s">
        <v>10121</v>
      </c>
      <c r="N387" t="s">
        <v>10122</v>
      </c>
      <c r="O387" t="s">
        <v>10123</v>
      </c>
      <c r="P387" t="s">
        <v>10124</v>
      </c>
      <c r="Q387" t="s">
        <v>10125</v>
      </c>
      <c r="R387" t="s">
        <v>10126</v>
      </c>
      <c r="S387" t="s">
        <v>10127</v>
      </c>
      <c r="T387" t="s">
        <v>146</v>
      </c>
      <c r="U387" t="s">
        <v>9530</v>
      </c>
      <c r="V387" t="s">
        <v>9531</v>
      </c>
      <c r="W387" t="s">
        <v>9532</v>
      </c>
      <c r="X387" t="s">
        <v>293</v>
      </c>
      <c r="Y387" t="s">
        <v>294</v>
      </c>
      <c r="Z387" t="s">
        <v>145</v>
      </c>
      <c r="AA387" t="s">
        <v>145</v>
      </c>
      <c r="AB387" t="s">
        <v>295</v>
      </c>
      <c r="AC387" t="s">
        <v>337</v>
      </c>
      <c r="AD387" t="s">
        <v>3466</v>
      </c>
      <c r="AE387" t="s">
        <v>10128</v>
      </c>
      <c r="AF387" t="s">
        <v>10129</v>
      </c>
      <c r="AG387" t="s">
        <v>10130</v>
      </c>
      <c r="AH387" t="s">
        <v>10131</v>
      </c>
      <c r="AI387" t="s">
        <v>7688</v>
      </c>
      <c r="AJ387" t="s">
        <v>10132</v>
      </c>
      <c r="AK387" t="s">
        <v>10133</v>
      </c>
      <c r="AL387" t="s">
        <v>305</v>
      </c>
      <c r="AM387" t="s">
        <v>306</v>
      </c>
      <c r="AN387" t="s">
        <v>307</v>
      </c>
      <c r="AO387" t="s">
        <v>308</v>
      </c>
      <c r="AP387" t="s">
        <v>309</v>
      </c>
      <c r="AQ387" t="s">
        <v>275</v>
      </c>
      <c r="AR387" t="s">
        <v>310</v>
      </c>
      <c r="AS387" t="s">
        <v>311</v>
      </c>
      <c r="AT387" t="s">
        <v>312</v>
      </c>
      <c r="AU387" t="s">
        <v>313</v>
      </c>
      <c r="AV387" t="s">
        <v>314</v>
      </c>
      <c r="AW387" t="s">
        <v>315</v>
      </c>
      <c r="AX387" t="s">
        <v>315</v>
      </c>
      <c r="AY387" t="s">
        <v>3473</v>
      </c>
      <c r="AZ387" t="s">
        <v>3474</v>
      </c>
      <c r="BA387" t="s">
        <v>10134</v>
      </c>
      <c r="BB387" t="s">
        <v>10132</v>
      </c>
      <c r="BC387" t="s">
        <v>10135</v>
      </c>
      <c r="BD387" t="s">
        <v>10136</v>
      </c>
      <c r="BE387" t="s">
        <v>138</v>
      </c>
      <c r="BF387" t="s">
        <v>10137</v>
      </c>
      <c r="BG387" t="s">
        <v>10138</v>
      </c>
      <c r="BH387" t="s">
        <v>7288</v>
      </c>
      <c r="BI387">
        <v>255</v>
      </c>
      <c r="BJ387">
        <v>253</v>
      </c>
      <c r="BK387">
        <v>255</v>
      </c>
      <c r="BL387">
        <v>0.64</v>
      </c>
      <c r="BM387">
        <v>240</v>
      </c>
      <c r="BN387">
        <v>430</v>
      </c>
      <c r="BO387">
        <v>422</v>
      </c>
      <c r="BP387">
        <v>0.72799999999999998</v>
      </c>
      <c r="BQ387" t="s">
        <v>143</v>
      </c>
      <c r="BR387" t="s">
        <v>145</v>
      </c>
      <c r="BS387" t="s">
        <v>144</v>
      </c>
      <c r="BT387">
        <v>-43</v>
      </c>
      <c r="BU387">
        <v>13</v>
      </c>
      <c r="BV387">
        <v>14</v>
      </c>
      <c r="BW387">
        <v>0</v>
      </c>
    </row>
    <row r="388" spans="1:75" x14ac:dyDescent="0.25">
      <c r="A388" t="s">
        <v>10139</v>
      </c>
      <c r="B388" t="s">
        <v>10140</v>
      </c>
      <c r="C388" s="74">
        <v>43864.85208261574</v>
      </c>
      <c r="D388" t="s">
        <v>274</v>
      </c>
      <c r="E388" t="s">
        <v>275</v>
      </c>
      <c r="F388" t="s">
        <v>276</v>
      </c>
      <c r="G388" t="s">
        <v>277</v>
      </c>
      <c r="H388" t="s">
        <v>278</v>
      </c>
      <c r="I388" t="s">
        <v>10141</v>
      </c>
      <c r="J388" t="s">
        <v>10142</v>
      </c>
      <c r="K388" t="s">
        <v>7268</v>
      </c>
      <c r="L388" t="s">
        <v>10143</v>
      </c>
      <c r="M388" t="s">
        <v>10144</v>
      </c>
      <c r="N388" t="s">
        <v>10145</v>
      </c>
      <c r="O388" t="s">
        <v>10146</v>
      </c>
      <c r="P388" t="s">
        <v>10147</v>
      </c>
      <c r="Q388" t="s">
        <v>10148</v>
      </c>
      <c r="R388" t="s">
        <v>10149</v>
      </c>
      <c r="S388" t="s">
        <v>10150</v>
      </c>
      <c r="T388" t="s">
        <v>146</v>
      </c>
      <c r="U388" t="s">
        <v>9530</v>
      </c>
      <c r="V388" t="s">
        <v>9531</v>
      </c>
      <c r="W388" t="s">
        <v>9532</v>
      </c>
      <c r="X388" t="s">
        <v>293</v>
      </c>
      <c r="Y388" t="s">
        <v>294</v>
      </c>
      <c r="Z388" t="s">
        <v>145</v>
      </c>
      <c r="AA388" t="s">
        <v>145</v>
      </c>
      <c r="AB388" t="s">
        <v>295</v>
      </c>
      <c r="AC388" t="s">
        <v>296</v>
      </c>
      <c r="AD388" t="s">
        <v>5127</v>
      </c>
      <c r="AE388" t="s">
        <v>10151</v>
      </c>
      <c r="AF388" t="s">
        <v>10152</v>
      </c>
      <c r="AG388" t="s">
        <v>10153</v>
      </c>
      <c r="AH388" t="s">
        <v>10154</v>
      </c>
      <c r="AI388" t="s">
        <v>10155</v>
      </c>
      <c r="AJ388" t="s">
        <v>10156</v>
      </c>
      <c r="AK388" t="s">
        <v>10157</v>
      </c>
      <c r="AL388" t="s">
        <v>305</v>
      </c>
      <c r="AM388" t="s">
        <v>306</v>
      </c>
      <c r="AN388" t="s">
        <v>307</v>
      </c>
      <c r="AO388" t="s">
        <v>308</v>
      </c>
      <c r="AP388" t="s">
        <v>309</v>
      </c>
      <c r="AQ388" t="s">
        <v>275</v>
      </c>
      <c r="AR388" t="s">
        <v>310</v>
      </c>
      <c r="AS388" t="s">
        <v>311</v>
      </c>
      <c r="AT388" t="s">
        <v>312</v>
      </c>
      <c r="AU388" t="s">
        <v>313</v>
      </c>
      <c r="AV388" t="s">
        <v>314</v>
      </c>
      <c r="AW388" t="s">
        <v>315</v>
      </c>
      <c r="AX388" t="s">
        <v>315</v>
      </c>
      <c r="AY388" t="s">
        <v>5135</v>
      </c>
      <c r="AZ388" t="s">
        <v>4732</v>
      </c>
      <c r="BA388" t="s">
        <v>10158</v>
      </c>
      <c r="BB388" t="s">
        <v>10156</v>
      </c>
      <c r="BC388" t="s">
        <v>10159</v>
      </c>
      <c r="BD388" t="s">
        <v>10160</v>
      </c>
      <c r="BE388" t="s">
        <v>138</v>
      </c>
      <c r="BF388" t="s">
        <v>10161</v>
      </c>
      <c r="BG388" t="s">
        <v>10162</v>
      </c>
      <c r="BH388" t="s">
        <v>7288</v>
      </c>
      <c r="BI388">
        <v>255</v>
      </c>
      <c r="BJ388">
        <v>253</v>
      </c>
      <c r="BK388">
        <v>254</v>
      </c>
      <c r="BL388">
        <v>0.65</v>
      </c>
      <c r="BM388">
        <v>243</v>
      </c>
      <c r="BN388">
        <v>434</v>
      </c>
      <c r="BO388">
        <v>422</v>
      </c>
      <c r="BP388">
        <v>0.73499999999999999</v>
      </c>
      <c r="BQ388" t="s">
        <v>143</v>
      </c>
      <c r="BR388" t="s">
        <v>145</v>
      </c>
      <c r="BS388" t="s">
        <v>144</v>
      </c>
      <c r="BT388">
        <v>-43</v>
      </c>
      <c r="BU388">
        <v>28</v>
      </c>
      <c r="BV388">
        <v>17</v>
      </c>
      <c r="BW388">
        <v>0</v>
      </c>
    </row>
    <row r="389" spans="1:75" x14ac:dyDescent="0.25">
      <c r="A389" t="s">
        <v>10163</v>
      </c>
      <c r="B389" t="s">
        <v>10164</v>
      </c>
      <c r="C389" s="74">
        <v>43864.852198356479</v>
      </c>
      <c r="D389" t="s">
        <v>274</v>
      </c>
      <c r="E389" t="s">
        <v>275</v>
      </c>
      <c r="F389" t="s">
        <v>276</v>
      </c>
      <c r="G389" t="s">
        <v>277</v>
      </c>
      <c r="H389" t="s">
        <v>278</v>
      </c>
      <c r="I389" t="s">
        <v>10165</v>
      </c>
      <c r="J389" t="s">
        <v>10166</v>
      </c>
      <c r="K389" t="s">
        <v>6983</v>
      </c>
      <c r="L389" t="s">
        <v>10167</v>
      </c>
      <c r="M389" t="s">
        <v>10168</v>
      </c>
      <c r="N389" t="s">
        <v>10169</v>
      </c>
      <c r="O389" t="s">
        <v>10170</v>
      </c>
      <c r="P389" t="s">
        <v>10171</v>
      </c>
      <c r="Q389" t="s">
        <v>10172</v>
      </c>
      <c r="R389" t="s">
        <v>10173</v>
      </c>
      <c r="S389" t="s">
        <v>10174</v>
      </c>
      <c r="T389" t="s">
        <v>146</v>
      </c>
      <c r="U389" t="s">
        <v>9530</v>
      </c>
      <c r="V389" t="s">
        <v>9531</v>
      </c>
      <c r="W389" t="s">
        <v>9532</v>
      </c>
      <c r="X389" t="s">
        <v>293</v>
      </c>
      <c r="Y389" t="s">
        <v>294</v>
      </c>
      <c r="Z389" t="s">
        <v>145</v>
      </c>
      <c r="AA389" t="s">
        <v>145</v>
      </c>
      <c r="AB389" t="s">
        <v>295</v>
      </c>
      <c r="AC389" t="s">
        <v>396</v>
      </c>
      <c r="AD389" t="s">
        <v>3409</v>
      </c>
      <c r="AE389" t="s">
        <v>10175</v>
      </c>
      <c r="AF389" t="s">
        <v>10176</v>
      </c>
      <c r="AG389" t="s">
        <v>10177</v>
      </c>
      <c r="AH389" t="s">
        <v>10178</v>
      </c>
      <c r="AI389" t="s">
        <v>4925</v>
      </c>
      <c r="AJ389" t="s">
        <v>10179</v>
      </c>
      <c r="AK389" t="s">
        <v>10180</v>
      </c>
      <c r="AL389" t="s">
        <v>305</v>
      </c>
      <c r="AM389" t="s">
        <v>306</v>
      </c>
      <c r="AN389" t="s">
        <v>307</v>
      </c>
      <c r="AO389" t="s">
        <v>308</v>
      </c>
      <c r="AP389" t="s">
        <v>309</v>
      </c>
      <c r="AQ389" t="s">
        <v>275</v>
      </c>
      <c r="AR389" t="s">
        <v>310</v>
      </c>
      <c r="AS389" t="s">
        <v>311</v>
      </c>
      <c r="AT389" t="s">
        <v>312</v>
      </c>
      <c r="AU389" t="s">
        <v>313</v>
      </c>
      <c r="AV389" t="s">
        <v>314</v>
      </c>
      <c r="AW389" t="s">
        <v>315</v>
      </c>
      <c r="AX389" t="s">
        <v>315</v>
      </c>
      <c r="AY389" t="s">
        <v>3417</v>
      </c>
      <c r="AZ389" t="s">
        <v>3390</v>
      </c>
      <c r="BA389" t="s">
        <v>10181</v>
      </c>
      <c r="BB389" t="s">
        <v>10179</v>
      </c>
      <c r="BC389" t="s">
        <v>10182</v>
      </c>
      <c r="BD389" t="s">
        <v>10183</v>
      </c>
      <c r="BE389" t="s">
        <v>138</v>
      </c>
      <c r="BF389" t="s">
        <v>10184</v>
      </c>
      <c r="BG389" t="s">
        <v>10185</v>
      </c>
      <c r="BH389" t="s">
        <v>7004</v>
      </c>
      <c r="BI389">
        <v>255</v>
      </c>
      <c r="BJ389">
        <v>253</v>
      </c>
      <c r="BK389">
        <v>254</v>
      </c>
      <c r="BL389">
        <v>0.7</v>
      </c>
      <c r="BM389">
        <v>242</v>
      </c>
      <c r="BN389">
        <v>433</v>
      </c>
      <c r="BO389">
        <v>421</v>
      </c>
      <c r="BP389">
        <v>0.73299999999999998</v>
      </c>
      <c r="BQ389" t="s">
        <v>143</v>
      </c>
      <c r="BR389" t="s">
        <v>145</v>
      </c>
      <c r="BS389" t="s">
        <v>144</v>
      </c>
      <c r="BT389">
        <v>-43</v>
      </c>
      <c r="BU389">
        <v>27</v>
      </c>
      <c r="BV389">
        <v>17</v>
      </c>
      <c r="BW389">
        <v>0</v>
      </c>
    </row>
    <row r="390" spans="1:75" x14ac:dyDescent="0.25">
      <c r="A390" t="s">
        <v>10186</v>
      </c>
      <c r="B390" t="s">
        <v>10187</v>
      </c>
      <c r="C390" s="74">
        <v>43864.852314814823</v>
      </c>
      <c r="D390" t="s">
        <v>274</v>
      </c>
      <c r="E390" t="s">
        <v>275</v>
      </c>
      <c r="F390" t="s">
        <v>276</v>
      </c>
      <c r="G390" t="s">
        <v>277</v>
      </c>
      <c r="H390" t="s">
        <v>278</v>
      </c>
      <c r="I390" t="s">
        <v>10188</v>
      </c>
      <c r="J390" t="s">
        <v>10189</v>
      </c>
      <c r="K390" t="s">
        <v>6983</v>
      </c>
      <c r="L390" t="s">
        <v>10190</v>
      </c>
      <c r="M390" t="s">
        <v>10191</v>
      </c>
      <c r="N390" t="s">
        <v>10192</v>
      </c>
      <c r="O390" t="s">
        <v>10193</v>
      </c>
      <c r="P390" t="s">
        <v>10194</v>
      </c>
      <c r="Q390" t="s">
        <v>10195</v>
      </c>
      <c r="R390" t="s">
        <v>10196</v>
      </c>
      <c r="S390" t="s">
        <v>10197</v>
      </c>
      <c r="T390" t="s">
        <v>146</v>
      </c>
      <c r="U390" t="s">
        <v>9530</v>
      </c>
      <c r="V390" t="s">
        <v>9531</v>
      </c>
      <c r="W390" t="s">
        <v>9532</v>
      </c>
      <c r="X390" t="s">
        <v>293</v>
      </c>
      <c r="Y390" t="s">
        <v>294</v>
      </c>
      <c r="Z390" t="s">
        <v>145</v>
      </c>
      <c r="AA390" t="s">
        <v>145</v>
      </c>
      <c r="AB390" t="s">
        <v>295</v>
      </c>
      <c r="AC390" t="s">
        <v>337</v>
      </c>
      <c r="AD390" t="s">
        <v>3755</v>
      </c>
      <c r="AE390" t="s">
        <v>10198</v>
      </c>
      <c r="AF390" t="s">
        <v>10199</v>
      </c>
      <c r="AG390" t="s">
        <v>10200</v>
      </c>
      <c r="AH390" t="s">
        <v>1474</v>
      </c>
      <c r="AI390" t="s">
        <v>10201</v>
      </c>
      <c r="AJ390" t="s">
        <v>10202</v>
      </c>
      <c r="AK390" t="s">
        <v>10203</v>
      </c>
      <c r="AL390" t="s">
        <v>305</v>
      </c>
      <c r="AM390" t="s">
        <v>306</v>
      </c>
      <c r="AN390" t="s">
        <v>307</v>
      </c>
      <c r="AO390" t="s">
        <v>308</v>
      </c>
      <c r="AP390" t="s">
        <v>309</v>
      </c>
      <c r="AQ390" t="s">
        <v>275</v>
      </c>
      <c r="AR390" t="s">
        <v>310</v>
      </c>
      <c r="AS390" t="s">
        <v>311</v>
      </c>
      <c r="AT390" t="s">
        <v>312</v>
      </c>
      <c r="AU390" t="s">
        <v>313</v>
      </c>
      <c r="AV390" t="s">
        <v>314</v>
      </c>
      <c r="AW390" t="s">
        <v>315</v>
      </c>
      <c r="AX390" t="s">
        <v>315</v>
      </c>
      <c r="AY390" t="s">
        <v>3762</v>
      </c>
      <c r="AZ390" t="s">
        <v>3446</v>
      </c>
      <c r="BA390" t="s">
        <v>10204</v>
      </c>
      <c r="BB390" t="s">
        <v>10202</v>
      </c>
      <c r="BC390" t="s">
        <v>10205</v>
      </c>
      <c r="BD390" t="s">
        <v>10206</v>
      </c>
      <c r="BE390" t="s">
        <v>138</v>
      </c>
      <c r="BF390" t="s">
        <v>10207</v>
      </c>
      <c r="BG390" t="s">
        <v>10208</v>
      </c>
      <c r="BH390" t="s">
        <v>7004</v>
      </c>
      <c r="BI390">
        <v>255</v>
      </c>
      <c r="BJ390">
        <v>253</v>
      </c>
      <c r="BK390">
        <v>254</v>
      </c>
      <c r="BL390">
        <v>0.66</v>
      </c>
      <c r="BM390">
        <v>242</v>
      </c>
      <c r="BN390">
        <v>432</v>
      </c>
      <c r="BO390">
        <v>421</v>
      </c>
      <c r="BP390">
        <v>0.73099999999999998</v>
      </c>
      <c r="BQ390" t="s">
        <v>143</v>
      </c>
      <c r="BR390" t="s">
        <v>145</v>
      </c>
      <c r="BS390" t="s">
        <v>144</v>
      </c>
      <c r="BT390">
        <v>-43</v>
      </c>
      <c r="BU390">
        <v>26</v>
      </c>
      <c r="BV390">
        <v>16</v>
      </c>
      <c r="BW390">
        <v>0</v>
      </c>
    </row>
    <row r="391" spans="1:75" x14ac:dyDescent="0.25">
      <c r="A391" t="s">
        <v>10209</v>
      </c>
      <c r="B391" t="s">
        <v>10210</v>
      </c>
      <c r="C391" s="74">
        <v>43864.852430555547</v>
      </c>
      <c r="D391" t="s">
        <v>274</v>
      </c>
      <c r="E391" t="s">
        <v>275</v>
      </c>
      <c r="F391" t="s">
        <v>276</v>
      </c>
      <c r="G391" t="s">
        <v>277</v>
      </c>
      <c r="H391" t="s">
        <v>278</v>
      </c>
      <c r="I391" t="s">
        <v>10211</v>
      </c>
      <c r="J391" t="s">
        <v>10212</v>
      </c>
      <c r="K391" t="s">
        <v>8315</v>
      </c>
      <c r="L391" t="s">
        <v>10213</v>
      </c>
      <c r="M391" t="s">
        <v>10214</v>
      </c>
      <c r="N391" t="s">
        <v>10215</v>
      </c>
      <c r="O391" t="s">
        <v>10216</v>
      </c>
      <c r="P391" t="s">
        <v>10217</v>
      </c>
      <c r="Q391" t="s">
        <v>10218</v>
      </c>
      <c r="R391" t="s">
        <v>10219</v>
      </c>
      <c r="S391" t="s">
        <v>10220</v>
      </c>
      <c r="T391" t="s">
        <v>146</v>
      </c>
      <c r="U391" t="s">
        <v>9530</v>
      </c>
      <c r="V391" t="s">
        <v>9531</v>
      </c>
      <c r="W391" t="s">
        <v>9532</v>
      </c>
      <c r="X391" t="s">
        <v>293</v>
      </c>
      <c r="Y391" t="s">
        <v>294</v>
      </c>
      <c r="Z391" t="s">
        <v>145</v>
      </c>
      <c r="AA391" t="s">
        <v>145</v>
      </c>
      <c r="AB391" t="s">
        <v>295</v>
      </c>
      <c r="AC391" t="s">
        <v>296</v>
      </c>
      <c r="AD391" t="s">
        <v>1247</v>
      </c>
      <c r="AE391" t="s">
        <v>10221</v>
      </c>
      <c r="AF391" t="s">
        <v>10222</v>
      </c>
      <c r="AG391" t="s">
        <v>10223</v>
      </c>
      <c r="AH391" t="s">
        <v>10224</v>
      </c>
      <c r="AI391" t="s">
        <v>10225</v>
      </c>
      <c r="AJ391" t="s">
        <v>10226</v>
      </c>
      <c r="AK391" t="s">
        <v>9970</v>
      </c>
      <c r="AL391" t="s">
        <v>305</v>
      </c>
      <c r="AM391" t="s">
        <v>306</v>
      </c>
      <c r="AN391" t="s">
        <v>307</v>
      </c>
      <c r="AO391" t="s">
        <v>308</v>
      </c>
      <c r="AP391" t="s">
        <v>309</v>
      </c>
      <c r="AQ391" t="s">
        <v>275</v>
      </c>
      <c r="AR391" t="s">
        <v>310</v>
      </c>
      <c r="AS391" t="s">
        <v>311</v>
      </c>
      <c r="AT391" t="s">
        <v>312</v>
      </c>
      <c r="AU391" t="s">
        <v>313</v>
      </c>
      <c r="AV391" t="s">
        <v>314</v>
      </c>
      <c r="AW391" t="s">
        <v>315</v>
      </c>
      <c r="AX391" t="s">
        <v>315</v>
      </c>
      <c r="AY391" t="s">
        <v>1255</v>
      </c>
      <c r="AZ391" t="s">
        <v>1256</v>
      </c>
      <c r="BA391" t="s">
        <v>10227</v>
      </c>
      <c r="BB391" t="s">
        <v>10226</v>
      </c>
      <c r="BC391" t="s">
        <v>10228</v>
      </c>
      <c r="BD391" t="s">
        <v>10229</v>
      </c>
      <c r="BE391" t="s">
        <v>138</v>
      </c>
      <c r="BF391" t="s">
        <v>10230</v>
      </c>
      <c r="BG391" t="s">
        <v>10231</v>
      </c>
      <c r="BH391" t="s">
        <v>8335</v>
      </c>
      <c r="BI391">
        <v>255</v>
      </c>
      <c r="BJ391">
        <v>253</v>
      </c>
      <c r="BK391">
        <v>255</v>
      </c>
      <c r="BL391">
        <v>0.56999999999999995</v>
      </c>
      <c r="BM391">
        <v>242</v>
      </c>
      <c r="BN391">
        <v>432</v>
      </c>
      <c r="BO391">
        <v>421</v>
      </c>
      <c r="BP391">
        <v>0.73199999999999998</v>
      </c>
      <c r="BQ391" t="s">
        <v>143</v>
      </c>
      <c r="BR391" t="s">
        <v>145</v>
      </c>
      <c r="BS391" t="s">
        <v>144</v>
      </c>
      <c r="BT391">
        <v>-43</v>
      </c>
      <c r="BU391">
        <v>32</v>
      </c>
      <c r="BV391">
        <v>15</v>
      </c>
      <c r="BW391">
        <v>0</v>
      </c>
    </row>
    <row r="392" spans="1:75" x14ac:dyDescent="0.25">
      <c r="A392" t="s">
        <v>10232</v>
      </c>
      <c r="B392" t="s">
        <v>10233</v>
      </c>
      <c r="C392" s="74">
        <v>43864.852547025461</v>
      </c>
      <c r="D392" t="s">
        <v>274</v>
      </c>
      <c r="E392" t="s">
        <v>275</v>
      </c>
      <c r="F392" t="s">
        <v>276</v>
      </c>
      <c r="G392" t="s">
        <v>277</v>
      </c>
      <c r="H392" t="s">
        <v>278</v>
      </c>
      <c r="I392" t="s">
        <v>10234</v>
      </c>
      <c r="J392" t="s">
        <v>10235</v>
      </c>
      <c r="K392" t="s">
        <v>10236</v>
      </c>
      <c r="L392" t="s">
        <v>10237</v>
      </c>
      <c r="M392" t="s">
        <v>10238</v>
      </c>
      <c r="N392" t="s">
        <v>10239</v>
      </c>
      <c r="O392" t="s">
        <v>10240</v>
      </c>
      <c r="P392" t="s">
        <v>10241</v>
      </c>
      <c r="Q392" t="s">
        <v>10242</v>
      </c>
      <c r="R392" t="s">
        <v>10243</v>
      </c>
      <c r="S392" t="s">
        <v>10244</v>
      </c>
      <c r="T392" t="s">
        <v>146</v>
      </c>
      <c r="U392" t="s">
        <v>9530</v>
      </c>
      <c r="V392" t="s">
        <v>9531</v>
      </c>
      <c r="W392" t="s">
        <v>9532</v>
      </c>
      <c r="X392" t="s">
        <v>293</v>
      </c>
      <c r="Y392" t="s">
        <v>294</v>
      </c>
      <c r="Z392" t="s">
        <v>145</v>
      </c>
      <c r="AA392" t="s">
        <v>145</v>
      </c>
      <c r="AB392" t="s">
        <v>295</v>
      </c>
      <c r="AC392" t="s">
        <v>296</v>
      </c>
      <c r="AD392" t="s">
        <v>3409</v>
      </c>
      <c r="AE392" t="s">
        <v>10245</v>
      </c>
      <c r="AF392" t="s">
        <v>10246</v>
      </c>
      <c r="AG392" t="s">
        <v>10247</v>
      </c>
      <c r="AH392" t="s">
        <v>3858</v>
      </c>
      <c r="AI392" t="s">
        <v>10248</v>
      </c>
      <c r="AJ392" t="s">
        <v>10249</v>
      </c>
      <c r="AK392" t="s">
        <v>10250</v>
      </c>
      <c r="AL392" t="s">
        <v>305</v>
      </c>
      <c r="AM392" t="s">
        <v>306</v>
      </c>
      <c r="AN392" t="s">
        <v>307</v>
      </c>
      <c r="AO392" t="s">
        <v>308</v>
      </c>
      <c r="AP392" t="s">
        <v>309</v>
      </c>
      <c r="AQ392" t="s">
        <v>275</v>
      </c>
      <c r="AR392" t="s">
        <v>310</v>
      </c>
      <c r="AS392" t="s">
        <v>311</v>
      </c>
      <c r="AT392" t="s">
        <v>312</v>
      </c>
      <c r="AU392" t="s">
        <v>313</v>
      </c>
      <c r="AV392" t="s">
        <v>314</v>
      </c>
      <c r="AW392" t="s">
        <v>315</v>
      </c>
      <c r="AX392" t="s">
        <v>315</v>
      </c>
      <c r="AY392" t="s">
        <v>3417</v>
      </c>
      <c r="AZ392" t="s">
        <v>3390</v>
      </c>
      <c r="BA392" t="s">
        <v>10251</v>
      </c>
      <c r="BB392" t="s">
        <v>10249</v>
      </c>
      <c r="BC392" t="s">
        <v>10252</v>
      </c>
      <c r="BD392" t="s">
        <v>10253</v>
      </c>
      <c r="BE392" t="s">
        <v>138</v>
      </c>
      <c r="BF392" t="s">
        <v>10254</v>
      </c>
      <c r="BG392" t="s">
        <v>10255</v>
      </c>
      <c r="BH392" t="s">
        <v>10256</v>
      </c>
      <c r="BI392">
        <v>256</v>
      </c>
      <c r="BJ392">
        <v>253</v>
      </c>
      <c r="BK392">
        <v>255</v>
      </c>
      <c r="BL392">
        <v>0.36</v>
      </c>
      <c r="BM392">
        <v>242</v>
      </c>
      <c r="BN392">
        <v>433</v>
      </c>
      <c r="BO392">
        <v>422</v>
      </c>
      <c r="BP392">
        <v>0.73299999999999998</v>
      </c>
      <c r="BQ392" t="s">
        <v>143</v>
      </c>
      <c r="BR392" t="s">
        <v>145</v>
      </c>
      <c r="BS392" t="s">
        <v>144</v>
      </c>
      <c r="BT392">
        <v>-44</v>
      </c>
      <c r="BU392">
        <v>31</v>
      </c>
      <c r="BV392">
        <v>14</v>
      </c>
      <c r="BW392">
        <v>0</v>
      </c>
    </row>
    <row r="393" spans="1:75" x14ac:dyDescent="0.25">
      <c r="A393" t="s">
        <v>10257</v>
      </c>
      <c r="B393" t="s">
        <v>10258</v>
      </c>
      <c r="C393" s="74">
        <v>43864.852662766207</v>
      </c>
      <c r="D393" t="s">
        <v>274</v>
      </c>
      <c r="E393" t="s">
        <v>275</v>
      </c>
      <c r="F393" t="s">
        <v>276</v>
      </c>
      <c r="G393" t="s">
        <v>277</v>
      </c>
      <c r="H393" t="s">
        <v>278</v>
      </c>
      <c r="I393" t="s">
        <v>10259</v>
      </c>
      <c r="J393" t="s">
        <v>10260</v>
      </c>
      <c r="K393" t="s">
        <v>8080</v>
      </c>
      <c r="L393" t="s">
        <v>10261</v>
      </c>
      <c r="M393" t="s">
        <v>10262</v>
      </c>
      <c r="N393" t="s">
        <v>10263</v>
      </c>
      <c r="O393" t="s">
        <v>10264</v>
      </c>
      <c r="P393" t="s">
        <v>10265</v>
      </c>
      <c r="Q393" t="s">
        <v>10266</v>
      </c>
      <c r="R393" t="s">
        <v>10267</v>
      </c>
      <c r="S393" t="s">
        <v>10268</v>
      </c>
      <c r="T393" t="s">
        <v>146</v>
      </c>
      <c r="U393" t="s">
        <v>9530</v>
      </c>
      <c r="V393" t="s">
        <v>9531</v>
      </c>
      <c r="W393" t="s">
        <v>9532</v>
      </c>
      <c r="X393" t="s">
        <v>293</v>
      </c>
      <c r="Y393" t="s">
        <v>294</v>
      </c>
      <c r="Z393" t="s">
        <v>145</v>
      </c>
      <c r="AA393" t="s">
        <v>145</v>
      </c>
      <c r="AB393" t="s">
        <v>295</v>
      </c>
      <c r="AC393" t="s">
        <v>296</v>
      </c>
      <c r="AD393" t="s">
        <v>4725</v>
      </c>
      <c r="AE393" t="s">
        <v>10269</v>
      </c>
      <c r="AF393" t="s">
        <v>10270</v>
      </c>
      <c r="AG393" t="s">
        <v>10271</v>
      </c>
      <c r="AH393" t="s">
        <v>5080</v>
      </c>
      <c r="AI393" t="s">
        <v>10272</v>
      </c>
      <c r="AJ393" t="s">
        <v>10273</v>
      </c>
      <c r="AK393" t="s">
        <v>10274</v>
      </c>
      <c r="AL393" t="s">
        <v>305</v>
      </c>
      <c r="AM393" t="s">
        <v>306</v>
      </c>
      <c r="AN393" t="s">
        <v>307</v>
      </c>
      <c r="AO393" t="s">
        <v>308</v>
      </c>
      <c r="AP393" t="s">
        <v>309</v>
      </c>
      <c r="AQ393" t="s">
        <v>275</v>
      </c>
      <c r="AR393" t="s">
        <v>310</v>
      </c>
      <c r="AS393" t="s">
        <v>311</v>
      </c>
      <c r="AT393" t="s">
        <v>312</v>
      </c>
      <c r="AU393" t="s">
        <v>313</v>
      </c>
      <c r="AV393" t="s">
        <v>314</v>
      </c>
      <c r="AW393" t="s">
        <v>315</v>
      </c>
      <c r="AX393" t="s">
        <v>315</v>
      </c>
      <c r="AY393" t="s">
        <v>4731</v>
      </c>
      <c r="AZ393" t="s">
        <v>4732</v>
      </c>
      <c r="BA393" t="s">
        <v>10275</v>
      </c>
      <c r="BB393" t="s">
        <v>10273</v>
      </c>
      <c r="BC393" t="s">
        <v>10276</v>
      </c>
      <c r="BD393" t="s">
        <v>10277</v>
      </c>
      <c r="BE393" t="s">
        <v>138</v>
      </c>
      <c r="BF393" t="s">
        <v>10278</v>
      </c>
      <c r="BG393" t="s">
        <v>10279</v>
      </c>
      <c r="BH393" t="s">
        <v>8099</v>
      </c>
      <c r="BI393">
        <v>255</v>
      </c>
      <c r="BJ393">
        <v>253</v>
      </c>
      <c r="BK393">
        <v>254</v>
      </c>
      <c r="BL393">
        <v>0.72</v>
      </c>
      <c r="BM393">
        <v>243</v>
      </c>
      <c r="BN393">
        <v>434</v>
      </c>
      <c r="BO393">
        <v>421</v>
      </c>
      <c r="BP393">
        <v>0.73499999999999999</v>
      </c>
      <c r="BQ393" t="s">
        <v>143</v>
      </c>
      <c r="BR393" t="s">
        <v>145</v>
      </c>
      <c r="BS393" t="s">
        <v>144</v>
      </c>
      <c r="BT393">
        <v>-44</v>
      </c>
      <c r="BU393">
        <v>33</v>
      </c>
      <c r="BV393">
        <v>15</v>
      </c>
      <c r="BW393">
        <v>0</v>
      </c>
    </row>
    <row r="394" spans="1:75" x14ac:dyDescent="0.25">
      <c r="A394" t="s">
        <v>10280</v>
      </c>
      <c r="B394" t="s">
        <v>10281</v>
      </c>
      <c r="C394" s="74">
        <v>43864.852779224537</v>
      </c>
      <c r="D394" t="s">
        <v>274</v>
      </c>
      <c r="E394" t="s">
        <v>275</v>
      </c>
      <c r="F394" t="s">
        <v>276</v>
      </c>
      <c r="G394" t="s">
        <v>277</v>
      </c>
      <c r="H394" t="s">
        <v>278</v>
      </c>
      <c r="I394" t="s">
        <v>10282</v>
      </c>
      <c r="J394" t="s">
        <v>10283</v>
      </c>
      <c r="K394" t="s">
        <v>7241</v>
      </c>
      <c r="L394" t="s">
        <v>10284</v>
      </c>
      <c r="M394" t="s">
        <v>10285</v>
      </c>
      <c r="N394" t="s">
        <v>10286</v>
      </c>
      <c r="O394" t="s">
        <v>10287</v>
      </c>
      <c r="P394" t="s">
        <v>10288</v>
      </c>
      <c r="Q394" t="s">
        <v>10289</v>
      </c>
      <c r="R394" t="s">
        <v>10290</v>
      </c>
      <c r="S394" t="s">
        <v>10291</v>
      </c>
      <c r="T394" t="s">
        <v>146</v>
      </c>
      <c r="U394" t="s">
        <v>9530</v>
      </c>
      <c r="V394" t="s">
        <v>9531</v>
      </c>
      <c r="W394" t="s">
        <v>9532</v>
      </c>
      <c r="X394" t="s">
        <v>293</v>
      </c>
      <c r="Y394" t="s">
        <v>294</v>
      </c>
      <c r="Z394" t="s">
        <v>145</v>
      </c>
      <c r="AA394" t="s">
        <v>145</v>
      </c>
      <c r="AB394" t="s">
        <v>295</v>
      </c>
      <c r="AC394" t="s">
        <v>337</v>
      </c>
      <c r="AD394" t="s">
        <v>1247</v>
      </c>
      <c r="AE394" t="s">
        <v>10292</v>
      </c>
      <c r="AF394" t="s">
        <v>10293</v>
      </c>
      <c r="AG394" t="s">
        <v>10294</v>
      </c>
      <c r="AH394" t="s">
        <v>2626</v>
      </c>
      <c r="AI394" t="s">
        <v>10295</v>
      </c>
      <c r="AJ394" t="s">
        <v>10296</v>
      </c>
      <c r="AK394" t="s">
        <v>10297</v>
      </c>
      <c r="AL394" t="s">
        <v>305</v>
      </c>
      <c r="AM394" t="s">
        <v>306</v>
      </c>
      <c r="AN394" t="s">
        <v>307</v>
      </c>
      <c r="AO394" t="s">
        <v>308</v>
      </c>
      <c r="AP394" t="s">
        <v>309</v>
      </c>
      <c r="AQ394" t="s">
        <v>275</v>
      </c>
      <c r="AR394" t="s">
        <v>310</v>
      </c>
      <c r="AS394" t="s">
        <v>311</v>
      </c>
      <c r="AT394" t="s">
        <v>312</v>
      </c>
      <c r="AU394" t="s">
        <v>313</v>
      </c>
      <c r="AV394" t="s">
        <v>314</v>
      </c>
      <c r="AW394" t="s">
        <v>315</v>
      </c>
      <c r="AX394" t="s">
        <v>315</v>
      </c>
      <c r="AY394" t="s">
        <v>1255</v>
      </c>
      <c r="AZ394" t="s">
        <v>1256</v>
      </c>
      <c r="BA394" t="s">
        <v>10298</v>
      </c>
      <c r="BB394" t="s">
        <v>10296</v>
      </c>
      <c r="BC394" t="s">
        <v>10299</v>
      </c>
      <c r="BD394" t="s">
        <v>10300</v>
      </c>
      <c r="BE394" t="s">
        <v>138</v>
      </c>
      <c r="BF394" t="s">
        <v>10301</v>
      </c>
      <c r="BG394" t="s">
        <v>10302</v>
      </c>
      <c r="BH394" t="s">
        <v>7263</v>
      </c>
      <c r="BI394">
        <v>255</v>
      </c>
      <c r="BJ394">
        <v>253</v>
      </c>
      <c r="BK394">
        <v>254</v>
      </c>
      <c r="BL394">
        <v>0.76</v>
      </c>
      <c r="BM394">
        <v>242</v>
      </c>
      <c r="BN394">
        <v>432</v>
      </c>
      <c r="BO394">
        <v>421</v>
      </c>
      <c r="BP394">
        <v>0.73199999999999998</v>
      </c>
      <c r="BQ394" t="s">
        <v>143</v>
      </c>
      <c r="BR394" t="s">
        <v>145</v>
      </c>
      <c r="BS394" t="s">
        <v>144</v>
      </c>
      <c r="BT394">
        <v>-43</v>
      </c>
      <c r="BU394">
        <v>26</v>
      </c>
      <c r="BV394">
        <v>16</v>
      </c>
      <c r="BW394">
        <v>0</v>
      </c>
    </row>
    <row r="395" spans="1:75" x14ac:dyDescent="0.25">
      <c r="A395" t="s">
        <v>10303</v>
      </c>
      <c r="B395" t="s">
        <v>10304</v>
      </c>
      <c r="C395" s="74">
        <v>43864.852895694443</v>
      </c>
      <c r="D395" t="s">
        <v>274</v>
      </c>
      <c r="E395" t="s">
        <v>275</v>
      </c>
      <c r="F395" t="s">
        <v>276</v>
      </c>
      <c r="G395" t="s">
        <v>277</v>
      </c>
      <c r="H395" t="s">
        <v>278</v>
      </c>
      <c r="I395" t="s">
        <v>10305</v>
      </c>
      <c r="J395" t="s">
        <v>10306</v>
      </c>
      <c r="K395" t="s">
        <v>9166</v>
      </c>
      <c r="L395" t="s">
        <v>10307</v>
      </c>
      <c r="M395" t="s">
        <v>10308</v>
      </c>
      <c r="N395" t="s">
        <v>10309</v>
      </c>
      <c r="O395" t="s">
        <v>10310</v>
      </c>
      <c r="P395" t="s">
        <v>10311</v>
      </c>
      <c r="Q395" t="s">
        <v>10312</v>
      </c>
      <c r="R395" t="s">
        <v>10313</v>
      </c>
      <c r="S395" t="s">
        <v>10314</v>
      </c>
      <c r="T395" t="s">
        <v>146</v>
      </c>
      <c r="U395" t="s">
        <v>9530</v>
      </c>
      <c r="V395" t="s">
        <v>9531</v>
      </c>
      <c r="W395" t="s">
        <v>9532</v>
      </c>
      <c r="X395" t="s">
        <v>293</v>
      </c>
      <c r="Y395" t="s">
        <v>294</v>
      </c>
      <c r="Z395" t="s">
        <v>145</v>
      </c>
      <c r="AA395" t="s">
        <v>145</v>
      </c>
      <c r="AB395" t="s">
        <v>295</v>
      </c>
      <c r="AC395" t="s">
        <v>296</v>
      </c>
      <c r="AD395" t="s">
        <v>10315</v>
      </c>
      <c r="AE395" t="s">
        <v>10316</v>
      </c>
      <c r="AF395" t="s">
        <v>10317</v>
      </c>
      <c r="AG395" t="s">
        <v>10318</v>
      </c>
      <c r="AH395" t="s">
        <v>10319</v>
      </c>
      <c r="AI395" t="s">
        <v>5818</v>
      </c>
      <c r="AJ395" t="s">
        <v>10320</v>
      </c>
      <c r="AK395" t="s">
        <v>10321</v>
      </c>
      <c r="AL395" t="s">
        <v>305</v>
      </c>
      <c r="AM395" t="s">
        <v>306</v>
      </c>
      <c r="AN395" t="s">
        <v>307</v>
      </c>
      <c r="AO395" t="s">
        <v>308</v>
      </c>
      <c r="AP395" t="s">
        <v>309</v>
      </c>
      <c r="AQ395" t="s">
        <v>275</v>
      </c>
      <c r="AR395" t="s">
        <v>310</v>
      </c>
      <c r="AS395" t="s">
        <v>311</v>
      </c>
      <c r="AT395" t="s">
        <v>312</v>
      </c>
      <c r="AU395" t="s">
        <v>313</v>
      </c>
      <c r="AV395" t="s">
        <v>314</v>
      </c>
      <c r="AW395" t="s">
        <v>315</v>
      </c>
      <c r="AX395" t="s">
        <v>315</v>
      </c>
      <c r="AY395" t="s">
        <v>10322</v>
      </c>
      <c r="AZ395" t="s">
        <v>3863</v>
      </c>
      <c r="BA395" t="s">
        <v>10323</v>
      </c>
      <c r="BB395" t="s">
        <v>10320</v>
      </c>
      <c r="BC395" t="s">
        <v>10324</v>
      </c>
      <c r="BD395" t="s">
        <v>10325</v>
      </c>
      <c r="BE395" t="s">
        <v>138</v>
      </c>
      <c r="BF395" t="s">
        <v>10326</v>
      </c>
      <c r="BG395" t="s">
        <v>10327</v>
      </c>
      <c r="BH395" t="s">
        <v>9186</v>
      </c>
      <c r="BI395">
        <v>255</v>
      </c>
      <c r="BJ395">
        <v>253</v>
      </c>
      <c r="BK395">
        <v>254</v>
      </c>
      <c r="BL395">
        <v>0.7</v>
      </c>
      <c r="BM395">
        <v>243</v>
      </c>
      <c r="BN395">
        <v>435</v>
      </c>
      <c r="BO395">
        <v>421</v>
      </c>
      <c r="BP395">
        <v>0.73599999999999999</v>
      </c>
      <c r="BQ395" t="s">
        <v>143</v>
      </c>
      <c r="BR395" t="s">
        <v>145</v>
      </c>
      <c r="BS395" t="s">
        <v>144</v>
      </c>
      <c r="BT395">
        <v>-44</v>
      </c>
      <c r="BU395">
        <v>27</v>
      </c>
      <c r="BV395">
        <v>17</v>
      </c>
      <c r="BW395">
        <v>0</v>
      </c>
    </row>
    <row r="396" spans="1:75" x14ac:dyDescent="0.25">
      <c r="A396" t="s">
        <v>10328</v>
      </c>
      <c r="B396" t="s">
        <v>10329</v>
      </c>
      <c r="C396" s="74">
        <v>43864.853011435189</v>
      </c>
      <c r="D396" t="s">
        <v>274</v>
      </c>
      <c r="E396" t="s">
        <v>275</v>
      </c>
      <c r="F396" t="s">
        <v>276</v>
      </c>
      <c r="G396" t="s">
        <v>277</v>
      </c>
      <c r="H396" t="s">
        <v>278</v>
      </c>
      <c r="I396" t="s">
        <v>10330</v>
      </c>
      <c r="J396" t="s">
        <v>10331</v>
      </c>
      <c r="K396" t="s">
        <v>9142</v>
      </c>
      <c r="L396" t="s">
        <v>10332</v>
      </c>
      <c r="M396" t="s">
        <v>10333</v>
      </c>
      <c r="N396" t="s">
        <v>10334</v>
      </c>
      <c r="O396" t="s">
        <v>10335</v>
      </c>
      <c r="P396" t="s">
        <v>10336</v>
      </c>
      <c r="Q396" t="s">
        <v>10337</v>
      </c>
      <c r="R396" t="s">
        <v>10338</v>
      </c>
      <c r="S396" t="s">
        <v>10339</v>
      </c>
      <c r="T396" t="s">
        <v>146</v>
      </c>
      <c r="U396" t="s">
        <v>9530</v>
      </c>
      <c r="V396" t="s">
        <v>9531</v>
      </c>
      <c r="W396" t="s">
        <v>9532</v>
      </c>
      <c r="X396" t="s">
        <v>293</v>
      </c>
      <c r="Y396" t="s">
        <v>294</v>
      </c>
      <c r="Z396" t="s">
        <v>145</v>
      </c>
      <c r="AA396" t="s">
        <v>145</v>
      </c>
      <c r="AB396" t="s">
        <v>295</v>
      </c>
      <c r="AC396" t="s">
        <v>296</v>
      </c>
      <c r="AD396" t="s">
        <v>4970</v>
      </c>
      <c r="AE396" t="s">
        <v>10340</v>
      </c>
      <c r="AF396" t="s">
        <v>10341</v>
      </c>
      <c r="AG396" t="s">
        <v>10342</v>
      </c>
      <c r="AH396" t="s">
        <v>6279</v>
      </c>
      <c r="AI396" t="s">
        <v>1113</v>
      </c>
      <c r="AJ396" t="s">
        <v>10343</v>
      </c>
      <c r="AK396" t="s">
        <v>10344</v>
      </c>
      <c r="AL396" t="s">
        <v>305</v>
      </c>
      <c r="AM396" t="s">
        <v>306</v>
      </c>
      <c r="AN396" t="s">
        <v>307</v>
      </c>
      <c r="AO396" t="s">
        <v>308</v>
      </c>
      <c r="AP396" t="s">
        <v>309</v>
      </c>
      <c r="AQ396" t="s">
        <v>275</v>
      </c>
      <c r="AR396" t="s">
        <v>310</v>
      </c>
      <c r="AS396" t="s">
        <v>311</v>
      </c>
      <c r="AT396" t="s">
        <v>312</v>
      </c>
      <c r="AU396" t="s">
        <v>313</v>
      </c>
      <c r="AV396" t="s">
        <v>314</v>
      </c>
      <c r="AW396" t="s">
        <v>315</v>
      </c>
      <c r="AX396" t="s">
        <v>315</v>
      </c>
      <c r="AY396" t="s">
        <v>4977</v>
      </c>
      <c r="AZ396" t="s">
        <v>4807</v>
      </c>
      <c r="BA396" t="s">
        <v>10345</v>
      </c>
      <c r="BB396" t="s">
        <v>10343</v>
      </c>
      <c r="BC396" t="s">
        <v>10346</v>
      </c>
      <c r="BD396" t="s">
        <v>10347</v>
      </c>
      <c r="BE396" t="s">
        <v>138</v>
      </c>
      <c r="BF396" t="s">
        <v>10348</v>
      </c>
      <c r="BG396" t="s">
        <v>10349</v>
      </c>
      <c r="BH396" t="s">
        <v>9161</v>
      </c>
      <c r="BI396">
        <v>255</v>
      </c>
      <c r="BJ396">
        <v>253</v>
      </c>
      <c r="BK396">
        <v>254</v>
      </c>
      <c r="BL396">
        <v>0.6</v>
      </c>
      <c r="BM396">
        <v>241</v>
      </c>
      <c r="BN396">
        <v>431</v>
      </c>
      <c r="BO396">
        <v>421</v>
      </c>
      <c r="BP396">
        <v>0.73</v>
      </c>
      <c r="BQ396" t="s">
        <v>143</v>
      </c>
      <c r="BR396" t="s">
        <v>145</v>
      </c>
      <c r="BS396" t="s">
        <v>144</v>
      </c>
      <c r="BT396">
        <v>-43</v>
      </c>
      <c r="BU396">
        <v>27</v>
      </c>
      <c r="BV396">
        <v>16</v>
      </c>
      <c r="BW396">
        <v>0</v>
      </c>
    </row>
    <row r="397" spans="1:75" x14ac:dyDescent="0.25">
      <c r="A397" t="s">
        <v>10350</v>
      </c>
      <c r="B397" t="s">
        <v>10351</v>
      </c>
      <c r="C397" s="74">
        <v>43864.853052662038</v>
      </c>
      <c r="D397" t="s">
        <v>274</v>
      </c>
      <c r="E397" t="s">
        <v>275</v>
      </c>
      <c r="F397" t="s">
        <v>276</v>
      </c>
      <c r="G397" t="s">
        <v>277</v>
      </c>
      <c r="H397" t="s">
        <v>278</v>
      </c>
      <c r="I397" t="s">
        <v>10352</v>
      </c>
      <c r="J397" t="s">
        <v>10353</v>
      </c>
      <c r="K397" t="s">
        <v>10236</v>
      </c>
      <c r="L397" t="s">
        <v>10354</v>
      </c>
      <c r="M397" t="s">
        <v>10355</v>
      </c>
      <c r="N397" t="s">
        <v>10356</v>
      </c>
      <c r="O397" t="s">
        <v>10357</v>
      </c>
      <c r="P397" t="s">
        <v>10358</v>
      </c>
      <c r="Q397" t="s">
        <v>10359</v>
      </c>
      <c r="R397" t="s">
        <v>10360</v>
      </c>
      <c r="S397" t="s">
        <v>10361</v>
      </c>
      <c r="T397" t="s">
        <v>146</v>
      </c>
      <c r="U397" t="s">
        <v>9530</v>
      </c>
      <c r="V397" t="s">
        <v>9531</v>
      </c>
      <c r="W397" t="s">
        <v>9532</v>
      </c>
      <c r="X397" t="s">
        <v>293</v>
      </c>
      <c r="Y397" t="s">
        <v>294</v>
      </c>
      <c r="Z397" t="s">
        <v>145</v>
      </c>
      <c r="AA397" t="s">
        <v>145</v>
      </c>
      <c r="AB397" t="s">
        <v>295</v>
      </c>
      <c r="AC397" t="s">
        <v>296</v>
      </c>
      <c r="AD397" t="s">
        <v>3677</v>
      </c>
      <c r="AE397" t="s">
        <v>10362</v>
      </c>
      <c r="AF397" t="s">
        <v>10363</v>
      </c>
      <c r="AG397" t="s">
        <v>10364</v>
      </c>
      <c r="AH397" t="s">
        <v>10365</v>
      </c>
      <c r="AI397" t="s">
        <v>10366</v>
      </c>
      <c r="AJ397" t="s">
        <v>10367</v>
      </c>
      <c r="AK397" t="s">
        <v>9993</v>
      </c>
      <c r="AL397" t="s">
        <v>305</v>
      </c>
      <c r="AM397" t="s">
        <v>306</v>
      </c>
      <c r="AN397" t="s">
        <v>307</v>
      </c>
      <c r="AO397" t="s">
        <v>10368</v>
      </c>
      <c r="AP397" t="s">
        <v>309</v>
      </c>
      <c r="AQ397" t="s">
        <v>275</v>
      </c>
      <c r="AR397" t="s">
        <v>310</v>
      </c>
      <c r="AS397" t="s">
        <v>311</v>
      </c>
      <c r="AT397" t="s">
        <v>312</v>
      </c>
      <c r="AU397" t="s">
        <v>313</v>
      </c>
      <c r="AV397" t="s">
        <v>314</v>
      </c>
      <c r="AW397" t="s">
        <v>315</v>
      </c>
      <c r="AX397" t="s">
        <v>315</v>
      </c>
      <c r="AY397" t="s">
        <v>3685</v>
      </c>
      <c r="AZ397" t="s">
        <v>8794</v>
      </c>
      <c r="BA397" t="s">
        <v>10369</v>
      </c>
      <c r="BB397" t="s">
        <v>10367</v>
      </c>
      <c r="BC397" t="s">
        <v>10370</v>
      </c>
      <c r="BD397" t="s">
        <v>10371</v>
      </c>
      <c r="BE397" t="s">
        <v>138</v>
      </c>
      <c r="BF397" t="s">
        <v>10372</v>
      </c>
      <c r="BG397" t="s">
        <v>10373</v>
      </c>
      <c r="BH397" t="s">
        <v>10256</v>
      </c>
      <c r="BI397">
        <v>255</v>
      </c>
      <c r="BJ397">
        <v>253</v>
      </c>
      <c r="BK397">
        <v>254</v>
      </c>
      <c r="BL397">
        <v>0.55000000000000004</v>
      </c>
      <c r="BM397">
        <v>240</v>
      </c>
      <c r="BN397">
        <v>429</v>
      </c>
      <c r="BO397">
        <v>420</v>
      </c>
      <c r="BP397">
        <v>0.72499999999999998</v>
      </c>
      <c r="BQ397" t="s">
        <v>143</v>
      </c>
      <c r="BR397" t="s">
        <v>145</v>
      </c>
      <c r="BS397" t="s">
        <v>144</v>
      </c>
      <c r="BT397">
        <v>-43</v>
      </c>
      <c r="BU397">
        <v>17</v>
      </c>
      <c r="BV397">
        <v>15</v>
      </c>
      <c r="BW397">
        <v>0</v>
      </c>
    </row>
    <row r="398" spans="1:75" x14ac:dyDescent="0.25">
      <c r="A398" t="s">
        <v>10374</v>
      </c>
      <c r="B398" t="s">
        <v>10375</v>
      </c>
      <c r="C398" s="74">
        <v>43864.853057731481</v>
      </c>
      <c r="D398" t="s">
        <v>274</v>
      </c>
      <c r="E398" t="s">
        <v>275</v>
      </c>
      <c r="F398" t="s">
        <v>276</v>
      </c>
      <c r="G398" t="s">
        <v>277</v>
      </c>
      <c r="H398" t="s">
        <v>278</v>
      </c>
      <c r="I398" t="s">
        <v>10376</v>
      </c>
      <c r="J398" t="s">
        <v>10377</v>
      </c>
      <c r="K398" t="s">
        <v>9142</v>
      </c>
      <c r="L398" t="s">
        <v>10378</v>
      </c>
      <c r="M398" t="s">
        <v>10379</v>
      </c>
      <c r="N398" t="s">
        <v>10380</v>
      </c>
      <c r="O398" t="s">
        <v>10381</v>
      </c>
      <c r="P398" t="s">
        <v>10382</v>
      </c>
      <c r="Q398" t="s">
        <v>10383</v>
      </c>
      <c r="R398" t="s">
        <v>10384</v>
      </c>
      <c r="S398" t="s">
        <v>10385</v>
      </c>
      <c r="T398" t="s">
        <v>146</v>
      </c>
      <c r="U398" t="s">
        <v>9530</v>
      </c>
      <c r="V398" t="s">
        <v>9531</v>
      </c>
      <c r="W398" t="s">
        <v>9532</v>
      </c>
      <c r="X398" t="s">
        <v>293</v>
      </c>
      <c r="Y398" t="s">
        <v>294</v>
      </c>
      <c r="Z398" t="s">
        <v>145</v>
      </c>
      <c r="AA398" t="s">
        <v>145</v>
      </c>
      <c r="AB398" t="s">
        <v>295</v>
      </c>
      <c r="AC398" t="s">
        <v>296</v>
      </c>
      <c r="AD398" t="s">
        <v>3677</v>
      </c>
      <c r="AE398" t="s">
        <v>10362</v>
      </c>
      <c r="AF398" t="s">
        <v>10386</v>
      </c>
      <c r="AG398" t="s">
        <v>10387</v>
      </c>
      <c r="AH398" t="s">
        <v>8492</v>
      </c>
      <c r="AI398" t="s">
        <v>10388</v>
      </c>
      <c r="AJ398" t="s">
        <v>10389</v>
      </c>
      <c r="AK398" t="s">
        <v>9993</v>
      </c>
      <c r="AL398" t="s">
        <v>305</v>
      </c>
      <c r="AM398" t="s">
        <v>306</v>
      </c>
      <c r="AN398" t="s">
        <v>307</v>
      </c>
      <c r="AO398" t="s">
        <v>10368</v>
      </c>
      <c r="AP398" t="s">
        <v>309</v>
      </c>
      <c r="AQ398" t="s">
        <v>275</v>
      </c>
      <c r="AR398" t="s">
        <v>310</v>
      </c>
      <c r="AS398" t="s">
        <v>311</v>
      </c>
      <c r="AT398" t="s">
        <v>312</v>
      </c>
      <c r="AU398" t="s">
        <v>313</v>
      </c>
      <c r="AV398" t="s">
        <v>314</v>
      </c>
      <c r="AW398" t="s">
        <v>315</v>
      </c>
      <c r="AX398" t="s">
        <v>315</v>
      </c>
      <c r="AY398" t="s">
        <v>3685</v>
      </c>
      <c r="AZ398" t="s">
        <v>8794</v>
      </c>
      <c r="BA398" t="s">
        <v>10390</v>
      </c>
      <c r="BB398" t="s">
        <v>10389</v>
      </c>
      <c r="BC398" t="s">
        <v>10391</v>
      </c>
      <c r="BD398" t="s">
        <v>10371</v>
      </c>
      <c r="BE398" t="s">
        <v>138</v>
      </c>
      <c r="BF398" t="s">
        <v>10392</v>
      </c>
      <c r="BG398" t="s">
        <v>10393</v>
      </c>
      <c r="BH398" t="s">
        <v>9161</v>
      </c>
      <c r="BI398">
        <v>255</v>
      </c>
      <c r="BJ398">
        <v>253</v>
      </c>
      <c r="BK398">
        <v>254</v>
      </c>
      <c r="BL398">
        <v>0.55000000000000004</v>
      </c>
      <c r="BM398">
        <v>240</v>
      </c>
      <c r="BN398">
        <v>429</v>
      </c>
      <c r="BO398">
        <v>420</v>
      </c>
      <c r="BP398">
        <v>0.72499999999999998</v>
      </c>
      <c r="BQ398" t="s">
        <v>143</v>
      </c>
      <c r="BR398" t="s">
        <v>145</v>
      </c>
      <c r="BS398" t="s">
        <v>144</v>
      </c>
      <c r="BT398">
        <v>-43</v>
      </c>
      <c r="BU398">
        <v>17</v>
      </c>
      <c r="BV398">
        <v>16</v>
      </c>
      <c r="BW398">
        <v>0</v>
      </c>
    </row>
    <row r="399" spans="1:75" x14ac:dyDescent="0.25">
      <c r="A399" t="s">
        <v>10394</v>
      </c>
      <c r="B399" t="s">
        <v>10395</v>
      </c>
      <c r="C399" s="74">
        <v>43864.853127893519</v>
      </c>
      <c r="D399" t="s">
        <v>274</v>
      </c>
      <c r="E399" t="s">
        <v>275</v>
      </c>
      <c r="F399" t="s">
        <v>276</v>
      </c>
      <c r="G399" t="s">
        <v>277</v>
      </c>
      <c r="H399" t="s">
        <v>278</v>
      </c>
      <c r="I399" t="s">
        <v>10396</v>
      </c>
      <c r="J399" t="s">
        <v>10397</v>
      </c>
      <c r="K399" t="s">
        <v>8681</v>
      </c>
      <c r="L399" t="s">
        <v>10398</v>
      </c>
      <c r="M399" t="s">
        <v>10399</v>
      </c>
      <c r="N399" t="s">
        <v>10400</v>
      </c>
      <c r="O399" t="s">
        <v>10401</v>
      </c>
      <c r="P399" t="s">
        <v>10402</v>
      </c>
      <c r="Q399" t="s">
        <v>10403</v>
      </c>
      <c r="R399" t="s">
        <v>10404</v>
      </c>
      <c r="S399" t="s">
        <v>10405</v>
      </c>
      <c r="T399" t="s">
        <v>146</v>
      </c>
      <c r="U399" t="s">
        <v>9530</v>
      </c>
      <c r="V399" t="s">
        <v>9531</v>
      </c>
      <c r="W399" t="s">
        <v>9532</v>
      </c>
      <c r="X399" t="s">
        <v>293</v>
      </c>
      <c r="Y399" t="s">
        <v>294</v>
      </c>
      <c r="Z399" t="s">
        <v>145</v>
      </c>
      <c r="AA399" t="s">
        <v>145</v>
      </c>
      <c r="AB399" t="s">
        <v>295</v>
      </c>
      <c r="AC399" t="s">
        <v>296</v>
      </c>
      <c r="AD399" t="s">
        <v>7902</v>
      </c>
      <c r="AE399" t="s">
        <v>10406</v>
      </c>
      <c r="AF399" t="s">
        <v>10407</v>
      </c>
      <c r="AG399" t="s">
        <v>10408</v>
      </c>
      <c r="AH399" t="s">
        <v>6624</v>
      </c>
      <c r="AI399" t="s">
        <v>10409</v>
      </c>
      <c r="AJ399" t="s">
        <v>10410</v>
      </c>
      <c r="AK399" t="s">
        <v>10411</v>
      </c>
      <c r="AL399" t="s">
        <v>305</v>
      </c>
      <c r="AM399" t="s">
        <v>306</v>
      </c>
      <c r="AN399" t="s">
        <v>307</v>
      </c>
      <c r="AO399" t="s">
        <v>308</v>
      </c>
      <c r="AP399" t="s">
        <v>309</v>
      </c>
      <c r="AQ399" t="s">
        <v>275</v>
      </c>
      <c r="AR399" t="s">
        <v>310</v>
      </c>
      <c r="AS399" t="s">
        <v>311</v>
      </c>
      <c r="AT399" t="s">
        <v>312</v>
      </c>
      <c r="AU399" t="s">
        <v>313</v>
      </c>
      <c r="AV399" t="s">
        <v>314</v>
      </c>
      <c r="AW399" t="s">
        <v>315</v>
      </c>
      <c r="AX399" t="s">
        <v>315</v>
      </c>
      <c r="AY399" t="s">
        <v>7910</v>
      </c>
      <c r="AZ399" t="s">
        <v>3556</v>
      </c>
      <c r="BA399" t="s">
        <v>10412</v>
      </c>
      <c r="BB399" t="s">
        <v>10410</v>
      </c>
      <c r="BC399" t="s">
        <v>10413</v>
      </c>
      <c r="BD399" t="s">
        <v>10414</v>
      </c>
      <c r="BE399" t="s">
        <v>138</v>
      </c>
      <c r="BF399" t="s">
        <v>10415</v>
      </c>
      <c r="BG399" t="s">
        <v>10416</v>
      </c>
      <c r="BH399" t="s">
        <v>8702</v>
      </c>
      <c r="BI399">
        <v>255</v>
      </c>
      <c r="BJ399">
        <v>252</v>
      </c>
      <c r="BK399">
        <v>254</v>
      </c>
      <c r="BL399">
        <v>0.72</v>
      </c>
      <c r="BM399">
        <v>238</v>
      </c>
      <c r="BN399">
        <v>427</v>
      </c>
      <c r="BO399">
        <v>420</v>
      </c>
      <c r="BP399">
        <v>0.72099999999999997</v>
      </c>
      <c r="BQ399" t="s">
        <v>143</v>
      </c>
      <c r="BR399" t="s">
        <v>145</v>
      </c>
      <c r="BS399" t="s">
        <v>144</v>
      </c>
      <c r="BT399">
        <v>-43</v>
      </c>
      <c r="BU399">
        <v>8</v>
      </c>
      <c r="BV399">
        <v>15</v>
      </c>
      <c r="BW399">
        <v>0</v>
      </c>
    </row>
    <row r="400" spans="1:75" x14ac:dyDescent="0.25">
      <c r="A400" t="s">
        <v>10417</v>
      </c>
      <c r="B400" t="s">
        <v>10418</v>
      </c>
      <c r="C400" s="74">
        <v>43864.853242916681</v>
      </c>
      <c r="D400" t="s">
        <v>274</v>
      </c>
      <c r="E400" t="s">
        <v>275</v>
      </c>
      <c r="F400" t="s">
        <v>276</v>
      </c>
      <c r="G400" t="s">
        <v>277</v>
      </c>
      <c r="H400" t="s">
        <v>278</v>
      </c>
      <c r="I400" t="s">
        <v>10419</v>
      </c>
      <c r="J400" t="s">
        <v>10420</v>
      </c>
      <c r="K400" t="s">
        <v>9166</v>
      </c>
      <c r="L400" t="s">
        <v>10421</v>
      </c>
      <c r="M400" t="s">
        <v>10422</v>
      </c>
      <c r="N400" t="s">
        <v>10423</v>
      </c>
      <c r="O400" t="s">
        <v>10424</v>
      </c>
      <c r="P400" t="s">
        <v>10425</v>
      </c>
      <c r="Q400" t="s">
        <v>10426</v>
      </c>
      <c r="R400" t="s">
        <v>10427</v>
      </c>
      <c r="S400" t="s">
        <v>10428</v>
      </c>
      <c r="T400" t="s">
        <v>146</v>
      </c>
      <c r="U400" t="s">
        <v>9530</v>
      </c>
      <c r="V400" t="s">
        <v>9531</v>
      </c>
      <c r="W400" t="s">
        <v>9532</v>
      </c>
      <c r="X400" t="s">
        <v>293</v>
      </c>
      <c r="Y400" t="s">
        <v>294</v>
      </c>
      <c r="Z400" t="s">
        <v>145</v>
      </c>
      <c r="AA400" t="s">
        <v>145</v>
      </c>
      <c r="AB400" t="s">
        <v>295</v>
      </c>
      <c r="AC400" t="s">
        <v>296</v>
      </c>
      <c r="AD400" t="s">
        <v>8914</v>
      </c>
      <c r="AE400" t="s">
        <v>10429</v>
      </c>
      <c r="AF400" t="s">
        <v>10430</v>
      </c>
      <c r="AG400" t="s">
        <v>10431</v>
      </c>
      <c r="AH400" t="s">
        <v>6279</v>
      </c>
      <c r="AI400" t="s">
        <v>10432</v>
      </c>
      <c r="AJ400" t="s">
        <v>10433</v>
      </c>
      <c r="AK400" t="s">
        <v>10434</v>
      </c>
      <c r="AL400" t="s">
        <v>305</v>
      </c>
      <c r="AM400" t="s">
        <v>306</v>
      </c>
      <c r="AN400" t="s">
        <v>307</v>
      </c>
      <c r="AO400" t="s">
        <v>308</v>
      </c>
      <c r="AP400" t="s">
        <v>309</v>
      </c>
      <c r="AQ400" t="s">
        <v>275</v>
      </c>
      <c r="AR400" t="s">
        <v>310</v>
      </c>
      <c r="AS400" t="s">
        <v>311</v>
      </c>
      <c r="AT400" t="s">
        <v>312</v>
      </c>
      <c r="AU400" t="s">
        <v>313</v>
      </c>
      <c r="AV400" t="s">
        <v>314</v>
      </c>
      <c r="AW400" t="s">
        <v>315</v>
      </c>
      <c r="AX400" t="s">
        <v>315</v>
      </c>
      <c r="AY400" t="s">
        <v>8922</v>
      </c>
      <c r="AZ400" t="s">
        <v>6308</v>
      </c>
      <c r="BA400" t="s">
        <v>10435</v>
      </c>
      <c r="BB400" t="s">
        <v>10433</v>
      </c>
      <c r="BC400" t="s">
        <v>10436</v>
      </c>
      <c r="BD400" t="s">
        <v>10437</v>
      </c>
      <c r="BE400" t="s">
        <v>138</v>
      </c>
      <c r="BF400" t="s">
        <v>10438</v>
      </c>
      <c r="BG400" t="s">
        <v>10439</v>
      </c>
      <c r="BH400" t="s">
        <v>9186</v>
      </c>
      <c r="BI400">
        <v>255</v>
      </c>
      <c r="BJ400">
        <v>253</v>
      </c>
      <c r="BK400">
        <v>254</v>
      </c>
      <c r="BL400">
        <v>0.61</v>
      </c>
      <c r="BM400">
        <v>239</v>
      </c>
      <c r="BN400">
        <v>428</v>
      </c>
      <c r="BO400">
        <v>419</v>
      </c>
      <c r="BP400">
        <v>0.72299999999999998</v>
      </c>
      <c r="BQ400" t="s">
        <v>143</v>
      </c>
      <c r="BR400" t="s">
        <v>145</v>
      </c>
      <c r="BS400" t="s">
        <v>144</v>
      </c>
      <c r="BT400">
        <v>-43</v>
      </c>
      <c r="BU400">
        <v>15</v>
      </c>
      <c r="BV400">
        <v>15</v>
      </c>
      <c r="BW400">
        <v>0</v>
      </c>
    </row>
    <row r="401" spans="1:75" x14ac:dyDescent="0.25">
      <c r="A401" t="s">
        <v>10440</v>
      </c>
      <c r="B401" t="s">
        <v>10441</v>
      </c>
      <c r="C401" s="74">
        <v>43864.853360104164</v>
      </c>
      <c r="D401" t="s">
        <v>274</v>
      </c>
      <c r="E401" t="s">
        <v>275</v>
      </c>
      <c r="F401" t="s">
        <v>276</v>
      </c>
      <c r="G401" t="s">
        <v>277</v>
      </c>
      <c r="H401" t="s">
        <v>278</v>
      </c>
      <c r="I401" t="s">
        <v>10442</v>
      </c>
      <c r="J401" t="s">
        <v>10443</v>
      </c>
      <c r="K401" t="s">
        <v>8530</v>
      </c>
      <c r="L401" t="s">
        <v>10444</v>
      </c>
      <c r="M401" t="s">
        <v>10445</v>
      </c>
      <c r="N401" t="s">
        <v>10446</v>
      </c>
      <c r="O401" t="s">
        <v>10447</v>
      </c>
      <c r="P401" t="s">
        <v>10448</v>
      </c>
      <c r="Q401" t="s">
        <v>10449</v>
      </c>
      <c r="R401" t="s">
        <v>10450</v>
      </c>
      <c r="S401" t="s">
        <v>10451</v>
      </c>
      <c r="T401" t="s">
        <v>146</v>
      </c>
      <c r="U401" t="s">
        <v>9530</v>
      </c>
      <c r="V401" t="s">
        <v>9531</v>
      </c>
      <c r="W401" t="s">
        <v>9532</v>
      </c>
      <c r="X401" t="s">
        <v>293</v>
      </c>
      <c r="Y401" t="s">
        <v>294</v>
      </c>
      <c r="Z401" t="s">
        <v>145</v>
      </c>
      <c r="AA401" t="s">
        <v>145</v>
      </c>
      <c r="AB401" t="s">
        <v>295</v>
      </c>
      <c r="AC401" t="s">
        <v>337</v>
      </c>
      <c r="AD401" t="s">
        <v>397</v>
      </c>
      <c r="AE401" t="s">
        <v>10452</v>
      </c>
      <c r="AF401" t="s">
        <v>10453</v>
      </c>
      <c r="AG401" t="s">
        <v>10454</v>
      </c>
      <c r="AH401" t="s">
        <v>4925</v>
      </c>
      <c r="AI401" t="s">
        <v>2867</v>
      </c>
      <c r="AJ401" t="s">
        <v>10455</v>
      </c>
      <c r="AK401" t="s">
        <v>10456</v>
      </c>
      <c r="AL401" t="s">
        <v>305</v>
      </c>
      <c r="AM401" t="s">
        <v>306</v>
      </c>
      <c r="AN401" t="s">
        <v>307</v>
      </c>
      <c r="AO401" t="s">
        <v>308</v>
      </c>
      <c r="AP401" t="s">
        <v>309</v>
      </c>
      <c r="AQ401" t="s">
        <v>275</v>
      </c>
      <c r="AR401" t="s">
        <v>310</v>
      </c>
      <c r="AS401" t="s">
        <v>311</v>
      </c>
      <c r="AT401" t="s">
        <v>312</v>
      </c>
      <c r="AU401" t="s">
        <v>313</v>
      </c>
      <c r="AV401" t="s">
        <v>314</v>
      </c>
      <c r="AW401" t="s">
        <v>315</v>
      </c>
      <c r="AX401" t="s">
        <v>315</v>
      </c>
      <c r="AY401" t="s">
        <v>405</v>
      </c>
      <c r="AZ401" t="s">
        <v>406</v>
      </c>
      <c r="BA401" t="s">
        <v>10457</v>
      </c>
      <c r="BB401" t="s">
        <v>10455</v>
      </c>
      <c r="BC401" t="s">
        <v>10458</v>
      </c>
      <c r="BD401" t="s">
        <v>10459</v>
      </c>
      <c r="BE401" t="s">
        <v>138</v>
      </c>
      <c r="BF401" t="s">
        <v>10460</v>
      </c>
      <c r="BG401" t="s">
        <v>10461</v>
      </c>
      <c r="BH401" t="s">
        <v>8551</v>
      </c>
      <c r="BI401">
        <v>255</v>
      </c>
      <c r="BJ401">
        <v>253</v>
      </c>
      <c r="BK401">
        <v>254</v>
      </c>
      <c r="BL401">
        <v>0.75</v>
      </c>
      <c r="BM401">
        <v>240</v>
      </c>
      <c r="BN401">
        <v>430</v>
      </c>
      <c r="BO401">
        <v>418</v>
      </c>
      <c r="BP401">
        <v>0.72699999999999998</v>
      </c>
      <c r="BQ401" t="s">
        <v>143</v>
      </c>
      <c r="BR401" t="s">
        <v>145</v>
      </c>
      <c r="BS401" t="s">
        <v>144</v>
      </c>
      <c r="BT401">
        <v>-43</v>
      </c>
      <c r="BU401">
        <v>27</v>
      </c>
      <c r="BV401">
        <v>16</v>
      </c>
      <c r="BW401">
        <v>0</v>
      </c>
    </row>
    <row r="402" spans="1:75" x14ac:dyDescent="0.25">
      <c r="A402" t="s">
        <v>10462</v>
      </c>
      <c r="B402" t="s">
        <v>10463</v>
      </c>
      <c r="C402" s="74">
        <v>43864.853476562501</v>
      </c>
      <c r="D402" t="s">
        <v>274</v>
      </c>
      <c r="E402" t="s">
        <v>275</v>
      </c>
      <c r="F402" t="s">
        <v>276</v>
      </c>
      <c r="G402" t="s">
        <v>277</v>
      </c>
      <c r="H402" t="s">
        <v>278</v>
      </c>
      <c r="I402" t="s">
        <v>10464</v>
      </c>
      <c r="J402" t="s">
        <v>10465</v>
      </c>
      <c r="K402" t="s">
        <v>8315</v>
      </c>
      <c r="L402" t="s">
        <v>10466</v>
      </c>
      <c r="M402" t="s">
        <v>10467</v>
      </c>
      <c r="N402" t="s">
        <v>10468</v>
      </c>
      <c r="O402" t="s">
        <v>10469</v>
      </c>
      <c r="P402" t="s">
        <v>10470</v>
      </c>
      <c r="Q402" t="s">
        <v>10471</v>
      </c>
      <c r="R402" t="s">
        <v>10472</v>
      </c>
      <c r="S402" t="s">
        <v>10473</v>
      </c>
      <c r="T402" t="s">
        <v>146</v>
      </c>
      <c r="U402" t="s">
        <v>9530</v>
      </c>
      <c r="V402" t="s">
        <v>9531</v>
      </c>
      <c r="W402" t="s">
        <v>9532</v>
      </c>
      <c r="X402" t="s">
        <v>293</v>
      </c>
      <c r="Y402" t="s">
        <v>294</v>
      </c>
      <c r="Z402" t="s">
        <v>145</v>
      </c>
      <c r="AA402" t="s">
        <v>145</v>
      </c>
      <c r="AB402" t="s">
        <v>295</v>
      </c>
      <c r="AC402" t="s">
        <v>396</v>
      </c>
      <c r="AD402" t="s">
        <v>9271</v>
      </c>
      <c r="AE402" t="s">
        <v>10474</v>
      </c>
      <c r="AF402" t="s">
        <v>10475</v>
      </c>
      <c r="AG402" t="s">
        <v>10476</v>
      </c>
      <c r="AH402" t="s">
        <v>10477</v>
      </c>
      <c r="AI402" t="s">
        <v>10478</v>
      </c>
      <c r="AJ402" t="s">
        <v>10479</v>
      </c>
      <c r="AK402" t="s">
        <v>10480</v>
      </c>
      <c r="AL402" t="s">
        <v>305</v>
      </c>
      <c r="AM402" t="s">
        <v>306</v>
      </c>
      <c r="AN402" t="s">
        <v>307</v>
      </c>
      <c r="AO402" t="s">
        <v>308</v>
      </c>
      <c r="AP402" t="s">
        <v>309</v>
      </c>
      <c r="AQ402" t="s">
        <v>275</v>
      </c>
      <c r="AR402" t="s">
        <v>310</v>
      </c>
      <c r="AS402" t="s">
        <v>311</v>
      </c>
      <c r="AT402" t="s">
        <v>312</v>
      </c>
      <c r="AU402" t="s">
        <v>313</v>
      </c>
      <c r="AV402" t="s">
        <v>314</v>
      </c>
      <c r="AW402" t="s">
        <v>315</v>
      </c>
      <c r="AX402" t="s">
        <v>315</v>
      </c>
      <c r="AY402" t="s">
        <v>9278</v>
      </c>
      <c r="AZ402" t="s">
        <v>8794</v>
      </c>
      <c r="BA402" t="s">
        <v>10481</v>
      </c>
      <c r="BB402" t="s">
        <v>10479</v>
      </c>
      <c r="BC402" t="s">
        <v>10482</v>
      </c>
      <c r="BD402" t="s">
        <v>10483</v>
      </c>
      <c r="BE402" t="s">
        <v>138</v>
      </c>
      <c r="BF402" t="s">
        <v>10484</v>
      </c>
      <c r="BG402" t="s">
        <v>10485</v>
      </c>
      <c r="BH402" t="s">
        <v>8335</v>
      </c>
      <c r="BI402">
        <v>255</v>
      </c>
      <c r="BJ402">
        <v>253</v>
      </c>
      <c r="BK402">
        <v>254</v>
      </c>
      <c r="BL402">
        <v>0.69</v>
      </c>
      <c r="BM402">
        <v>239</v>
      </c>
      <c r="BN402">
        <v>429</v>
      </c>
      <c r="BO402">
        <v>417</v>
      </c>
      <c r="BP402">
        <v>0.72499999999999998</v>
      </c>
      <c r="BQ402" t="s">
        <v>143</v>
      </c>
      <c r="BR402" t="s">
        <v>145</v>
      </c>
      <c r="BS402" t="s">
        <v>144</v>
      </c>
      <c r="BT402">
        <v>-43</v>
      </c>
      <c r="BU402">
        <v>28</v>
      </c>
      <c r="BV402">
        <v>16</v>
      </c>
      <c r="BW402">
        <v>0</v>
      </c>
    </row>
    <row r="403" spans="1:75" x14ac:dyDescent="0.25">
      <c r="A403" t="s">
        <v>10486</v>
      </c>
      <c r="B403" t="s">
        <v>10487</v>
      </c>
      <c r="C403" s="74">
        <v>43864.853593032407</v>
      </c>
      <c r="D403" t="s">
        <v>274</v>
      </c>
      <c r="E403" t="s">
        <v>275</v>
      </c>
      <c r="F403" t="s">
        <v>276</v>
      </c>
      <c r="G403" t="s">
        <v>277</v>
      </c>
      <c r="H403" t="s">
        <v>278</v>
      </c>
      <c r="I403" t="s">
        <v>10488</v>
      </c>
      <c r="J403" t="s">
        <v>10489</v>
      </c>
      <c r="K403" t="s">
        <v>10236</v>
      </c>
      <c r="L403" t="s">
        <v>10490</v>
      </c>
      <c r="M403" t="s">
        <v>10491</v>
      </c>
      <c r="N403" t="s">
        <v>10492</v>
      </c>
      <c r="O403" t="s">
        <v>10493</v>
      </c>
      <c r="P403" t="s">
        <v>10494</v>
      </c>
      <c r="Q403" t="s">
        <v>10495</v>
      </c>
      <c r="R403" t="s">
        <v>10496</v>
      </c>
      <c r="S403" t="s">
        <v>10497</v>
      </c>
      <c r="T403" t="s">
        <v>146</v>
      </c>
      <c r="U403" t="s">
        <v>9530</v>
      </c>
      <c r="V403" t="s">
        <v>9531</v>
      </c>
      <c r="W403" t="s">
        <v>9532</v>
      </c>
      <c r="X403" t="s">
        <v>293</v>
      </c>
      <c r="Y403" t="s">
        <v>294</v>
      </c>
      <c r="Z403" t="s">
        <v>145</v>
      </c>
      <c r="AA403" t="s">
        <v>145</v>
      </c>
      <c r="AB403" t="s">
        <v>295</v>
      </c>
      <c r="AC403" t="s">
        <v>296</v>
      </c>
      <c r="AD403" t="s">
        <v>7902</v>
      </c>
      <c r="AE403" t="s">
        <v>10498</v>
      </c>
      <c r="AF403" t="s">
        <v>10499</v>
      </c>
      <c r="AG403" t="s">
        <v>10500</v>
      </c>
      <c r="AH403" t="s">
        <v>4445</v>
      </c>
      <c r="AI403" t="s">
        <v>10501</v>
      </c>
      <c r="AJ403" t="s">
        <v>10502</v>
      </c>
      <c r="AK403" t="s">
        <v>8596</v>
      </c>
      <c r="AL403" t="s">
        <v>305</v>
      </c>
      <c r="AM403" t="s">
        <v>306</v>
      </c>
      <c r="AN403" t="s">
        <v>307</v>
      </c>
      <c r="AO403" t="s">
        <v>308</v>
      </c>
      <c r="AP403" t="s">
        <v>309</v>
      </c>
      <c r="AQ403" t="s">
        <v>275</v>
      </c>
      <c r="AR403" t="s">
        <v>310</v>
      </c>
      <c r="AS403" t="s">
        <v>311</v>
      </c>
      <c r="AT403" t="s">
        <v>312</v>
      </c>
      <c r="AU403" t="s">
        <v>313</v>
      </c>
      <c r="AV403" t="s">
        <v>314</v>
      </c>
      <c r="AW403" t="s">
        <v>315</v>
      </c>
      <c r="AX403" t="s">
        <v>315</v>
      </c>
      <c r="AY403" t="s">
        <v>7910</v>
      </c>
      <c r="AZ403" t="s">
        <v>3556</v>
      </c>
      <c r="BA403" t="s">
        <v>10503</v>
      </c>
      <c r="BB403" t="s">
        <v>10502</v>
      </c>
      <c r="BC403" t="s">
        <v>10504</v>
      </c>
      <c r="BD403" t="s">
        <v>10505</v>
      </c>
      <c r="BE403" t="s">
        <v>138</v>
      </c>
      <c r="BF403" t="s">
        <v>10506</v>
      </c>
      <c r="BG403" t="s">
        <v>10507</v>
      </c>
      <c r="BH403" t="s">
        <v>10256</v>
      </c>
      <c r="BI403">
        <v>256</v>
      </c>
      <c r="BJ403">
        <v>253</v>
      </c>
      <c r="BK403">
        <v>254</v>
      </c>
      <c r="BL403">
        <v>0.46</v>
      </c>
      <c r="BM403">
        <v>238</v>
      </c>
      <c r="BN403">
        <v>427</v>
      </c>
      <c r="BO403">
        <v>417</v>
      </c>
      <c r="BP403">
        <v>0.72099999999999997</v>
      </c>
      <c r="BQ403" t="s">
        <v>143</v>
      </c>
      <c r="BR403" t="s">
        <v>145</v>
      </c>
      <c r="BS403" t="s">
        <v>144</v>
      </c>
      <c r="BT403">
        <v>-43</v>
      </c>
      <c r="BU403">
        <v>29</v>
      </c>
      <c r="BV403">
        <v>15</v>
      </c>
      <c r="BW403">
        <v>0</v>
      </c>
    </row>
    <row r="404" spans="1:75" x14ac:dyDescent="0.25">
      <c r="A404" t="s">
        <v>10508</v>
      </c>
      <c r="B404" t="s">
        <v>10509</v>
      </c>
      <c r="C404" s="74">
        <v>43864.853708773153</v>
      </c>
      <c r="D404" t="s">
        <v>274</v>
      </c>
      <c r="E404" t="s">
        <v>275</v>
      </c>
      <c r="F404" t="s">
        <v>276</v>
      </c>
      <c r="G404" t="s">
        <v>277</v>
      </c>
      <c r="H404" t="s">
        <v>278</v>
      </c>
      <c r="I404" t="s">
        <v>10510</v>
      </c>
      <c r="J404" t="s">
        <v>10511</v>
      </c>
      <c r="K404" t="s">
        <v>8804</v>
      </c>
      <c r="L404" t="s">
        <v>10512</v>
      </c>
      <c r="M404" t="s">
        <v>10513</v>
      </c>
      <c r="N404" t="s">
        <v>10514</v>
      </c>
      <c r="O404" t="s">
        <v>10515</v>
      </c>
      <c r="P404" t="s">
        <v>10516</v>
      </c>
      <c r="Q404" t="s">
        <v>10517</v>
      </c>
      <c r="R404" t="s">
        <v>10518</v>
      </c>
      <c r="S404" t="s">
        <v>10519</v>
      </c>
      <c r="T404" t="s">
        <v>146</v>
      </c>
      <c r="U404" t="s">
        <v>9530</v>
      </c>
      <c r="V404" t="s">
        <v>9531</v>
      </c>
      <c r="W404" t="s">
        <v>9532</v>
      </c>
      <c r="X404" t="s">
        <v>293</v>
      </c>
      <c r="Y404" t="s">
        <v>294</v>
      </c>
      <c r="Z404" t="s">
        <v>145</v>
      </c>
      <c r="AA404" t="s">
        <v>145</v>
      </c>
      <c r="AB404" t="s">
        <v>295</v>
      </c>
      <c r="AC404" t="s">
        <v>429</v>
      </c>
      <c r="AD404" t="s">
        <v>8940</v>
      </c>
      <c r="AE404" t="s">
        <v>10520</v>
      </c>
      <c r="AF404" t="s">
        <v>10521</v>
      </c>
      <c r="AG404" t="s">
        <v>10522</v>
      </c>
      <c r="AH404" t="s">
        <v>10523</v>
      </c>
      <c r="AI404" t="s">
        <v>10524</v>
      </c>
      <c r="AJ404" t="s">
        <v>10525</v>
      </c>
      <c r="AK404" t="s">
        <v>10526</v>
      </c>
      <c r="AL404" t="s">
        <v>305</v>
      </c>
      <c r="AM404" t="s">
        <v>306</v>
      </c>
      <c r="AN404" t="s">
        <v>307</v>
      </c>
      <c r="AO404" t="s">
        <v>308</v>
      </c>
      <c r="AP404" t="s">
        <v>309</v>
      </c>
      <c r="AQ404" t="s">
        <v>275</v>
      </c>
      <c r="AR404" t="s">
        <v>310</v>
      </c>
      <c r="AS404" t="s">
        <v>311</v>
      </c>
      <c r="AT404" t="s">
        <v>312</v>
      </c>
      <c r="AU404" t="s">
        <v>313</v>
      </c>
      <c r="AV404" t="s">
        <v>314</v>
      </c>
      <c r="AW404" t="s">
        <v>315</v>
      </c>
      <c r="AX404" t="s">
        <v>315</v>
      </c>
      <c r="AY404" t="s">
        <v>8948</v>
      </c>
      <c r="AZ404" t="s">
        <v>6308</v>
      </c>
      <c r="BA404" t="s">
        <v>10527</v>
      </c>
      <c r="BB404" t="s">
        <v>10525</v>
      </c>
      <c r="BC404" t="s">
        <v>10528</v>
      </c>
      <c r="BD404" t="s">
        <v>10529</v>
      </c>
      <c r="BE404" t="s">
        <v>138</v>
      </c>
      <c r="BF404" t="s">
        <v>10530</v>
      </c>
      <c r="BG404" t="s">
        <v>10531</v>
      </c>
      <c r="BH404" t="s">
        <v>8823</v>
      </c>
      <c r="BI404">
        <v>256</v>
      </c>
      <c r="BJ404">
        <v>253</v>
      </c>
      <c r="BK404">
        <v>254</v>
      </c>
      <c r="BL404">
        <v>0.66</v>
      </c>
      <c r="BM404">
        <v>239</v>
      </c>
      <c r="BN404">
        <v>428</v>
      </c>
      <c r="BO404">
        <v>416</v>
      </c>
      <c r="BP404">
        <v>0.72299999999999998</v>
      </c>
      <c r="BQ404" t="s">
        <v>143</v>
      </c>
      <c r="BR404" t="s">
        <v>145</v>
      </c>
      <c r="BS404" t="s">
        <v>144</v>
      </c>
      <c r="BT404">
        <v>-43</v>
      </c>
      <c r="BU404">
        <v>29</v>
      </c>
      <c r="BV404">
        <v>15</v>
      </c>
      <c r="BW404">
        <v>0</v>
      </c>
    </row>
    <row r="405" spans="1:75" x14ac:dyDescent="0.25">
      <c r="A405" t="s">
        <v>10532</v>
      </c>
      <c r="B405" t="s">
        <v>10533</v>
      </c>
      <c r="C405" s="74">
        <v>43864.853825231483</v>
      </c>
      <c r="D405" t="s">
        <v>274</v>
      </c>
      <c r="E405" t="s">
        <v>275</v>
      </c>
      <c r="F405" t="s">
        <v>276</v>
      </c>
      <c r="G405" t="s">
        <v>277</v>
      </c>
      <c r="H405" t="s">
        <v>278</v>
      </c>
      <c r="I405" t="s">
        <v>10534</v>
      </c>
      <c r="J405" t="s">
        <v>10535</v>
      </c>
      <c r="K405" t="s">
        <v>8581</v>
      </c>
      <c r="L405" t="s">
        <v>10536</v>
      </c>
      <c r="M405" t="s">
        <v>10537</v>
      </c>
      <c r="N405" t="s">
        <v>10538</v>
      </c>
      <c r="O405" t="s">
        <v>10539</v>
      </c>
      <c r="P405" t="s">
        <v>10540</v>
      </c>
      <c r="Q405" t="s">
        <v>10541</v>
      </c>
      <c r="R405" t="s">
        <v>10542</v>
      </c>
      <c r="S405" t="s">
        <v>10543</v>
      </c>
      <c r="T405" t="s">
        <v>146</v>
      </c>
      <c r="U405" t="s">
        <v>9530</v>
      </c>
      <c r="V405" t="s">
        <v>9531</v>
      </c>
      <c r="W405" t="s">
        <v>9532</v>
      </c>
      <c r="X405" t="s">
        <v>293</v>
      </c>
      <c r="Y405" t="s">
        <v>294</v>
      </c>
      <c r="Z405" t="s">
        <v>145</v>
      </c>
      <c r="AA405" t="s">
        <v>145</v>
      </c>
      <c r="AB405" t="s">
        <v>295</v>
      </c>
      <c r="AC405" t="s">
        <v>337</v>
      </c>
      <c r="AD405" t="s">
        <v>6326</v>
      </c>
      <c r="AE405" t="s">
        <v>10544</v>
      </c>
      <c r="AF405" t="s">
        <v>10545</v>
      </c>
      <c r="AG405" t="s">
        <v>10546</v>
      </c>
      <c r="AH405" t="s">
        <v>10547</v>
      </c>
      <c r="AI405" t="s">
        <v>10548</v>
      </c>
      <c r="AJ405" t="s">
        <v>10549</v>
      </c>
      <c r="AK405" t="s">
        <v>10550</v>
      </c>
      <c r="AL405" t="s">
        <v>305</v>
      </c>
      <c r="AM405" t="s">
        <v>306</v>
      </c>
      <c r="AN405" t="s">
        <v>307</v>
      </c>
      <c r="AO405" t="s">
        <v>308</v>
      </c>
      <c r="AP405" t="s">
        <v>309</v>
      </c>
      <c r="AQ405" t="s">
        <v>275</v>
      </c>
      <c r="AR405" t="s">
        <v>310</v>
      </c>
      <c r="AS405" t="s">
        <v>311</v>
      </c>
      <c r="AT405" t="s">
        <v>312</v>
      </c>
      <c r="AU405" t="s">
        <v>313</v>
      </c>
      <c r="AV405" t="s">
        <v>314</v>
      </c>
      <c r="AW405" t="s">
        <v>315</v>
      </c>
      <c r="AX405" t="s">
        <v>315</v>
      </c>
      <c r="AY405" t="s">
        <v>6334</v>
      </c>
      <c r="AZ405" t="s">
        <v>3556</v>
      </c>
      <c r="BA405" t="s">
        <v>10551</v>
      </c>
      <c r="BB405" t="s">
        <v>10549</v>
      </c>
      <c r="BC405" t="s">
        <v>10552</v>
      </c>
      <c r="BD405" t="s">
        <v>10553</v>
      </c>
      <c r="BE405" t="s">
        <v>138</v>
      </c>
      <c r="BF405" t="s">
        <v>10554</v>
      </c>
      <c r="BG405" t="s">
        <v>10555</v>
      </c>
      <c r="BH405" t="s">
        <v>8602</v>
      </c>
      <c r="BI405">
        <v>256</v>
      </c>
      <c r="BJ405">
        <v>253</v>
      </c>
      <c r="BK405">
        <v>254</v>
      </c>
      <c r="BL405">
        <v>0.38</v>
      </c>
      <c r="BM405">
        <v>238</v>
      </c>
      <c r="BN405">
        <v>426</v>
      </c>
      <c r="BO405">
        <v>416</v>
      </c>
      <c r="BP405">
        <v>0.72099999999999997</v>
      </c>
      <c r="BQ405" t="s">
        <v>143</v>
      </c>
      <c r="BR405" t="s">
        <v>145</v>
      </c>
      <c r="BS405" t="s">
        <v>144</v>
      </c>
      <c r="BT405">
        <v>-43</v>
      </c>
      <c r="BU405">
        <v>36</v>
      </c>
      <c r="BV405">
        <v>13</v>
      </c>
      <c r="BW405">
        <v>0</v>
      </c>
    </row>
    <row r="406" spans="1:75" x14ac:dyDescent="0.25">
      <c r="A406" t="s">
        <v>10556</v>
      </c>
      <c r="B406" t="s">
        <v>10557</v>
      </c>
      <c r="C406" s="74">
        <v>43864.853941701389</v>
      </c>
      <c r="D406" t="s">
        <v>274</v>
      </c>
      <c r="E406" t="s">
        <v>275</v>
      </c>
      <c r="F406" t="s">
        <v>276</v>
      </c>
      <c r="G406" t="s">
        <v>277</v>
      </c>
      <c r="H406" t="s">
        <v>278</v>
      </c>
      <c r="I406" t="s">
        <v>10558</v>
      </c>
      <c r="J406" t="s">
        <v>10559</v>
      </c>
      <c r="K406" t="s">
        <v>8681</v>
      </c>
      <c r="L406" t="s">
        <v>10560</v>
      </c>
      <c r="M406" t="s">
        <v>10561</v>
      </c>
      <c r="N406" t="s">
        <v>10562</v>
      </c>
      <c r="O406" t="s">
        <v>10563</v>
      </c>
      <c r="P406" t="s">
        <v>10564</v>
      </c>
      <c r="Q406" t="s">
        <v>10565</v>
      </c>
      <c r="R406" t="s">
        <v>10566</v>
      </c>
      <c r="S406" t="s">
        <v>10567</v>
      </c>
      <c r="T406" t="s">
        <v>146</v>
      </c>
      <c r="U406" t="s">
        <v>9530</v>
      </c>
      <c r="V406" t="s">
        <v>9531</v>
      </c>
      <c r="W406" t="s">
        <v>9532</v>
      </c>
      <c r="X406" t="s">
        <v>293</v>
      </c>
      <c r="Y406" t="s">
        <v>294</v>
      </c>
      <c r="Z406" t="s">
        <v>145</v>
      </c>
      <c r="AA406" t="s">
        <v>145</v>
      </c>
      <c r="AB406" t="s">
        <v>295</v>
      </c>
      <c r="AC406" t="s">
        <v>296</v>
      </c>
      <c r="AD406" t="s">
        <v>10568</v>
      </c>
      <c r="AE406" t="s">
        <v>10569</v>
      </c>
      <c r="AF406" t="s">
        <v>10570</v>
      </c>
      <c r="AG406" t="s">
        <v>10571</v>
      </c>
      <c r="AH406" t="s">
        <v>301</v>
      </c>
      <c r="AI406" t="s">
        <v>10572</v>
      </c>
      <c r="AJ406" t="s">
        <v>10573</v>
      </c>
      <c r="AK406" t="s">
        <v>10574</v>
      </c>
      <c r="AL406" t="s">
        <v>305</v>
      </c>
      <c r="AM406" t="s">
        <v>306</v>
      </c>
      <c r="AN406" t="s">
        <v>307</v>
      </c>
      <c r="AO406" t="s">
        <v>308</v>
      </c>
      <c r="AP406" t="s">
        <v>309</v>
      </c>
      <c r="AQ406" t="s">
        <v>275</v>
      </c>
      <c r="AR406" t="s">
        <v>310</v>
      </c>
      <c r="AS406" t="s">
        <v>311</v>
      </c>
      <c r="AT406" t="s">
        <v>312</v>
      </c>
      <c r="AU406" t="s">
        <v>313</v>
      </c>
      <c r="AV406" t="s">
        <v>314</v>
      </c>
      <c r="AW406" t="s">
        <v>315</v>
      </c>
      <c r="AX406" t="s">
        <v>315</v>
      </c>
      <c r="AY406" t="s">
        <v>10575</v>
      </c>
      <c r="AZ406" t="s">
        <v>6436</v>
      </c>
      <c r="BA406" t="s">
        <v>10576</v>
      </c>
      <c r="BB406" t="s">
        <v>10573</v>
      </c>
      <c r="BC406" t="s">
        <v>10577</v>
      </c>
      <c r="BD406" t="s">
        <v>10578</v>
      </c>
      <c r="BE406" t="s">
        <v>138</v>
      </c>
      <c r="BF406" t="s">
        <v>10579</v>
      </c>
      <c r="BG406" t="s">
        <v>10580</v>
      </c>
      <c r="BH406" t="s">
        <v>8702</v>
      </c>
      <c r="BI406">
        <v>256</v>
      </c>
      <c r="BJ406">
        <v>253</v>
      </c>
      <c r="BK406">
        <v>254</v>
      </c>
      <c r="BL406">
        <v>0.59</v>
      </c>
      <c r="BM406">
        <v>237</v>
      </c>
      <c r="BN406">
        <v>424</v>
      </c>
      <c r="BO406">
        <v>415</v>
      </c>
      <c r="BP406">
        <v>0.71699999999999997</v>
      </c>
      <c r="BQ406" t="s">
        <v>143</v>
      </c>
      <c r="BR406" t="s">
        <v>145</v>
      </c>
      <c r="BS406" t="s">
        <v>144</v>
      </c>
      <c r="BT406">
        <v>-43</v>
      </c>
      <c r="BU406">
        <v>24</v>
      </c>
      <c r="BV406">
        <v>13</v>
      </c>
      <c r="BW406">
        <v>0</v>
      </c>
    </row>
    <row r="407" spans="1:75" x14ac:dyDescent="0.25">
      <c r="A407" t="s">
        <v>10581</v>
      </c>
      <c r="B407" t="s">
        <v>10582</v>
      </c>
      <c r="C407" s="74">
        <v>43864.854058159719</v>
      </c>
      <c r="D407" t="s">
        <v>274</v>
      </c>
      <c r="E407" t="s">
        <v>275</v>
      </c>
      <c r="F407" t="s">
        <v>276</v>
      </c>
      <c r="G407" t="s">
        <v>277</v>
      </c>
      <c r="H407" t="s">
        <v>278</v>
      </c>
      <c r="I407" t="s">
        <v>10583</v>
      </c>
      <c r="J407" t="s">
        <v>10584</v>
      </c>
      <c r="K407" t="s">
        <v>8881</v>
      </c>
      <c r="L407" t="s">
        <v>10585</v>
      </c>
      <c r="M407" t="s">
        <v>10586</v>
      </c>
      <c r="N407" t="s">
        <v>10587</v>
      </c>
      <c r="O407" t="s">
        <v>10588</v>
      </c>
      <c r="P407" t="s">
        <v>10589</v>
      </c>
      <c r="Q407" t="s">
        <v>10590</v>
      </c>
      <c r="R407" t="s">
        <v>10591</v>
      </c>
      <c r="S407" t="s">
        <v>10592</v>
      </c>
      <c r="T407" t="s">
        <v>146</v>
      </c>
      <c r="U407" t="s">
        <v>9530</v>
      </c>
      <c r="V407" t="s">
        <v>9531</v>
      </c>
      <c r="W407" t="s">
        <v>9532</v>
      </c>
      <c r="X407" t="s">
        <v>293</v>
      </c>
      <c r="Y407" t="s">
        <v>294</v>
      </c>
      <c r="Z407" t="s">
        <v>145</v>
      </c>
      <c r="AA407" t="s">
        <v>145</v>
      </c>
      <c r="AB407" t="s">
        <v>295</v>
      </c>
      <c r="AC407" t="s">
        <v>396</v>
      </c>
      <c r="AD407" t="s">
        <v>6428</v>
      </c>
      <c r="AE407" t="s">
        <v>10593</v>
      </c>
      <c r="AF407" t="s">
        <v>10594</v>
      </c>
      <c r="AG407" t="s">
        <v>10595</v>
      </c>
      <c r="AH407" t="s">
        <v>2839</v>
      </c>
      <c r="AI407" t="s">
        <v>9392</v>
      </c>
      <c r="AJ407" t="s">
        <v>10596</v>
      </c>
      <c r="AK407" t="s">
        <v>9993</v>
      </c>
      <c r="AL407" t="s">
        <v>305</v>
      </c>
      <c r="AM407" t="s">
        <v>306</v>
      </c>
      <c r="AN407" t="s">
        <v>307</v>
      </c>
      <c r="AO407" t="s">
        <v>308</v>
      </c>
      <c r="AP407" t="s">
        <v>309</v>
      </c>
      <c r="AQ407" t="s">
        <v>275</v>
      </c>
      <c r="AR407" t="s">
        <v>310</v>
      </c>
      <c r="AS407" t="s">
        <v>311</v>
      </c>
      <c r="AT407" t="s">
        <v>312</v>
      </c>
      <c r="AU407" t="s">
        <v>313</v>
      </c>
      <c r="AV407" t="s">
        <v>314</v>
      </c>
      <c r="AW407" t="s">
        <v>315</v>
      </c>
      <c r="AX407" t="s">
        <v>315</v>
      </c>
      <c r="AY407" t="s">
        <v>6435</v>
      </c>
      <c r="AZ407" t="s">
        <v>6436</v>
      </c>
      <c r="BA407" t="s">
        <v>10597</v>
      </c>
      <c r="BB407" t="s">
        <v>10596</v>
      </c>
      <c r="BC407" t="s">
        <v>10598</v>
      </c>
      <c r="BD407" t="s">
        <v>10599</v>
      </c>
      <c r="BE407" t="s">
        <v>138</v>
      </c>
      <c r="BF407" t="s">
        <v>10600</v>
      </c>
      <c r="BG407" t="s">
        <v>10601</v>
      </c>
      <c r="BH407" t="s">
        <v>8901</v>
      </c>
      <c r="BI407">
        <v>255</v>
      </c>
      <c r="BJ407">
        <v>252</v>
      </c>
      <c r="BK407">
        <v>254</v>
      </c>
      <c r="BL407">
        <v>0.74</v>
      </c>
      <c r="BM407">
        <v>236</v>
      </c>
      <c r="BN407">
        <v>424</v>
      </c>
      <c r="BO407">
        <v>415</v>
      </c>
      <c r="BP407">
        <v>0.71699999999999997</v>
      </c>
      <c r="BQ407" t="s">
        <v>143</v>
      </c>
      <c r="BR407" t="s">
        <v>145</v>
      </c>
      <c r="BS407" t="s">
        <v>144</v>
      </c>
      <c r="BT407">
        <v>-43</v>
      </c>
      <c r="BU407">
        <v>21</v>
      </c>
      <c r="BV407">
        <v>15</v>
      </c>
      <c r="BW407">
        <v>0</v>
      </c>
    </row>
    <row r="408" spans="1:75" x14ac:dyDescent="0.25">
      <c r="A408" t="s">
        <v>10602</v>
      </c>
      <c r="B408" t="s">
        <v>10603</v>
      </c>
      <c r="C408" s="74">
        <v>43864.854174629632</v>
      </c>
      <c r="D408" t="s">
        <v>274</v>
      </c>
      <c r="E408" t="s">
        <v>275</v>
      </c>
      <c r="F408" t="s">
        <v>276</v>
      </c>
      <c r="G408" t="s">
        <v>277</v>
      </c>
      <c r="H408" t="s">
        <v>278</v>
      </c>
      <c r="I408" t="s">
        <v>10604</v>
      </c>
      <c r="J408" t="s">
        <v>10605</v>
      </c>
      <c r="K408" t="s">
        <v>8753</v>
      </c>
      <c r="L408" t="s">
        <v>10606</v>
      </c>
      <c r="M408" t="s">
        <v>10607</v>
      </c>
      <c r="N408" t="s">
        <v>10608</v>
      </c>
      <c r="O408" t="s">
        <v>10609</v>
      </c>
      <c r="P408" t="s">
        <v>10610</v>
      </c>
      <c r="Q408" t="s">
        <v>10611</v>
      </c>
      <c r="R408" t="s">
        <v>10612</v>
      </c>
      <c r="S408" t="s">
        <v>10613</v>
      </c>
      <c r="T408" t="s">
        <v>146</v>
      </c>
      <c r="U408" t="s">
        <v>9530</v>
      </c>
      <c r="V408" t="s">
        <v>9531</v>
      </c>
      <c r="W408" t="s">
        <v>9532</v>
      </c>
      <c r="X408" t="s">
        <v>293</v>
      </c>
      <c r="Y408" t="s">
        <v>294</v>
      </c>
      <c r="Z408" t="s">
        <v>145</v>
      </c>
      <c r="AA408" t="s">
        <v>145</v>
      </c>
      <c r="AB408" t="s">
        <v>295</v>
      </c>
      <c r="AC408" t="s">
        <v>337</v>
      </c>
      <c r="AD408" t="s">
        <v>6401</v>
      </c>
      <c r="AE408" t="s">
        <v>10614</v>
      </c>
      <c r="AF408" t="s">
        <v>10615</v>
      </c>
      <c r="AG408" t="s">
        <v>10616</v>
      </c>
      <c r="AH408" t="s">
        <v>10617</v>
      </c>
      <c r="AI408" t="s">
        <v>10618</v>
      </c>
      <c r="AJ408" t="s">
        <v>10619</v>
      </c>
      <c r="AK408" t="s">
        <v>10620</v>
      </c>
      <c r="AL408" t="s">
        <v>305</v>
      </c>
      <c r="AM408" t="s">
        <v>306</v>
      </c>
      <c r="AN408" t="s">
        <v>307</v>
      </c>
      <c r="AO408" t="s">
        <v>308</v>
      </c>
      <c r="AP408" t="s">
        <v>309</v>
      </c>
      <c r="AQ408" t="s">
        <v>275</v>
      </c>
      <c r="AR408" t="s">
        <v>310</v>
      </c>
      <c r="AS408" t="s">
        <v>311</v>
      </c>
      <c r="AT408" t="s">
        <v>312</v>
      </c>
      <c r="AU408" t="s">
        <v>313</v>
      </c>
      <c r="AV408" t="s">
        <v>314</v>
      </c>
      <c r="AW408" t="s">
        <v>315</v>
      </c>
      <c r="AX408" t="s">
        <v>315</v>
      </c>
      <c r="AY408" t="s">
        <v>6409</v>
      </c>
      <c r="AZ408" t="s">
        <v>1174</v>
      </c>
      <c r="BA408" t="s">
        <v>10621</v>
      </c>
      <c r="BB408" t="s">
        <v>10619</v>
      </c>
      <c r="BC408" t="s">
        <v>10622</v>
      </c>
      <c r="BD408" t="s">
        <v>10623</v>
      </c>
      <c r="BE408" t="s">
        <v>138</v>
      </c>
      <c r="BF408" t="s">
        <v>10624</v>
      </c>
      <c r="BG408" t="s">
        <v>10625</v>
      </c>
      <c r="BH408" t="s">
        <v>8774</v>
      </c>
      <c r="BI408">
        <v>255</v>
      </c>
      <c r="BJ408">
        <v>252</v>
      </c>
      <c r="BK408">
        <v>254</v>
      </c>
      <c r="BL408">
        <v>0.67</v>
      </c>
      <c r="BM408">
        <v>237</v>
      </c>
      <c r="BN408">
        <v>425</v>
      </c>
      <c r="BO408">
        <v>414</v>
      </c>
      <c r="BP408">
        <v>0.71899999999999997</v>
      </c>
      <c r="BQ408" t="s">
        <v>143</v>
      </c>
      <c r="BR408" t="s">
        <v>145</v>
      </c>
      <c r="BS408" t="s">
        <v>144</v>
      </c>
      <c r="BT408">
        <v>-43</v>
      </c>
      <c r="BU408">
        <v>22</v>
      </c>
      <c r="BV408">
        <v>17</v>
      </c>
      <c r="BW408">
        <v>0</v>
      </c>
    </row>
    <row r="409" spans="1:75" x14ac:dyDescent="0.25">
      <c r="A409" t="s">
        <v>10626</v>
      </c>
      <c r="B409" t="s">
        <v>10627</v>
      </c>
      <c r="C409" s="74">
        <v>43864.854290370371</v>
      </c>
      <c r="D409" t="s">
        <v>274</v>
      </c>
      <c r="E409" t="s">
        <v>275</v>
      </c>
      <c r="F409" t="s">
        <v>276</v>
      </c>
      <c r="G409" t="s">
        <v>277</v>
      </c>
      <c r="H409" t="s">
        <v>278</v>
      </c>
      <c r="I409" t="s">
        <v>10628</v>
      </c>
      <c r="J409" t="s">
        <v>10629</v>
      </c>
      <c r="K409" t="s">
        <v>8881</v>
      </c>
      <c r="L409" t="s">
        <v>10630</v>
      </c>
      <c r="M409" t="s">
        <v>10631</v>
      </c>
      <c r="N409" t="s">
        <v>10632</v>
      </c>
      <c r="O409" t="s">
        <v>10633</v>
      </c>
      <c r="P409" t="s">
        <v>10634</v>
      </c>
      <c r="Q409" t="s">
        <v>10635</v>
      </c>
      <c r="R409" t="s">
        <v>10636</v>
      </c>
      <c r="S409" t="s">
        <v>10637</v>
      </c>
      <c r="T409" t="s">
        <v>146</v>
      </c>
      <c r="U409" t="s">
        <v>9530</v>
      </c>
      <c r="V409" t="s">
        <v>9531</v>
      </c>
      <c r="W409" t="s">
        <v>9532</v>
      </c>
      <c r="X409" t="s">
        <v>293</v>
      </c>
      <c r="Y409" t="s">
        <v>294</v>
      </c>
      <c r="Z409" t="s">
        <v>145</v>
      </c>
      <c r="AA409" t="s">
        <v>145</v>
      </c>
      <c r="AB409" t="s">
        <v>295</v>
      </c>
      <c r="AC409" t="s">
        <v>396</v>
      </c>
      <c r="AD409" t="s">
        <v>6352</v>
      </c>
      <c r="AE409" t="s">
        <v>10638</v>
      </c>
      <c r="AF409" t="s">
        <v>10639</v>
      </c>
      <c r="AG409" t="s">
        <v>10640</v>
      </c>
      <c r="AH409" t="s">
        <v>8667</v>
      </c>
      <c r="AI409" t="s">
        <v>10641</v>
      </c>
      <c r="AJ409" t="s">
        <v>10642</v>
      </c>
      <c r="AK409" t="s">
        <v>10643</v>
      </c>
      <c r="AL409" t="s">
        <v>305</v>
      </c>
      <c r="AM409" t="s">
        <v>306</v>
      </c>
      <c r="AN409" t="s">
        <v>307</v>
      </c>
      <c r="AO409" t="s">
        <v>308</v>
      </c>
      <c r="AP409" t="s">
        <v>309</v>
      </c>
      <c r="AQ409" t="s">
        <v>275</v>
      </c>
      <c r="AR409" t="s">
        <v>310</v>
      </c>
      <c r="AS409" t="s">
        <v>311</v>
      </c>
      <c r="AT409" t="s">
        <v>312</v>
      </c>
      <c r="AU409" t="s">
        <v>313</v>
      </c>
      <c r="AV409" t="s">
        <v>314</v>
      </c>
      <c r="AW409" t="s">
        <v>315</v>
      </c>
      <c r="AX409" t="s">
        <v>315</v>
      </c>
      <c r="AY409" t="s">
        <v>6360</v>
      </c>
      <c r="AZ409" t="s">
        <v>3606</v>
      </c>
      <c r="BA409" t="s">
        <v>10644</v>
      </c>
      <c r="BB409" t="s">
        <v>10642</v>
      </c>
      <c r="BC409" t="s">
        <v>10645</v>
      </c>
      <c r="BD409" t="s">
        <v>10646</v>
      </c>
      <c r="BE409" t="s">
        <v>138</v>
      </c>
      <c r="BF409" t="s">
        <v>10647</v>
      </c>
      <c r="BG409" t="s">
        <v>10648</v>
      </c>
      <c r="BH409" t="s">
        <v>8901</v>
      </c>
      <c r="BI409">
        <v>255</v>
      </c>
      <c r="BJ409">
        <v>252</v>
      </c>
      <c r="BK409">
        <v>254</v>
      </c>
      <c r="BL409">
        <v>0.66</v>
      </c>
      <c r="BM409">
        <v>237</v>
      </c>
      <c r="BN409">
        <v>426</v>
      </c>
      <c r="BO409">
        <v>414</v>
      </c>
      <c r="BP409">
        <v>0.72</v>
      </c>
      <c r="BQ409" t="s">
        <v>143</v>
      </c>
      <c r="BR409" t="s">
        <v>145</v>
      </c>
      <c r="BS409" t="s">
        <v>144</v>
      </c>
      <c r="BT409">
        <v>-43</v>
      </c>
      <c r="BU409">
        <v>27</v>
      </c>
      <c r="BV409">
        <v>17</v>
      </c>
      <c r="BW409">
        <v>0</v>
      </c>
    </row>
    <row r="410" spans="1:75" x14ac:dyDescent="0.25">
      <c r="A410" t="s">
        <v>10649</v>
      </c>
      <c r="B410" t="s">
        <v>10650</v>
      </c>
      <c r="C410" s="74">
        <v>43864.854406828701</v>
      </c>
      <c r="D410" t="s">
        <v>274</v>
      </c>
      <c r="E410" t="s">
        <v>275</v>
      </c>
      <c r="F410" t="s">
        <v>276</v>
      </c>
      <c r="G410" t="s">
        <v>277</v>
      </c>
      <c r="H410" t="s">
        <v>278</v>
      </c>
      <c r="I410" t="s">
        <v>10651</v>
      </c>
      <c r="J410" t="s">
        <v>10652</v>
      </c>
      <c r="K410" t="s">
        <v>8881</v>
      </c>
      <c r="L410" t="s">
        <v>10653</v>
      </c>
      <c r="M410" t="s">
        <v>10654</v>
      </c>
      <c r="N410" t="s">
        <v>10655</v>
      </c>
      <c r="O410" t="s">
        <v>10656</v>
      </c>
      <c r="P410" t="s">
        <v>10657</v>
      </c>
      <c r="Q410" t="s">
        <v>10658</v>
      </c>
      <c r="R410" t="s">
        <v>10659</v>
      </c>
      <c r="S410" t="s">
        <v>10660</v>
      </c>
      <c r="T410" t="s">
        <v>146</v>
      </c>
      <c r="U410" t="s">
        <v>9530</v>
      </c>
      <c r="V410" t="s">
        <v>9531</v>
      </c>
      <c r="W410" t="s">
        <v>9532</v>
      </c>
      <c r="X410" t="s">
        <v>293</v>
      </c>
      <c r="Y410" t="s">
        <v>294</v>
      </c>
      <c r="Z410" t="s">
        <v>145</v>
      </c>
      <c r="AA410" t="s">
        <v>145</v>
      </c>
      <c r="AB410" t="s">
        <v>295</v>
      </c>
      <c r="AC410" t="s">
        <v>396</v>
      </c>
      <c r="AD410" t="s">
        <v>3652</v>
      </c>
      <c r="AE410" t="s">
        <v>10661</v>
      </c>
      <c r="AF410" t="s">
        <v>10662</v>
      </c>
      <c r="AG410" t="s">
        <v>10663</v>
      </c>
      <c r="AH410" t="s">
        <v>6279</v>
      </c>
      <c r="AI410" t="s">
        <v>10664</v>
      </c>
      <c r="AJ410" t="s">
        <v>10665</v>
      </c>
      <c r="AK410" t="s">
        <v>10666</v>
      </c>
      <c r="AL410" t="s">
        <v>305</v>
      </c>
      <c r="AM410" t="s">
        <v>306</v>
      </c>
      <c r="AN410" t="s">
        <v>307</v>
      </c>
      <c r="AO410" t="s">
        <v>308</v>
      </c>
      <c r="AP410" t="s">
        <v>309</v>
      </c>
      <c r="AQ410" t="s">
        <v>275</v>
      </c>
      <c r="AR410" t="s">
        <v>310</v>
      </c>
      <c r="AS410" t="s">
        <v>311</v>
      </c>
      <c r="AT410" t="s">
        <v>312</v>
      </c>
      <c r="AU410" t="s">
        <v>313</v>
      </c>
      <c r="AV410" t="s">
        <v>314</v>
      </c>
      <c r="AW410" t="s">
        <v>315</v>
      </c>
      <c r="AX410" t="s">
        <v>315</v>
      </c>
      <c r="AY410" t="s">
        <v>3659</v>
      </c>
      <c r="AZ410" t="s">
        <v>1200</v>
      </c>
      <c r="BA410" t="s">
        <v>10667</v>
      </c>
      <c r="BB410" t="s">
        <v>10665</v>
      </c>
      <c r="BC410" t="s">
        <v>10668</v>
      </c>
      <c r="BD410" t="s">
        <v>10669</v>
      </c>
      <c r="BE410" t="s">
        <v>138</v>
      </c>
      <c r="BF410" t="s">
        <v>10670</v>
      </c>
      <c r="BG410" t="s">
        <v>10671</v>
      </c>
      <c r="BH410" t="s">
        <v>8901</v>
      </c>
      <c r="BI410">
        <v>255</v>
      </c>
      <c r="BJ410">
        <v>253</v>
      </c>
      <c r="BK410">
        <v>254</v>
      </c>
      <c r="BL410">
        <v>0.62</v>
      </c>
      <c r="BM410">
        <v>239</v>
      </c>
      <c r="BN410">
        <v>428</v>
      </c>
      <c r="BO410">
        <v>413</v>
      </c>
      <c r="BP410">
        <v>0.72399999999999998</v>
      </c>
      <c r="BQ410" t="s">
        <v>143</v>
      </c>
      <c r="BR410" t="s">
        <v>145</v>
      </c>
      <c r="BS410" t="s">
        <v>144</v>
      </c>
      <c r="BT410">
        <v>-43</v>
      </c>
      <c r="BU410">
        <v>39</v>
      </c>
      <c r="BV410">
        <v>18</v>
      </c>
      <c r="BW410">
        <v>0</v>
      </c>
    </row>
    <row r="411" spans="1:75" x14ac:dyDescent="0.25">
      <c r="A411" t="s">
        <v>10672</v>
      </c>
      <c r="B411" t="s">
        <v>10673</v>
      </c>
      <c r="C411" s="74">
        <v>43864.854523298607</v>
      </c>
      <c r="D411" t="s">
        <v>274</v>
      </c>
      <c r="E411" t="s">
        <v>275</v>
      </c>
      <c r="F411" t="s">
        <v>276</v>
      </c>
      <c r="G411" t="s">
        <v>277</v>
      </c>
      <c r="H411" t="s">
        <v>278</v>
      </c>
      <c r="I411" t="s">
        <v>10674</v>
      </c>
      <c r="J411" t="s">
        <v>10675</v>
      </c>
      <c r="K411" t="s">
        <v>10236</v>
      </c>
      <c r="L411" t="s">
        <v>10676</v>
      </c>
      <c r="M411" t="s">
        <v>10677</v>
      </c>
      <c r="N411" t="s">
        <v>10678</v>
      </c>
      <c r="O411" t="s">
        <v>10679</v>
      </c>
      <c r="P411" t="s">
        <v>10680</v>
      </c>
      <c r="Q411" t="s">
        <v>10681</v>
      </c>
      <c r="R411" t="s">
        <v>10682</v>
      </c>
      <c r="S411" t="s">
        <v>10683</v>
      </c>
      <c r="T411" t="s">
        <v>146</v>
      </c>
      <c r="U411" t="s">
        <v>9530</v>
      </c>
      <c r="V411" t="s">
        <v>9531</v>
      </c>
      <c r="W411" t="s">
        <v>9532</v>
      </c>
      <c r="X411" t="s">
        <v>293</v>
      </c>
      <c r="Y411" t="s">
        <v>294</v>
      </c>
      <c r="Z411" t="s">
        <v>145</v>
      </c>
      <c r="AA411" t="s">
        <v>145</v>
      </c>
      <c r="AB411" t="s">
        <v>295</v>
      </c>
      <c r="AC411" t="s">
        <v>1164</v>
      </c>
      <c r="AD411" t="s">
        <v>9271</v>
      </c>
      <c r="AE411" t="s">
        <v>10684</v>
      </c>
      <c r="AF411" t="s">
        <v>10685</v>
      </c>
      <c r="AG411" t="s">
        <v>10686</v>
      </c>
      <c r="AH411" t="s">
        <v>10687</v>
      </c>
      <c r="AI411" t="s">
        <v>10688</v>
      </c>
      <c r="AJ411" t="s">
        <v>10689</v>
      </c>
      <c r="AK411" t="s">
        <v>9853</v>
      </c>
      <c r="AL411" t="s">
        <v>305</v>
      </c>
      <c r="AM411" t="s">
        <v>306</v>
      </c>
      <c r="AN411" t="s">
        <v>307</v>
      </c>
      <c r="AO411" t="s">
        <v>308</v>
      </c>
      <c r="AP411" t="s">
        <v>309</v>
      </c>
      <c r="AQ411" t="s">
        <v>275</v>
      </c>
      <c r="AR411" t="s">
        <v>310</v>
      </c>
      <c r="AS411" t="s">
        <v>311</v>
      </c>
      <c r="AT411" t="s">
        <v>312</v>
      </c>
      <c r="AU411" t="s">
        <v>313</v>
      </c>
      <c r="AV411" t="s">
        <v>314</v>
      </c>
      <c r="AW411" t="s">
        <v>315</v>
      </c>
      <c r="AX411" t="s">
        <v>315</v>
      </c>
      <c r="AY411" t="s">
        <v>9278</v>
      </c>
      <c r="AZ411" t="s">
        <v>8794</v>
      </c>
      <c r="BA411" t="s">
        <v>10690</v>
      </c>
      <c r="BB411" t="s">
        <v>10689</v>
      </c>
      <c r="BC411" t="s">
        <v>10691</v>
      </c>
      <c r="BD411" t="s">
        <v>10692</v>
      </c>
      <c r="BE411" t="s">
        <v>138</v>
      </c>
      <c r="BF411" t="s">
        <v>10693</v>
      </c>
      <c r="BG411" t="s">
        <v>10694</v>
      </c>
      <c r="BH411" t="s">
        <v>10256</v>
      </c>
      <c r="BI411">
        <v>255</v>
      </c>
      <c r="BJ411">
        <v>253</v>
      </c>
      <c r="BK411">
        <v>254</v>
      </c>
      <c r="BL411">
        <v>0.73</v>
      </c>
      <c r="BM411">
        <v>239</v>
      </c>
      <c r="BN411">
        <v>428</v>
      </c>
      <c r="BO411">
        <v>412</v>
      </c>
      <c r="BP411">
        <v>0.72499999999999998</v>
      </c>
      <c r="BQ411" t="s">
        <v>143</v>
      </c>
      <c r="BR411" t="s">
        <v>145</v>
      </c>
      <c r="BS411" t="s">
        <v>144</v>
      </c>
      <c r="BT411">
        <v>-43</v>
      </c>
      <c r="BU411">
        <v>46</v>
      </c>
      <c r="BV411">
        <v>19</v>
      </c>
      <c r="BW411">
        <v>0</v>
      </c>
    </row>
    <row r="412" spans="1:75" x14ac:dyDescent="0.25">
      <c r="A412" t="s">
        <v>10695</v>
      </c>
      <c r="B412" t="s">
        <v>10696</v>
      </c>
      <c r="C412" s="74">
        <v>43864.854639039353</v>
      </c>
      <c r="D412" t="s">
        <v>274</v>
      </c>
      <c r="E412" t="s">
        <v>275</v>
      </c>
      <c r="F412" t="s">
        <v>276</v>
      </c>
      <c r="G412" t="s">
        <v>277</v>
      </c>
      <c r="H412" t="s">
        <v>278</v>
      </c>
      <c r="I412" t="s">
        <v>10697</v>
      </c>
      <c r="J412" t="s">
        <v>10698</v>
      </c>
      <c r="K412" t="s">
        <v>8681</v>
      </c>
      <c r="L412" t="s">
        <v>10699</v>
      </c>
      <c r="M412" t="s">
        <v>10700</v>
      </c>
      <c r="N412" t="s">
        <v>10701</v>
      </c>
      <c r="O412" t="s">
        <v>10702</v>
      </c>
      <c r="P412" t="s">
        <v>10703</v>
      </c>
      <c r="Q412" t="s">
        <v>10704</v>
      </c>
      <c r="R412" t="s">
        <v>10705</v>
      </c>
      <c r="S412" t="s">
        <v>10706</v>
      </c>
      <c r="T412" t="s">
        <v>146</v>
      </c>
      <c r="U412" t="s">
        <v>9530</v>
      </c>
      <c r="V412" t="s">
        <v>9531</v>
      </c>
      <c r="W412" t="s">
        <v>9532</v>
      </c>
      <c r="X412" t="s">
        <v>293</v>
      </c>
      <c r="Y412" t="s">
        <v>294</v>
      </c>
      <c r="Z412" t="s">
        <v>145</v>
      </c>
      <c r="AA412" t="s">
        <v>145</v>
      </c>
      <c r="AB412" t="s">
        <v>295</v>
      </c>
      <c r="AC412" t="s">
        <v>296</v>
      </c>
      <c r="AD412" t="s">
        <v>6326</v>
      </c>
      <c r="AE412" t="s">
        <v>10707</v>
      </c>
      <c r="AF412" t="s">
        <v>10708</v>
      </c>
      <c r="AG412" t="s">
        <v>10709</v>
      </c>
      <c r="AH412" t="s">
        <v>10710</v>
      </c>
      <c r="AI412" t="s">
        <v>10711</v>
      </c>
      <c r="AJ412" t="s">
        <v>10712</v>
      </c>
      <c r="AK412" t="s">
        <v>10713</v>
      </c>
      <c r="AL412" t="s">
        <v>305</v>
      </c>
      <c r="AM412" t="s">
        <v>306</v>
      </c>
      <c r="AN412" t="s">
        <v>307</v>
      </c>
      <c r="AO412" t="s">
        <v>308</v>
      </c>
      <c r="AP412" t="s">
        <v>309</v>
      </c>
      <c r="AQ412" t="s">
        <v>275</v>
      </c>
      <c r="AR412" t="s">
        <v>310</v>
      </c>
      <c r="AS412" t="s">
        <v>311</v>
      </c>
      <c r="AT412" t="s">
        <v>312</v>
      </c>
      <c r="AU412" t="s">
        <v>313</v>
      </c>
      <c r="AV412" t="s">
        <v>314</v>
      </c>
      <c r="AW412" t="s">
        <v>315</v>
      </c>
      <c r="AX412" t="s">
        <v>315</v>
      </c>
      <c r="AY412" t="s">
        <v>6334</v>
      </c>
      <c r="AZ412" t="s">
        <v>3556</v>
      </c>
      <c r="BA412" t="s">
        <v>10714</v>
      </c>
      <c r="BB412" t="s">
        <v>10712</v>
      </c>
      <c r="BC412" t="s">
        <v>10715</v>
      </c>
      <c r="BD412" t="s">
        <v>10716</v>
      </c>
      <c r="BE412" t="s">
        <v>138</v>
      </c>
      <c r="BF412" t="s">
        <v>10717</v>
      </c>
      <c r="BG412" t="s">
        <v>10718</v>
      </c>
      <c r="BH412" t="s">
        <v>8702</v>
      </c>
      <c r="BI412">
        <v>256</v>
      </c>
      <c r="BJ412">
        <v>253</v>
      </c>
      <c r="BK412">
        <v>254</v>
      </c>
      <c r="BL412">
        <v>0.8</v>
      </c>
      <c r="BM412">
        <v>238</v>
      </c>
      <c r="BN412">
        <v>426</v>
      </c>
      <c r="BO412">
        <v>411</v>
      </c>
      <c r="BP412">
        <v>0.72099999999999997</v>
      </c>
      <c r="BQ412" t="s">
        <v>143</v>
      </c>
      <c r="BR412" t="s">
        <v>145</v>
      </c>
      <c r="BS412" t="s">
        <v>144</v>
      </c>
      <c r="BT412">
        <v>-43</v>
      </c>
      <c r="BU412">
        <v>47</v>
      </c>
      <c r="BV412">
        <v>17</v>
      </c>
      <c r="BW412">
        <v>0</v>
      </c>
    </row>
    <row r="413" spans="1:75" x14ac:dyDescent="0.25">
      <c r="A413" t="s">
        <v>10719</v>
      </c>
      <c r="B413" t="s">
        <v>10720</v>
      </c>
      <c r="C413" s="74">
        <v>43864.854755497683</v>
      </c>
      <c r="D413" t="s">
        <v>274</v>
      </c>
      <c r="E413" t="s">
        <v>275</v>
      </c>
      <c r="F413" t="s">
        <v>276</v>
      </c>
      <c r="G413" t="s">
        <v>277</v>
      </c>
      <c r="H413" t="s">
        <v>278</v>
      </c>
      <c r="I413" t="s">
        <v>10721</v>
      </c>
      <c r="J413" t="s">
        <v>10722</v>
      </c>
      <c r="K413" t="s">
        <v>10723</v>
      </c>
      <c r="L413" t="s">
        <v>10724</v>
      </c>
      <c r="M413" t="s">
        <v>10725</v>
      </c>
      <c r="N413" t="s">
        <v>10726</v>
      </c>
      <c r="O413" t="s">
        <v>10727</v>
      </c>
      <c r="P413" t="s">
        <v>10728</v>
      </c>
      <c r="Q413" t="s">
        <v>10729</v>
      </c>
      <c r="R413" t="s">
        <v>10730</v>
      </c>
      <c r="S413" t="s">
        <v>10731</v>
      </c>
      <c r="T413" t="s">
        <v>146</v>
      </c>
      <c r="U413" t="s">
        <v>9530</v>
      </c>
      <c r="V413" t="s">
        <v>9531</v>
      </c>
      <c r="W413" t="s">
        <v>9532</v>
      </c>
      <c r="X413" t="s">
        <v>293</v>
      </c>
      <c r="Y413" t="s">
        <v>294</v>
      </c>
      <c r="Z413" t="s">
        <v>145</v>
      </c>
      <c r="AA413" t="s">
        <v>145</v>
      </c>
      <c r="AB413" t="s">
        <v>295</v>
      </c>
      <c r="AC413" t="s">
        <v>296</v>
      </c>
      <c r="AD413" t="s">
        <v>6401</v>
      </c>
      <c r="AE413" t="s">
        <v>10732</v>
      </c>
      <c r="AF413" t="s">
        <v>10733</v>
      </c>
      <c r="AG413" t="s">
        <v>10734</v>
      </c>
      <c r="AH413" t="s">
        <v>10735</v>
      </c>
      <c r="AI413" t="s">
        <v>10736</v>
      </c>
      <c r="AJ413" t="s">
        <v>10737</v>
      </c>
      <c r="AK413" t="s">
        <v>10738</v>
      </c>
      <c r="AL413" t="s">
        <v>305</v>
      </c>
      <c r="AM413" t="s">
        <v>306</v>
      </c>
      <c r="AN413" t="s">
        <v>307</v>
      </c>
      <c r="AO413" t="s">
        <v>308</v>
      </c>
      <c r="AP413" t="s">
        <v>309</v>
      </c>
      <c r="AQ413" t="s">
        <v>275</v>
      </c>
      <c r="AR413" t="s">
        <v>310</v>
      </c>
      <c r="AS413" t="s">
        <v>311</v>
      </c>
      <c r="AT413" t="s">
        <v>312</v>
      </c>
      <c r="AU413" t="s">
        <v>313</v>
      </c>
      <c r="AV413" t="s">
        <v>314</v>
      </c>
      <c r="AW413" t="s">
        <v>315</v>
      </c>
      <c r="AX413" t="s">
        <v>315</v>
      </c>
      <c r="AY413" t="s">
        <v>6409</v>
      </c>
      <c r="AZ413" t="s">
        <v>1174</v>
      </c>
      <c r="BA413" t="s">
        <v>10739</v>
      </c>
      <c r="BB413" t="s">
        <v>10737</v>
      </c>
      <c r="BC413" t="s">
        <v>10740</v>
      </c>
      <c r="BD413" t="s">
        <v>10741</v>
      </c>
      <c r="BE413" t="s">
        <v>138</v>
      </c>
      <c r="BF413" t="s">
        <v>10742</v>
      </c>
      <c r="BG413" t="s">
        <v>10743</v>
      </c>
      <c r="BH413" t="s">
        <v>10744</v>
      </c>
      <c r="BI413">
        <v>256</v>
      </c>
      <c r="BJ413">
        <v>253</v>
      </c>
      <c r="BK413">
        <v>254</v>
      </c>
      <c r="BL413">
        <v>0.71</v>
      </c>
      <c r="BM413">
        <v>237</v>
      </c>
      <c r="BN413">
        <v>425</v>
      </c>
      <c r="BO413">
        <v>411</v>
      </c>
      <c r="BP413">
        <v>0.71899999999999997</v>
      </c>
      <c r="BQ413" t="s">
        <v>143</v>
      </c>
      <c r="BR413" t="s">
        <v>145</v>
      </c>
      <c r="BS413" t="s">
        <v>144</v>
      </c>
      <c r="BT413">
        <v>-43</v>
      </c>
      <c r="BU413">
        <v>42</v>
      </c>
      <c r="BV413">
        <v>15</v>
      </c>
      <c r="BW413">
        <v>0</v>
      </c>
    </row>
    <row r="414" spans="1:75" x14ac:dyDescent="0.25">
      <c r="A414" t="s">
        <v>10745</v>
      </c>
      <c r="B414" t="s">
        <v>10746</v>
      </c>
      <c r="C414" s="74">
        <v>43864.854871967589</v>
      </c>
      <c r="D414" t="s">
        <v>274</v>
      </c>
      <c r="E414" t="s">
        <v>275</v>
      </c>
      <c r="F414" t="s">
        <v>276</v>
      </c>
      <c r="G414" t="s">
        <v>277</v>
      </c>
      <c r="H414" t="s">
        <v>278</v>
      </c>
      <c r="I414" t="s">
        <v>10747</v>
      </c>
      <c r="J414" t="s">
        <v>10748</v>
      </c>
      <c r="K414" t="s">
        <v>8655</v>
      </c>
      <c r="L414" t="s">
        <v>10749</v>
      </c>
      <c r="M414" t="s">
        <v>10750</v>
      </c>
      <c r="N414" t="s">
        <v>10751</v>
      </c>
      <c r="O414" t="s">
        <v>10752</v>
      </c>
      <c r="P414" t="s">
        <v>10753</v>
      </c>
      <c r="Q414" t="s">
        <v>10754</v>
      </c>
      <c r="R414" t="s">
        <v>10755</v>
      </c>
      <c r="S414" t="s">
        <v>10756</v>
      </c>
      <c r="T414" t="s">
        <v>146</v>
      </c>
      <c r="U414" t="s">
        <v>9530</v>
      </c>
      <c r="V414" t="s">
        <v>9531</v>
      </c>
      <c r="W414" t="s">
        <v>9532</v>
      </c>
      <c r="X414" t="s">
        <v>293</v>
      </c>
      <c r="Y414" t="s">
        <v>294</v>
      </c>
      <c r="Z414" t="s">
        <v>145</v>
      </c>
      <c r="AA414" t="s">
        <v>145</v>
      </c>
      <c r="AB414" t="s">
        <v>295</v>
      </c>
      <c r="AC414" t="s">
        <v>337</v>
      </c>
      <c r="AD414" t="s">
        <v>6401</v>
      </c>
      <c r="AE414" t="s">
        <v>10757</v>
      </c>
      <c r="AF414" t="s">
        <v>10758</v>
      </c>
      <c r="AG414" t="s">
        <v>10759</v>
      </c>
      <c r="AH414" t="s">
        <v>6279</v>
      </c>
      <c r="AI414" t="s">
        <v>10760</v>
      </c>
      <c r="AJ414" t="s">
        <v>10761</v>
      </c>
      <c r="AK414" t="s">
        <v>10762</v>
      </c>
      <c r="AL414" t="s">
        <v>305</v>
      </c>
      <c r="AM414" t="s">
        <v>306</v>
      </c>
      <c r="AN414" t="s">
        <v>307</v>
      </c>
      <c r="AO414" t="s">
        <v>308</v>
      </c>
      <c r="AP414" t="s">
        <v>309</v>
      </c>
      <c r="AQ414" t="s">
        <v>275</v>
      </c>
      <c r="AR414" t="s">
        <v>310</v>
      </c>
      <c r="AS414" t="s">
        <v>311</v>
      </c>
      <c r="AT414" t="s">
        <v>312</v>
      </c>
      <c r="AU414" t="s">
        <v>313</v>
      </c>
      <c r="AV414" t="s">
        <v>314</v>
      </c>
      <c r="AW414" t="s">
        <v>315</v>
      </c>
      <c r="AX414" t="s">
        <v>315</v>
      </c>
      <c r="AY414" t="s">
        <v>6409</v>
      </c>
      <c r="AZ414" t="s">
        <v>1174</v>
      </c>
      <c r="BA414" t="s">
        <v>10763</v>
      </c>
      <c r="BB414" t="s">
        <v>10761</v>
      </c>
      <c r="BC414" t="s">
        <v>10764</v>
      </c>
      <c r="BD414" t="s">
        <v>10765</v>
      </c>
      <c r="BE414" t="s">
        <v>138</v>
      </c>
      <c r="BF414" t="s">
        <v>10766</v>
      </c>
      <c r="BG414" t="s">
        <v>10767</v>
      </c>
      <c r="BH414" t="s">
        <v>8676</v>
      </c>
      <c r="BI414">
        <v>255</v>
      </c>
      <c r="BJ414">
        <v>253</v>
      </c>
      <c r="BK414">
        <v>254</v>
      </c>
      <c r="BL414">
        <v>0.76</v>
      </c>
      <c r="BM414">
        <v>237</v>
      </c>
      <c r="BN414">
        <v>425</v>
      </c>
      <c r="BO414">
        <v>411</v>
      </c>
      <c r="BP414">
        <v>0.71899999999999997</v>
      </c>
      <c r="BQ414" t="s">
        <v>143</v>
      </c>
      <c r="BR414" t="s">
        <v>145</v>
      </c>
      <c r="BS414" t="s">
        <v>144</v>
      </c>
      <c r="BT414">
        <v>-43</v>
      </c>
      <c r="BU414">
        <v>42</v>
      </c>
      <c r="BV414">
        <v>16</v>
      </c>
      <c r="BW414">
        <v>0</v>
      </c>
    </row>
    <row r="415" spans="1:75" x14ac:dyDescent="0.25">
      <c r="A415" t="s">
        <v>10768</v>
      </c>
      <c r="B415" t="s">
        <v>10769</v>
      </c>
      <c r="C415" s="74">
        <v>43864.854987708342</v>
      </c>
      <c r="D415" t="s">
        <v>274</v>
      </c>
      <c r="E415" t="s">
        <v>275</v>
      </c>
      <c r="F415" t="s">
        <v>276</v>
      </c>
      <c r="G415" t="s">
        <v>277</v>
      </c>
      <c r="H415" t="s">
        <v>278</v>
      </c>
      <c r="I415" t="s">
        <v>10770</v>
      </c>
      <c r="J415" t="s">
        <v>10771</v>
      </c>
      <c r="K415" t="s">
        <v>8753</v>
      </c>
      <c r="L415" t="s">
        <v>10772</v>
      </c>
      <c r="M415" t="s">
        <v>10773</v>
      </c>
      <c r="N415" t="s">
        <v>10774</v>
      </c>
      <c r="O415" t="s">
        <v>10775</v>
      </c>
      <c r="P415" t="s">
        <v>10776</v>
      </c>
      <c r="Q415" t="s">
        <v>10777</v>
      </c>
      <c r="R415" t="s">
        <v>10778</v>
      </c>
      <c r="S415" t="s">
        <v>10779</v>
      </c>
      <c r="T415" t="s">
        <v>146</v>
      </c>
      <c r="U415" t="s">
        <v>9530</v>
      </c>
      <c r="V415" t="s">
        <v>9531</v>
      </c>
      <c r="W415" t="s">
        <v>9532</v>
      </c>
      <c r="X415" t="s">
        <v>293</v>
      </c>
      <c r="Y415" t="s">
        <v>294</v>
      </c>
      <c r="Z415" t="s">
        <v>145</v>
      </c>
      <c r="AA415" t="s">
        <v>145</v>
      </c>
      <c r="AB415" t="s">
        <v>295</v>
      </c>
      <c r="AC415" t="s">
        <v>337</v>
      </c>
      <c r="AD415" t="s">
        <v>6456</v>
      </c>
      <c r="AE415" t="s">
        <v>10780</v>
      </c>
      <c r="AF415" t="s">
        <v>10781</v>
      </c>
      <c r="AG415" t="s">
        <v>10782</v>
      </c>
      <c r="AH415" t="s">
        <v>8693</v>
      </c>
      <c r="AI415" t="s">
        <v>10783</v>
      </c>
      <c r="AJ415" t="s">
        <v>10784</v>
      </c>
      <c r="AK415" t="s">
        <v>10785</v>
      </c>
      <c r="AL415" t="s">
        <v>305</v>
      </c>
      <c r="AM415" t="s">
        <v>306</v>
      </c>
      <c r="AN415" t="s">
        <v>307</v>
      </c>
      <c r="AO415" t="s">
        <v>308</v>
      </c>
      <c r="AP415" t="s">
        <v>309</v>
      </c>
      <c r="AQ415" t="s">
        <v>275</v>
      </c>
      <c r="AR415" t="s">
        <v>310</v>
      </c>
      <c r="AS415" t="s">
        <v>311</v>
      </c>
      <c r="AT415" t="s">
        <v>312</v>
      </c>
      <c r="AU415" t="s">
        <v>313</v>
      </c>
      <c r="AV415" t="s">
        <v>314</v>
      </c>
      <c r="AW415" t="s">
        <v>315</v>
      </c>
      <c r="AX415" t="s">
        <v>315</v>
      </c>
      <c r="AY415" t="s">
        <v>6464</v>
      </c>
      <c r="AZ415" t="s">
        <v>1146</v>
      </c>
      <c r="BA415" t="s">
        <v>10786</v>
      </c>
      <c r="BB415" t="s">
        <v>10784</v>
      </c>
      <c r="BC415" t="s">
        <v>10787</v>
      </c>
      <c r="BD415" t="s">
        <v>10788</v>
      </c>
      <c r="BE415" t="s">
        <v>138</v>
      </c>
      <c r="BF415" t="s">
        <v>10789</v>
      </c>
      <c r="BG415" t="s">
        <v>10790</v>
      </c>
      <c r="BH415" t="s">
        <v>8774</v>
      </c>
      <c r="BI415">
        <v>255</v>
      </c>
      <c r="BJ415">
        <v>252</v>
      </c>
      <c r="BK415">
        <v>254</v>
      </c>
      <c r="BL415">
        <v>0.71</v>
      </c>
      <c r="BM415">
        <v>236</v>
      </c>
      <c r="BN415">
        <v>423</v>
      </c>
      <c r="BO415">
        <v>410</v>
      </c>
      <c r="BP415">
        <v>0.71499999999999997</v>
      </c>
      <c r="BQ415" t="s">
        <v>143</v>
      </c>
      <c r="BR415" t="s">
        <v>145</v>
      </c>
      <c r="BS415" t="s">
        <v>144</v>
      </c>
      <c r="BT415">
        <v>-43</v>
      </c>
      <c r="BU415">
        <v>31</v>
      </c>
      <c r="BV415">
        <v>17</v>
      </c>
      <c r="BW415">
        <v>0</v>
      </c>
    </row>
    <row r="416" spans="1:75" x14ac:dyDescent="0.25">
      <c r="A416" t="s">
        <v>10791</v>
      </c>
      <c r="B416" t="s">
        <v>10792</v>
      </c>
      <c r="C416" s="74">
        <v>43864.855103449059</v>
      </c>
      <c r="D416" t="s">
        <v>274</v>
      </c>
      <c r="E416" t="s">
        <v>275</v>
      </c>
      <c r="F416" t="s">
        <v>276</v>
      </c>
      <c r="G416" t="s">
        <v>277</v>
      </c>
      <c r="H416" t="s">
        <v>278</v>
      </c>
      <c r="I416" t="s">
        <v>10793</v>
      </c>
      <c r="J416" t="s">
        <v>10794</v>
      </c>
      <c r="K416" t="s">
        <v>8581</v>
      </c>
      <c r="L416" t="s">
        <v>10795</v>
      </c>
      <c r="M416" t="s">
        <v>10796</v>
      </c>
      <c r="N416" t="s">
        <v>10797</v>
      </c>
      <c r="O416" t="s">
        <v>10798</v>
      </c>
      <c r="P416" t="s">
        <v>10799</v>
      </c>
      <c r="Q416" t="s">
        <v>10800</v>
      </c>
      <c r="R416" t="s">
        <v>10801</v>
      </c>
      <c r="S416" t="s">
        <v>10802</v>
      </c>
      <c r="T416" t="s">
        <v>146</v>
      </c>
      <c r="U416" t="s">
        <v>9530</v>
      </c>
      <c r="V416" t="s">
        <v>9531</v>
      </c>
      <c r="W416" t="s">
        <v>9532</v>
      </c>
      <c r="X416" t="s">
        <v>293</v>
      </c>
      <c r="Y416" t="s">
        <v>294</v>
      </c>
      <c r="Z416" t="s">
        <v>145</v>
      </c>
      <c r="AA416" t="s">
        <v>145</v>
      </c>
      <c r="AB416" t="s">
        <v>295</v>
      </c>
      <c r="AC416" t="s">
        <v>1164</v>
      </c>
      <c r="AD416" t="s">
        <v>6510</v>
      </c>
      <c r="AE416" t="s">
        <v>10803</v>
      </c>
      <c r="AF416" t="s">
        <v>10804</v>
      </c>
      <c r="AG416" t="s">
        <v>10805</v>
      </c>
      <c r="AH416" t="s">
        <v>10806</v>
      </c>
      <c r="AI416" t="s">
        <v>10807</v>
      </c>
      <c r="AJ416" t="s">
        <v>10808</v>
      </c>
      <c r="AK416" t="s">
        <v>10809</v>
      </c>
      <c r="AL416" t="s">
        <v>305</v>
      </c>
      <c r="AM416" t="s">
        <v>306</v>
      </c>
      <c r="AN416" t="s">
        <v>307</v>
      </c>
      <c r="AO416" t="s">
        <v>308</v>
      </c>
      <c r="AP416" t="s">
        <v>309</v>
      </c>
      <c r="AQ416" t="s">
        <v>275</v>
      </c>
      <c r="AR416" t="s">
        <v>310</v>
      </c>
      <c r="AS416" t="s">
        <v>311</v>
      </c>
      <c r="AT416" t="s">
        <v>312</v>
      </c>
      <c r="AU416" t="s">
        <v>313</v>
      </c>
      <c r="AV416" t="s">
        <v>314</v>
      </c>
      <c r="AW416" t="s">
        <v>315</v>
      </c>
      <c r="AX416" t="s">
        <v>315</v>
      </c>
      <c r="AY416" t="s">
        <v>6518</v>
      </c>
      <c r="AZ416" t="s">
        <v>10810</v>
      </c>
      <c r="BA416" t="s">
        <v>10811</v>
      </c>
      <c r="BB416" t="s">
        <v>10808</v>
      </c>
      <c r="BC416" t="s">
        <v>10812</v>
      </c>
      <c r="BD416" t="s">
        <v>10813</v>
      </c>
      <c r="BE416" t="s">
        <v>138</v>
      </c>
      <c r="BF416" t="s">
        <v>10814</v>
      </c>
      <c r="BG416" t="s">
        <v>10815</v>
      </c>
      <c r="BH416" t="s">
        <v>8602</v>
      </c>
      <c r="BI416">
        <v>255</v>
      </c>
      <c r="BJ416">
        <v>252</v>
      </c>
      <c r="BK416">
        <v>254</v>
      </c>
      <c r="BL416">
        <v>0.71</v>
      </c>
      <c r="BM416">
        <v>235</v>
      </c>
      <c r="BN416">
        <v>422</v>
      </c>
      <c r="BO416">
        <v>410</v>
      </c>
      <c r="BP416">
        <v>0.71399999999999997</v>
      </c>
      <c r="BQ416" t="s">
        <v>143</v>
      </c>
      <c r="BR416" t="s">
        <v>145</v>
      </c>
      <c r="BS416" t="s">
        <v>144</v>
      </c>
      <c r="BT416">
        <v>-43</v>
      </c>
      <c r="BU416">
        <v>23</v>
      </c>
      <c r="BV416">
        <v>18</v>
      </c>
      <c r="BW416">
        <v>0</v>
      </c>
    </row>
    <row r="417" spans="1:75" x14ac:dyDescent="0.25">
      <c r="A417" t="s">
        <v>10816</v>
      </c>
      <c r="B417" t="s">
        <v>10817</v>
      </c>
      <c r="C417" s="74">
        <v>43864.855219189812</v>
      </c>
      <c r="D417" t="s">
        <v>274</v>
      </c>
      <c r="E417" t="s">
        <v>275</v>
      </c>
      <c r="F417" t="s">
        <v>276</v>
      </c>
      <c r="G417" t="s">
        <v>277</v>
      </c>
      <c r="H417" t="s">
        <v>278</v>
      </c>
      <c r="I417" t="s">
        <v>10818</v>
      </c>
      <c r="J417" t="s">
        <v>10819</v>
      </c>
      <c r="K417" t="s">
        <v>8607</v>
      </c>
      <c r="L417" t="s">
        <v>10820</v>
      </c>
      <c r="M417" t="s">
        <v>10821</v>
      </c>
      <c r="N417" t="s">
        <v>10822</v>
      </c>
      <c r="O417" t="s">
        <v>10823</v>
      </c>
      <c r="P417" t="s">
        <v>10824</v>
      </c>
      <c r="Q417" t="s">
        <v>10825</v>
      </c>
      <c r="R417" t="s">
        <v>10826</v>
      </c>
      <c r="S417" t="s">
        <v>10827</v>
      </c>
      <c r="T417" t="s">
        <v>146</v>
      </c>
      <c r="U417" t="s">
        <v>9530</v>
      </c>
      <c r="V417" t="s">
        <v>9531</v>
      </c>
      <c r="W417" t="s">
        <v>9532</v>
      </c>
      <c r="X417" t="s">
        <v>293</v>
      </c>
      <c r="Y417" t="s">
        <v>294</v>
      </c>
      <c r="Z417" t="s">
        <v>145</v>
      </c>
      <c r="AA417" t="s">
        <v>145</v>
      </c>
      <c r="AB417" t="s">
        <v>295</v>
      </c>
      <c r="AC417" t="s">
        <v>296</v>
      </c>
      <c r="AD417" t="s">
        <v>7632</v>
      </c>
      <c r="AE417" t="s">
        <v>10828</v>
      </c>
      <c r="AF417" t="s">
        <v>10829</v>
      </c>
      <c r="AG417" t="s">
        <v>10830</v>
      </c>
      <c r="AH417" t="s">
        <v>1196</v>
      </c>
      <c r="AI417" t="s">
        <v>10831</v>
      </c>
      <c r="AJ417" t="s">
        <v>10832</v>
      </c>
      <c r="AK417" t="s">
        <v>10833</v>
      </c>
      <c r="AL417" t="s">
        <v>305</v>
      </c>
      <c r="AM417" t="s">
        <v>306</v>
      </c>
      <c r="AN417" t="s">
        <v>307</v>
      </c>
      <c r="AO417" t="s">
        <v>308</v>
      </c>
      <c r="AP417" t="s">
        <v>309</v>
      </c>
      <c r="AQ417" t="s">
        <v>275</v>
      </c>
      <c r="AR417" t="s">
        <v>310</v>
      </c>
      <c r="AS417" t="s">
        <v>311</v>
      </c>
      <c r="AT417" t="s">
        <v>312</v>
      </c>
      <c r="AU417" t="s">
        <v>313</v>
      </c>
      <c r="AV417" t="s">
        <v>314</v>
      </c>
      <c r="AW417" t="s">
        <v>315</v>
      </c>
      <c r="AX417" t="s">
        <v>315</v>
      </c>
      <c r="AY417" t="s">
        <v>7640</v>
      </c>
      <c r="AZ417" t="s">
        <v>6519</v>
      </c>
      <c r="BA417" t="s">
        <v>10834</v>
      </c>
      <c r="BB417" t="s">
        <v>10832</v>
      </c>
      <c r="BC417" t="s">
        <v>10835</v>
      </c>
      <c r="BD417" t="s">
        <v>10836</v>
      </c>
      <c r="BE417" t="s">
        <v>138</v>
      </c>
      <c r="BF417" t="s">
        <v>10837</v>
      </c>
      <c r="BG417" t="s">
        <v>10838</v>
      </c>
      <c r="BH417" t="s">
        <v>8627</v>
      </c>
      <c r="BI417">
        <v>255</v>
      </c>
      <c r="BJ417">
        <v>252</v>
      </c>
      <c r="BK417">
        <v>254</v>
      </c>
      <c r="BL417">
        <v>0.73</v>
      </c>
      <c r="BM417">
        <v>235</v>
      </c>
      <c r="BN417">
        <v>422</v>
      </c>
      <c r="BO417">
        <v>409</v>
      </c>
      <c r="BP417">
        <v>0.71299999999999997</v>
      </c>
      <c r="BQ417" t="s">
        <v>143</v>
      </c>
      <c r="BR417" t="s">
        <v>145</v>
      </c>
      <c r="BS417" t="s">
        <v>144</v>
      </c>
      <c r="BT417">
        <v>-43</v>
      </c>
      <c r="BU417">
        <v>27</v>
      </c>
      <c r="BV417">
        <v>17</v>
      </c>
      <c r="BW417">
        <v>0</v>
      </c>
    </row>
    <row r="418" spans="1:75" x14ac:dyDescent="0.25">
      <c r="A418" t="s">
        <v>10839</v>
      </c>
      <c r="B418" t="s">
        <v>10840</v>
      </c>
      <c r="C418" s="74">
        <v>43864.85533564815</v>
      </c>
      <c r="D418" t="s">
        <v>274</v>
      </c>
      <c r="E418" t="s">
        <v>275</v>
      </c>
      <c r="F418" t="s">
        <v>276</v>
      </c>
      <c r="G418" t="s">
        <v>277</v>
      </c>
      <c r="H418" t="s">
        <v>278</v>
      </c>
      <c r="I418" t="s">
        <v>10841</v>
      </c>
      <c r="J418" t="s">
        <v>10842</v>
      </c>
      <c r="K418" t="s">
        <v>8804</v>
      </c>
      <c r="L418" t="s">
        <v>10843</v>
      </c>
      <c r="M418" t="s">
        <v>10844</v>
      </c>
      <c r="N418" t="s">
        <v>10845</v>
      </c>
      <c r="O418" t="s">
        <v>10846</v>
      </c>
      <c r="P418" t="s">
        <v>10847</v>
      </c>
      <c r="Q418" t="s">
        <v>10848</v>
      </c>
      <c r="R418" t="s">
        <v>10849</v>
      </c>
      <c r="S418" t="s">
        <v>10850</v>
      </c>
      <c r="T418" t="s">
        <v>146</v>
      </c>
      <c r="U418" t="s">
        <v>9530</v>
      </c>
      <c r="V418" t="s">
        <v>9531</v>
      </c>
      <c r="W418" t="s">
        <v>9532</v>
      </c>
      <c r="X418" t="s">
        <v>293</v>
      </c>
      <c r="Y418" t="s">
        <v>294</v>
      </c>
      <c r="Z418" t="s">
        <v>145</v>
      </c>
      <c r="AA418" t="s">
        <v>145</v>
      </c>
      <c r="AB418" t="s">
        <v>295</v>
      </c>
      <c r="AC418" t="s">
        <v>296</v>
      </c>
      <c r="AD418" t="s">
        <v>6538</v>
      </c>
      <c r="AE418" t="s">
        <v>10851</v>
      </c>
      <c r="AF418" t="s">
        <v>10852</v>
      </c>
      <c r="AG418" t="s">
        <v>10853</v>
      </c>
      <c r="AH418" t="s">
        <v>10854</v>
      </c>
      <c r="AI418" t="s">
        <v>10855</v>
      </c>
      <c r="AJ418" t="s">
        <v>10856</v>
      </c>
      <c r="AK418" t="s">
        <v>10857</v>
      </c>
      <c r="AL418" t="s">
        <v>305</v>
      </c>
      <c r="AM418" t="s">
        <v>306</v>
      </c>
      <c r="AN418" t="s">
        <v>307</v>
      </c>
      <c r="AO418" t="s">
        <v>308</v>
      </c>
      <c r="AP418" t="s">
        <v>309</v>
      </c>
      <c r="AQ418" t="s">
        <v>275</v>
      </c>
      <c r="AR418" t="s">
        <v>310</v>
      </c>
      <c r="AS418" t="s">
        <v>311</v>
      </c>
      <c r="AT418" t="s">
        <v>312</v>
      </c>
      <c r="AU418" t="s">
        <v>313</v>
      </c>
      <c r="AV418" t="s">
        <v>314</v>
      </c>
      <c r="AW418" t="s">
        <v>315</v>
      </c>
      <c r="AX418" t="s">
        <v>315</v>
      </c>
      <c r="AY418" t="s">
        <v>6544</v>
      </c>
      <c r="AZ418" t="s">
        <v>6545</v>
      </c>
      <c r="BA418" t="s">
        <v>10858</v>
      </c>
      <c r="BB418" t="s">
        <v>10856</v>
      </c>
      <c r="BC418" t="s">
        <v>10859</v>
      </c>
      <c r="BD418" t="s">
        <v>10860</v>
      </c>
      <c r="BE418" t="s">
        <v>138</v>
      </c>
      <c r="BF418" t="s">
        <v>10861</v>
      </c>
      <c r="BG418" t="s">
        <v>10862</v>
      </c>
      <c r="BH418" t="s">
        <v>8823</v>
      </c>
      <c r="BI418">
        <v>255</v>
      </c>
      <c r="BJ418">
        <v>252</v>
      </c>
      <c r="BK418">
        <v>254</v>
      </c>
      <c r="BL418">
        <v>0.78</v>
      </c>
      <c r="BM418">
        <v>235</v>
      </c>
      <c r="BN418">
        <v>421</v>
      </c>
      <c r="BO418">
        <v>408</v>
      </c>
      <c r="BP418">
        <v>0.71199999999999997</v>
      </c>
      <c r="BQ418" t="s">
        <v>143</v>
      </c>
      <c r="BR418" t="s">
        <v>145</v>
      </c>
      <c r="BS418" t="s">
        <v>144</v>
      </c>
      <c r="BT418">
        <v>-43</v>
      </c>
      <c r="BU418">
        <v>33</v>
      </c>
      <c r="BV418">
        <v>15</v>
      </c>
      <c r="BW418">
        <v>0</v>
      </c>
    </row>
    <row r="419" spans="1:75" x14ac:dyDescent="0.25">
      <c r="A419" t="s">
        <v>10863</v>
      </c>
      <c r="B419" t="s">
        <v>10864</v>
      </c>
      <c r="C419" s="74">
        <v>43864.855451388888</v>
      </c>
      <c r="D419" t="s">
        <v>274</v>
      </c>
      <c r="E419" t="s">
        <v>275</v>
      </c>
      <c r="F419" t="s">
        <v>276</v>
      </c>
      <c r="G419" t="s">
        <v>277</v>
      </c>
      <c r="H419" t="s">
        <v>278</v>
      </c>
      <c r="I419" t="s">
        <v>10865</v>
      </c>
      <c r="J419" t="s">
        <v>10866</v>
      </c>
      <c r="K419" t="s">
        <v>9166</v>
      </c>
      <c r="L419" t="s">
        <v>10867</v>
      </c>
      <c r="M419" t="s">
        <v>10868</v>
      </c>
      <c r="N419" t="s">
        <v>10869</v>
      </c>
      <c r="O419" t="s">
        <v>10870</v>
      </c>
      <c r="P419" t="s">
        <v>10871</v>
      </c>
      <c r="Q419" t="s">
        <v>10872</v>
      </c>
      <c r="R419" t="s">
        <v>10873</v>
      </c>
      <c r="S419" t="s">
        <v>10874</v>
      </c>
      <c r="T419" t="s">
        <v>146</v>
      </c>
      <c r="U419" t="s">
        <v>9530</v>
      </c>
      <c r="V419" t="s">
        <v>9531</v>
      </c>
      <c r="W419" t="s">
        <v>9532</v>
      </c>
      <c r="X419" t="s">
        <v>293</v>
      </c>
      <c r="Y419" t="s">
        <v>294</v>
      </c>
      <c r="Z419" t="s">
        <v>145</v>
      </c>
      <c r="AA419" t="s">
        <v>145</v>
      </c>
      <c r="AB419" t="s">
        <v>295</v>
      </c>
      <c r="AC419" t="s">
        <v>396</v>
      </c>
      <c r="AD419" t="s">
        <v>1137</v>
      </c>
      <c r="AE419" t="s">
        <v>10875</v>
      </c>
      <c r="AF419" t="s">
        <v>10876</v>
      </c>
      <c r="AG419" t="s">
        <v>10877</v>
      </c>
      <c r="AH419" t="s">
        <v>10878</v>
      </c>
      <c r="AI419" t="s">
        <v>10879</v>
      </c>
      <c r="AJ419" t="s">
        <v>10880</v>
      </c>
      <c r="AK419" t="s">
        <v>10881</v>
      </c>
      <c r="AL419" t="s">
        <v>305</v>
      </c>
      <c r="AM419" t="s">
        <v>306</v>
      </c>
      <c r="AN419" t="s">
        <v>307</v>
      </c>
      <c r="AO419" t="s">
        <v>308</v>
      </c>
      <c r="AP419" t="s">
        <v>309</v>
      </c>
      <c r="AQ419" t="s">
        <v>275</v>
      </c>
      <c r="AR419" t="s">
        <v>310</v>
      </c>
      <c r="AS419" t="s">
        <v>311</v>
      </c>
      <c r="AT419" t="s">
        <v>312</v>
      </c>
      <c r="AU419" t="s">
        <v>313</v>
      </c>
      <c r="AV419" t="s">
        <v>314</v>
      </c>
      <c r="AW419" t="s">
        <v>315</v>
      </c>
      <c r="AX419" t="s">
        <v>315</v>
      </c>
      <c r="AY419" t="s">
        <v>1145</v>
      </c>
      <c r="AZ419" t="s">
        <v>1146</v>
      </c>
      <c r="BA419" t="s">
        <v>10882</v>
      </c>
      <c r="BB419" t="s">
        <v>10880</v>
      </c>
      <c r="BC419" t="s">
        <v>10883</v>
      </c>
      <c r="BD419" t="s">
        <v>10884</v>
      </c>
      <c r="BE419" t="s">
        <v>138</v>
      </c>
      <c r="BF419" t="s">
        <v>10885</v>
      </c>
      <c r="BG419" t="s">
        <v>10886</v>
      </c>
      <c r="BH419" t="s">
        <v>9186</v>
      </c>
      <c r="BI419">
        <v>256</v>
      </c>
      <c r="BJ419">
        <v>253</v>
      </c>
      <c r="BK419">
        <v>254</v>
      </c>
      <c r="BL419">
        <v>0.81</v>
      </c>
      <c r="BM419">
        <v>235</v>
      </c>
      <c r="BN419">
        <v>423</v>
      </c>
      <c r="BO419">
        <v>408</v>
      </c>
      <c r="BP419">
        <v>0.71499999999999997</v>
      </c>
      <c r="BQ419" t="s">
        <v>143</v>
      </c>
      <c r="BR419" t="s">
        <v>145</v>
      </c>
      <c r="BS419" t="s">
        <v>144</v>
      </c>
      <c r="BT419">
        <v>-43</v>
      </c>
      <c r="BU419">
        <v>47</v>
      </c>
      <c r="BV419">
        <v>17</v>
      </c>
      <c r="BW419">
        <v>0</v>
      </c>
    </row>
    <row r="420" spans="1:75" x14ac:dyDescent="0.25">
      <c r="A420" t="s">
        <v>10887</v>
      </c>
      <c r="B420" t="s">
        <v>10888</v>
      </c>
      <c r="C420" s="74">
        <v>43864.855568576393</v>
      </c>
      <c r="D420" t="s">
        <v>274</v>
      </c>
      <c r="E420" t="s">
        <v>275</v>
      </c>
      <c r="F420" t="s">
        <v>276</v>
      </c>
      <c r="G420" t="s">
        <v>277</v>
      </c>
      <c r="H420" t="s">
        <v>278</v>
      </c>
      <c r="I420" t="s">
        <v>10889</v>
      </c>
      <c r="J420" t="s">
        <v>10890</v>
      </c>
      <c r="K420" t="s">
        <v>8753</v>
      </c>
      <c r="L420" t="s">
        <v>10891</v>
      </c>
      <c r="M420" t="s">
        <v>10892</v>
      </c>
      <c r="N420" t="s">
        <v>10893</v>
      </c>
      <c r="O420" t="s">
        <v>10894</v>
      </c>
      <c r="P420" t="s">
        <v>10895</v>
      </c>
      <c r="Q420" t="s">
        <v>10896</v>
      </c>
      <c r="R420" t="s">
        <v>10897</v>
      </c>
      <c r="S420" t="s">
        <v>10898</v>
      </c>
      <c r="T420" t="s">
        <v>146</v>
      </c>
      <c r="U420" t="s">
        <v>9530</v>
      </c>
      <c r="V420" t="s">
        <v>9531</v>
      </c>
      <c r="W420" t="s">
        <v>9532</v>
      </c>
      <c r="X420" t="s">
        <v>293</v>
      </c>
      <c r="Y420" t="s">
        <v>294</v>
      </c>
      <c r="Z420" t="s">
        <v>145</v>
      </c>
      <c r="AA420" t="s">
        <v>145</v>
      </c>
      <c r="AB420" t="s">
        <v>295</v>
      </c>
      <c r="AC420" t="s">
        <v>337</v>
      </c>
      <c r="AD420" t="s">
        <v>10899</v>
      </c>
      <c r="AE420" t="s">
        <v>10900</v>
      </c>
      <c r="AF420" t="s">
        <v>10901</v>
      </c>
      <c r="AG420" t="s">
        <v>10902</v>
      </c>
      <c r="AH420" t="s">
        <v>5131</v>
      </c>
      <c r="AI420" t="s">
        <v>10903</v>
      </c>
      <c r="AJ420" t="s">
        <v>10904</v>
      </c>
      <c r="AK420" t="s">
        <v>10905</v>
      </c>
      <c r="AL420" t="s">
        <v>305</v>
      </c>
      <c r="AM420" t="s">
        <v>306</v>
      </c>
      <c r="AN420" t="s">
        <v>307</v>
      </c>
      <c r="AO420" t="s">
        <v>308</v>
      </c>
      <c r="AP420" t="s">
        <v>309</v>
      </c>
      <c r="AQ420" t="s">
        <v>275</v>
      </c>
      <c r="AR420" t="s">
        <v>310</v>
      </c>
      <c r="AS420" t="s">
        <v>311</v>
      </c>
      <c r="AT420" t="s">
        <v>312</v>
      </c>
      <c r="AU420" t="s">
        <v>313</v>
      </c>
      <c r="AV420" t="s">
        <v>314</v>
      </c>
      <c r="AW420" t="s">
        <v>315</v>
      </c>
      <c r="AX420" t="s">
        <v>315</v>
      </c>
      <c r="AY420" t="s">
        <v>10906</v>
      </c>
      <c r="AZ420" t="s">
        <v>10810</v>
      </c>
      <c r="BA420" t="s">
        <v>10907</v>
      </c>
      <c r="BB420" t="s">
        <v>10904</v>
      </c>
      <c r="BC420" t="s">
        <v>10908</v>
      </c>
      <c r="BD420" t="s">
        <v>10909</v>
      </c>
      <c r="BE420" t="s">
        <v>138</v>
      </c>
      <c r="BF420" t="s">
        <v>10910</v>
      </c>
      <c r="BG420" t="s">
        <v>10911</v>
      </c>
      <c r="BH420" t="s">
        <v>8774</v>
      </c>
      <c r="BI420">
        <v>256</v>
      </c>
      <c r="BJ420">
        <v>253</v>
      </c>
      <c r="BK420">
        <v>254</v>
      </c>
      <c r="BL420">
        <v>0.87</v>
      </c>
      <c r="BM420">
        <v>235</v>
      </c>
      <c r="BN420">
        <v>422</v>
      </c>
      <c r="BO420">
        <v>407</v>
      </c>
      <c r="BP420">
        <v>0.71399999999999997</v>
      </c>
      <c r="BQ420" t="s">
        <v>143</v>
      </c>
      <c r="BR420" t="s">
        <v>145</v>
      </c>
      <c r="BS420" t="s">
        <v>144</v>
      </c>
      <c r="BT420">
        <v>-43</v>
      </c>
      <c r="BU420">
        <v>50</v>
      </c>
      <c r="BV420">
        <v>16</v>
      </c>
      <c r="BW420">
        <v>0</v>
      </c>
    </row>
    <row r="421" spans="1:75" x14ac:dyDescent="0.25">
      <c r="A421" t="s">
        <v>10912</v>
      </c>
      <c r="B421" t="s">
        <v>10913</v>
      </c>
      <c r="C421" s="74">
        <v>43864.855685046299</v>
      </c>
      <c r="D421" t="s">
        <v>274</v>
      </c>
      <c r="E421" t="s">
        <v>275</v>
      </c>
      <c r="F421" t="s">
        <v>276</v>
      </c>
      <c r="G421" t="s">
        <v>277</v>
      </c>
      <c r="H421" t="s">
        <v>278</v>
      </c>
      <c r="I421" t="s">
        <v>10914</v>
      </c>
      <c r="J421" t="s">
        <v>10915</v>
      </c>
      <c r="K421" t="s">
        <v>8655</v>
      </c>
      <c r="L421" t="s">
        <v>10916</v>
      </c>
      <c r="M421" t="s">
        <v>10917</v>
      </c>
      <c r="N421" t="s">
        <v>10918</v>
      </c>
      <c r="O421" t="s">
        <v>10919</v>
      </c>
      <c r="P421" t="s">
        <v>10920</v>
      </c>
      <c r="Q421" t="s">
        <v>10921</v>
      </c>
      <c r="R421" t="s">
        <v>10922</v>
      </c>
      <c r="S421" t="s">
        <v>10923</v>
      </c>
      <c r="T421" t="s">
        <v>146</v>
      </c>
      <c r="U421" t="s">
        <v>9530</v>
      </c>
      <c r="V421" t="s">
        <v>9531</v>
      </c>
      <c r="W421" t="s">
        <v>9532</v>
      </c>
      <c r="X421" t="s">
        <v>293</v>
      </c>
      <c r="Y421" t="s">
        <v>294</v>
      </c>
      <c r="Z421" t="s">
        <v>145</v>
      </c>
      <c r="AA421" t="s">
        <v>145</v>
      </c>
      <c r="AB421" t="s">
        <v>295</v>
      </c>
      <c r="AC421" t="s">
        <v>296</v>
      </c>
      <c r="AD421" t="s">
        <v>10899</v>
      </c>
      <c r="AE421" t="s">
        <v>10924</v>
      </c>
      <c r="AF421" t="s">
        <v>10925</v>
      </c>
      <c r="AG421" t="s">
        <v>10926</v>
      </c>
      <c r="AH421" t="s">
        <v>5000</v>
      </c>
      <c r="AI421" t="s">
        <v>10927</v>
      </c>
      <c r="AJ421" t="s">
        <v>10928</v>
      </c>
      <c r="AK421" t="s">
        <v>8670</v>
      </c>
      <c r="AL421" t="s">
        <v>305</v>
      </c>
      <c r="AM421" t="s">
        <v>306</v>
      </c>
      <c r="AN421" t="s">
        <v>307</v>
      </c>
      <c r="AO421" t="s">
        <v>308</v>
      </c>
      <c r="AP421" t="s">
        <v>309</v>
      </c>
      <c r="AQ421" t="s">
        <v>275</v>
      </c>
      <c r="AR421" t="s">
        <v>310</v>
      </c>
      <c r="AS421" t="s">
        <v>311</v>
      </c>
      <c r="AT421" t="s">
        <v>312</v>
      </c>
      <c r="AU421" t="s">
        <v>313</v>
      </c>
      <c r="AV421" t="s">
        <v>314</v>
      </c>
      <c r="AW421" t="s">
        <v>315</v>
      </c>
      <c r="AX421" t="s">
        <v>315</v>
      </c>
      <c r="AY421" t="s">
        <v>10906</v>
      </c>
      <c r="AZ421" t="s">
        <v>10810</v>
      </c>
      <c r="BA421" t="s">
        <v>10929</v>
      </c>
      <c r="BB421" t="s">
        <v>10928</v>
      </c>
      <c r="BC421" t="s">
        <v>10930</v>
      </c>
      <c r="BD421" t="s">
        <v>10931</v>
      </c>
      <c r="BE421" t="s">
        <v>138</v>
      </c>
      <c r="BF421" t="s">
        <v>10932</v>
      </c>
      <c r="BG421" t="s">
        <v>10933</v>
      </c>
      <c r="BH421" t="s">
        <v>8676</v>
      </c>
      <c r="BI421">
        <v>256</v>
      </c>
      <c r="BJ421">
        <v>253</v>
      </c>
      <c r="BK421">
        <v>254</v>
      </c>
      <c r="BL421">
        <v>0.76</v>
      </c>
      <c r="BM421">
        <v>235</v>
      </c>
      <c r="BN421">
        <v>422</v>
      </c>
      <c r="BO421">
        <v>408</v>
      </c>
      <c r="BP421">
        <v>0.71399999999999997</v>
      </c>
      <c r="BQ421" t="s">
        <v>143</v>
      </c>
      <c r="BR421" t="s">
        <v>145</v>
      </c>
      <c r="BS421" t="s">
        <v>144</v>
      </c>
      <c r="BT421">
        <v>-43</v>
      </c>
      <c r="BU421">
        <v>45</v>
      </c>
      <c r="BV421">
        <v>16</v>
      </c>
      <c r="BW421">
        <v>0</v>
      </c>
    </row>
    <row r="422" spans="1:75" x14ac:dyDescent="0.25">
      <c r="A422" t="s">
        <v>10934</v>
      </c>
      <c r="B422" t="s">
        <v>10935</v>
      </c>
      <c r="C422" s="74">
        <v>43864.855801504629</v>
      </c>
      <c r="D422" t="s">
        <v>274</v>
      </c>
      <c r="E422" t="s">
        <v>275</v>
      </c>
      <c r="F422" t="s">
        <v>276</v>
      </c>
      <c r="G422" t="s">
        <v>277</v>
      </c>
      <c r="H422" t="s">
        <v>278</v>
      </c>
      <c r="I422" t="s">
        <v>10936</v>
      </c>
      <c r="J422" t="s">
        <v>10937</v>
      </c>
      <c r="K422" t="s">
        <v>10723</v>
      </c>
      <c r="L422" t="s">
        <v>10938</v>
      </c>
      <c r="M422" t="s">
        <v>10939</v>
      </c>
      <c r="N422" t="s">
        <v>10940</v>
      </c>
      <c r="O422" t="s">
        <v>10941</v>
      </c>
      <c r="P422" t="s">
        <v>10942</v>
      </c>
      <c r="Q422" t="s">
        <v>10943</v>
      </c>
      <c r="R422" t="s">
        <v>10944</v>
      </c>
      <c r="S422" t="s">
        <v>10945</v>
      </c>
      <c r="T422" t="s">
        <v>146</v>
      </c>
      <c r="U422" t="s">
        <v>9530</v>
      </c>
      <c r="V422" t="s">
        <v>9531</v>
      </c>
      <c r="W422" t="s">
        <v>9532</v>
      </c>
      <c r="X422" t="s">
        <v>293</v>
      </c>
      <c r="Y422" t="s">
        <v>294</v>
      </c>
      <c r="Z422" t="s">
        <v>145</v>
      </c>
      <c r="AA422" t="s">
        <v>145</v>
      </c>
      <c r="AB422" t="s">
        <v>295</v>
      </c>
      <c r="AC422" t="s">
        <v>429</v>
      </c>
      <c r="AD422" t="s">
        <v>7607</v>
      </c>
      <c r="AE422" t="s">
        <v>10946</v>
      </c>
      <c r="AF422" t="s">
        <v>10947</v>
      </c>
      <c r="AG422" t="s">
        <v>10948</v>
      </c>
      <c r="AH422" t="s">
        <v>10949</v>
      </c>
      <c r="AI422" t="s">
        <v>10950</v>
      </c>
      <c r="AJ422" t="s">
        <v>10951</v>
      </c>
      <c r="AK422" t="s">
        <v>10952</v>
      </c>
      <c r="AL422" t="s">
        <v>305</v>
      </c>
      <c r="AM422" t="s">
        <v>306</v>
      </c>
      <c r="AN422" t="s">
        <v>307</v>
      </c>
      <c r="AO422" t="s">
        <v>308</v>
      </c>
      <c r="AP422" t="s">
        <v>309</v>
      </c>
      <c r="AQ422" t="s">
        <v>275</v>
      </c>
      <c r="AR422" t="s">
        <v>310</v>
      </c>
      <c r="AS422" t="s">
        <v>311</v>
      </c>
      <c r="AT422" t="s">
        <v>312</v>
      </c>
      <c r="AU422" t="s">
        <v>313</v>
      </c>
      <c r="AV422" t="s">
        <v>314</v>
      </c>
      <c r="AW422" t="s">
        <v>315</v>
      </c>
      <c r="AX422" t="s">
        <v>315</v>
      </c>
      <c r="AY422" t="s">
        <v>7614</v>
      </c>
      <c r="AZ422" t="s">
        <v>1118</v>
      </c>
      <c r="BA422" t="s">
        <v>10953</v>
      </c>
      <c r="BB422" t="s">
        <v>10951</v>
      </c>
      <c r="BC422" t="s">
        <v>10954</v>
      </c>
      <c r="BD422" t="s">
        <v>10955</v>
      </c>
      <c r="BE422" t="s">
        <v>138</v>
      </c>
      <c r="BF422" t="s">
        <v>10956</v>
      </c>
      <c r="BG422" t="s">
        <v>10957</v>
      </c>
      <c r="BH422" t="s">
        <v>10744</v>
      </c>
      <c r="BI422">
        <v>256</v>
      </c>
      <c r="BJ422">
        <v>253</v>
      </c>
      <c r="BK422">
        <v>254</v>
      </c>
      <c r="BL422">
        <v>0.81</v>
      </c>
      <c r="BM422">
        <v>234</v>
      </c>
      <c r="BN422">
        <v>420</v>
      </c>
      <c r="BO422">
        <v>407</v>
      </c>
      <c r="BP422">
        <v>0.71099999999999997</v>
      </c>
      <c r="BQ422" t="s">
        <v>143</v>
      </c>
      <c r="BR422" t="s">
        <v>145</v>
      </c>
      <c r="BS422" t="s">
        <v>144</v>
      </c>
      <c r="BT422">
        <v>-43</v>
      </c>
      <c r="BU422">
        <v>43</v>
      </c>
      <c r="BV422">
        <v>15</v>
      </c>
      <c r="BW422">
        <v>0</v>
      </c>
    </row>
    <row r="423" spans="1:75" x14ac:dyDescent="0.25">
      <c r="A423" t="s">
        <v>10958</v>
      </c>
      <c r="B423" t="s">
        <v>10959</v>
      </c>
      <c r="C423" s="74">
        <v>43864.855917245368</v>
      </c>
      <c r="D423" t="s">
        <v>274</v>
      </c>
      <c r="E423" t="s">
        <v>275</v>
      </c>
      <c r="F423" t="s">
        <v>276</v>
      </c>
      <c r="G423" t="s">
        <v>277</v>
      </c>
      <c r="H423" t="s">
        <v>278</v>
      </c>
      <c r="I423" t="s">
        <v>10960</v>
      </c>
      <c r="J423" t="s">
        <v>10961</v>
      </c>
      <c r="K423" t="s">
        <v>8804</v>
      </c>
      <c r="L423" t="s">
        <v>10962</v>
      </c>
      <c r="M423" t="s">
        <v>10963</v>
      </c>
      <c r="N423" t="s">
        <v>10964</v>
      </c>
      <c r="O423" t="s">
        <v>10965</v>
      </c>
      <c r="P423" t="s">
        <v>10966</v>
      </c>
      <c r="Q423" t="s">
        <v>10967</v>
      </c>
      <c r="R423" t="s">
        <v>10968</v>
      </c>
      <c r="S423" t="s">
        <v>10969</v>
      </c>
      <c r="T423" t="s">
        <v>146</v>
      </c>
      <c r="U423" t="s">
        <v>9530</v>
      </c>
      <c r="V423" t="s">
        <v>9531</v>
      </c>
      <c r="W423" t="s">
        <v>9532</v>
      </c>
      <c r="X423" t="s">
        <v>293</v>
      </c>
      <c r="Y423" t="s">
        <v>294</v>
      </c>
      <c r="Z423" t="s">
        <v>145</v>
      </c>
      <c r="AA423" t="s">
        <v>145</v>
      </c>
      <c r="AB423" t="s">
        <v>295</v>
      </c>
      <c r="AC423" t="s">
        <v>296</v>
      </c>
      <c r="AD423" t="s">
        <v>10970</v>
      </c>
      <c r="AE423" t="s">
        <v>10971</v>
      </c>
      <c r="AF423" t="s">
        <v>10972</v>
      </c>
      <c r="AG423" t="s">
        <v>10973</v>
      </c>
      <c r="AH423" t="s">
        <v>10974</v>
      </c>
      <c r="AI423" t="s">
        <v>10975</v>
      </c>
      <c r="AJ423" t="s">
        <v>10976</v>
      </c>
      <c r="AK423" t="s">
        <v>10977</v>
      </c>
      <c r="AL423" t="s">
        <v>305</v>
      </c>
      <c r="AM423" t="s">
        <v>306</v>
      </c>
      <c r="AN423" t="s">
        <v>307</v>
      </c>
      <c r="AO423" t="s">
        <v>308</v>
      </c>
      <c r="AP423" t="s">
        <v>309</v>
      </c>
      <c r="AQ423" t="s">
        <v>275</v>
      </c>
      <c r="AR423" t="s">
        <v>310</v>
      </c>
      <c r="AS423" t="s">
        <v>311</v>
      </c>
      <c r="AT423" t="s">
        <v>312</v>
      </c>
      <c r="AU423" t="s">
        <v>313</v>
      </c>
      <c r="AV423" t="s">
        <v>314</v>
      </c>
      <c r="AW423" t="s">
        <v>315</v>
      </c>
      <c r="AX423" t="s">
        <v>315</v>
      </c>
      <c r="AY423" t="s">
        <v>10978</v>
      </c>
      <c r="AZ423" t="s">
        <v>10979</v>
      </c>
      <c r="BA423" t="s">
        <v>10980</v>
      </c>
      <c r="BB423" t="s">
        <v>10976</v>
      </c>
      <c r="BC423" t="s">
        <v>10981</v>
      </c>
      <c r="BD423" t="s">
        <v>10982</v>
      </c>
      <c r="BE423" t="s">
        <v>138</v>
      </c>
      <c r="BF423" t="s">
        <v>10983</v>
      </c>
      <c r="BG423" t="s">
        <v>10984</v>
      </c>
      <c r="BH423" t="s">
        <v>8823</v>
      </c>
      <c r="BI423">
        <v>256</v>
      </c>
      <c r="BJ423">
        <v>253</v>
      </c>
      <c r="BK423">
        <v>254</v>
      </c>
      <c r="BL423">
        <v>0.85</v>
      </c>
      <c r="BM423">
        <v>233</v>
      </c>
      <c r="BN423">
        <v>419</v>
      </c>
      <c r="BO423">
        <v>407</v>
      </c>
      <c r="BP423">
        <v>0.70799999999999996</v>
      </c>
      <c r="BQ423" t="s">
        <v>143</v>
      </c>
      <c r="BR423" t="s">
        <v>145</v>
      </c>
      <c r="BS423" t="s">
        <v>144</v>
      </c>
      <c r="BT423">
        <v>-43</v>
      </c>
      <c r="BU423">
        <v>41</v>
      </c>
      <c r="BV423">
        <v>14</v>
      </c>
      <c r="BW423">
        <v>0</v>
      </c>
    </row>
    <row r="424" spans="1:75" x14ac:dyDescent="0.25">
      <c r="A424" t="s">
        <v>10985</v>
      </c>
      <c r="B424" t="s">
        <v>10986</v>
      </c>
      <c r="C424" s="74">
        <v>43864.856033715281</v>
      </c>
      <c r="D424" t="s">
        <v>274</v>
      </c>
      <c r="E424" t="s">
        <v>275</v>
      </c>
      <c r="F424" t="s">
        <v>276</v>
      </c>
      <c r="G424" t="s">
        <v>277</v>
      </c>
      <c r="H424" t="s">
        <v>278</v>
      </c>
      <c r="I424" t="s">
        <v>10987</v>
      </c>
      <c r="J424" t="s">
        <v>10988</v>
      </c>
      <c r="K424" t="s">
        <v>8581</v>
      </c>
      <c r="L424" t="s">
        <v>10989</v>
      </c>
      <c r="M424" t="s">
        <v>10990</v>
      </c>
      <c r="N424" t="s">
        <v>10991</v>
      </c>
      <c r="O424" t="s">
        <v>10992</v>
      </c>
      <c r="P424" t="s">
        <v>10993</v>
      </c>
      <c r="Q424" t="s">
        <v>10994</v>
      </c>
      <c r="R424" t="s">
        <v>10995</v>
      </c>
      <c r="S424" t="s">
        <v>10996</v>
      </c>
      <c r="T424" t="s">
        <v>146</v>
      </c>
      <c r="U424" t="s">
        <v>9530</v>
      </c>
      <c r="V424" t="s">
        <v>9531</v>
      </c>
      <c r="W424" t="s">
        <v>9532</v>
      </c>
      <c r="X424" t="s">
        <v>293</v>
      </c>
      <c r="Y424" t="s">
        <v>294</v>
      </c>
      <c r="Z424" t="s">
        <v>145</v>
      </c>
      <c r="AA424" t="s">
        <v>145</v>
      </c>
      <c r="AB424" t="s">
        <v>295</v>
      </c>
      <c r="AC424" t="s">
        <v>337</v>
      </c>
      <c r="AD424" t="s">
        <v>10970</v>
      </c>
      <c r="AE424" t="s">
        <v>10997</v>
      </c>
      <c r="AF424" t="s">
        <v>10998</v>
      </c>
      <c r="AG424" t="s">
        <v>10999</v>
      </c>
      <c r="AH424" t="s">
        <v>11000</v>
      </c>
      <c r="AI424" t="s">
        <v>2068</v>
      </c>
      <c r="AJ424" t="s">
        <v>11001</v>
      </c>
      <c r="AK424" t="s">
        <v>11002</v>
      </c>
      <c r="AL424" t="s">
        <v>305</v>
      </c>
      <c r="AM424" t="s">
        <v>306</v>
      </c>
      <c r="AN424" t="s">
        <v>307</v>
      </c>
      <c r="AO424" t="s">
        <v>308</v>
      </c>
      <c r="AP424" t="s">
        <v>309</v>
      </c>
      <c r="AQ424" t="s">
        <v>275</v>
      </c>
      <c r="AR424" t="s">
        <v>310</v>
      </c>
      <c r="AS424" t="s">
        <v>311</v>
      </c>
      <c r="AT424" t="s">
        <v>312</v>
      </c>
      <c r="AU424" t="s">
        <v>313</v>
      </c>
      <c r="AV424" t="s">
        <v>314</v>
      </c>
      <c r="AW424" t="s">
        <v>315</v>
      </c>
      <c r="AX424" t="s">
        <v>315</v>
      </c>
      <c r="AY424" t="s">
        <v>10978</v>
      </c>
      <c r="AZ424" t="s">
        <v>11003</v>
      </c>
      <c r="BA424" t="s">
        <v>11004</v>
      </c>
      <c r="BB424" t="s">
        <v>11001</v>
      </c>
      <c r="BC424" t="s">
        <v>11005</v>
      </c>
      <c r="BD424" t="s">
        <v>11006</v>
      </c>
      <c r="BE424" t="s">
        <v>138</v>
      </c>
      <c r="BF424" t="s">
        <v>11007</v>
      </c>
      <c r="BG424" t="s">
        <v>11008</v>
      </c>
      <c r="BH424" t="s">
        <v>8602</v>
      </c>
      <c r="BI424">
        <v>256</v>
      </c>
      <c r="BJ424">
        <v>253</v>
      </c>
      <c r="BK424">
        <v>254</v>
      </c>
      <c r="BL424">
        <v>0.75</v>
      </c>
      <c r="BM424">
        <v>233</v>
      </c>
      <c r="BN424">
        <v>419</v>
      </c>
      <c r="BO424">
        <v>407</v>
      </c>
      <c r="BP424">
        <v>0.70899999999999996</v>
      </c>
      <c r="BQ424" t="s">
        <v>143</v>
      </c>
      <c r="BR424" t="s">
        <v>145</v>
      </c>
      <c r="BS424" t="s">
        <v>144</v>
      </c>
      <c r="BT424">
        <v>-43</v>
      </c>
      <c r="BU424">
        <v>37</v>
      </c>
      <c r="BV424">
        <v>14</v>
      </c>
      <c r="BW424">
        <v>0</v>
      </c>
    </row>
    <row r="425" spans="1:75" x14ac:dyDescent="0.25">
      <c r="A425" t="s">
        <v>11009</v>
      </c>
      <c r="B425" t="s">
        <v>11010</v>
      </c>
      <c r="C425" s="74">
        <v>43864.85614945602</v>
      </c>
      <c r="D425" t="s">
        <v>274</v>
      </c>
      <c r="E425" t="s">
        <v>275</v>
      </c>
      <c r="F425" t="s">
        <v>276</v>
      </c>
      <c r="G425" t="s">
        <v>277</v>
      </c>
      <c r="H425" t="s">
        <v>278</v>
      </c>
      <c r="I425" t="s">
        <v>11011</v>
      </c>
      <c r="J425" t="s">
        <v>11012</v>
      </c>
      <c r="K425" t="s">
        <v>8581</v>
      </c>
      <c r="L425" t="s">
        <v>11013</v>
      </c>
      <c r="M425" t="s">
        <v>11014</v>
      </c>
      <c r="N425" t="s">
        <v>11015</v>
      </c>
      <c r="O425" t="s">
        <v>11016</v>
      </c>
      <c r="P425" t="s">
        <v>11017</v>
      </c>
      <c r="Q425" t="s">
        <v>11018</v>
      </c>
      <c r="R425" t="s">
        <v>11019</v>
      </c>
      <c r="S425" t="s">
        <v>11020</v>
      </c>
      <c r="T425" t="s">
        <v>146</v>
      </c>
      <c r="U425" t="s">
        <v>9530</v>
      </c>
      <c r="V425" t="s">
        <v>9531</v>
      </c>
      <c r="W425" t="s">
        <v>9532</v>
      </c>
      <c r="X425" t="s">
        <v>293</v>
      </c>
      <c r="Y425" t="s">
        <v>294</v>
      </c>
      <c r="Z425" t="s">
        <v>145</v>
      </c>
      <c r="AA425" t="s">
        <v>145</v>
      </c>
      <c r="AB425" t="s">
        <v>295</v>
      </c>
      <c r="AC425" t="s">
        <v>296</v>
      </c>
      <c r="AD425" t="s">
        <v>7632</v>
      </c>
      <c r="AE425" t="s">
        <v>11021</v>
      </c>
      <c r="AF425" t="s">
        <v>11022</v>
      </c>
      <c r="AG425" t="s">
        <v>11023</v>
      </c>
      <c r="AH425" t="s">
        <v>3551</v>
      </c>
      <c r="AI425" t="s">
        <v>11024</v>
      </c>
      <c r="AJ425" t="s">
        <v>11025</v>
      </c>
      <c r="AK425" t="s">
        <v>10738</v>
      </c>
      <c r="AL425" t="s">
        <v>305</v>
      </c>
      <c r="AM425" t="s">
        <v>306</v>
      </c>
      <c r="AN425" t="s">
        <v>307</v>
      </c>
      <c r="AO425" t="s">
        <v>308</v>
      </c>
      <c r="AP425" t="s">
        <v>309</v>
      </c>
      <c r="AQ425" t="s">
        <v>275</v>
      </c>
      <c r="AR425" t="s">
        <v>310</v>
      </c>
      <c r="AS425" t="s">
        <v>311</v>
      </c>
      <c r="AT425" t="s">
        <v>312</v>
      </c>
      <c r="AU425" t="s">
        <v>313</v>
      </c>
      <c r="AV425" t="s">
        <v>314</v>
      </c>
      <c r="AW425" t="s">
        <v>315</v>
      </c>
      <c r="AX425" t="s">
        <v>315</v>
      </c>
      <c r="AY425" t="s">
        <v>7640</v>
      </c>
      <c r="AZ425" t="s">
        <v>6519</v>
      </c>
      <c r="BA425" t="s">
        <v>11026</v>
      </c>
      <c r="BB425" t="s">
        <v>11025</v>
      </c>
      <c r="BC425" t="s">
        <v>11027</v>
      </c>
      <c r="BD425" t="s">
        <v>11028</v>
      </c>
      <c r="BE425" t="s">
        <v>138</v>
      </c>
      <c r="BF425" t="s">
        <v>11029</v>
      </c>
      <c r="BG425" t="s">
        <v>11030</v>
      </c>
      <c r="BH425" t="s">
        <v>8602</v>
      </c>
      <c r="BI425">
        <v>256</v>
      </c>
      <c r="BJ425">
        <v>253</v>
      </c>
      <c r="BK425">
        <v>254</v>
      </c>
      <c r="BL425">
        <v>0.84</v>
      </c>
      <c r="BM425">
        <v>235</v>
      </c>
      <c r="BN425">
        <v>421</v>
      </c>
      <c r="BO425">
        <v>407</v>
      </c>
      <c r="BP425">
        <v>0.71299999999999997</v>
      </c>
      <c r="BQ425" t="s">
        <v>143</v>
      </c>
      <c r="BR425" t="s">
        <v>145</v>
      </c>
      <c r="BS425" t="s">
        <v>144</v>
      </c>
      <c r="BT425">
        <v>-43</v>
      </c>
      <c r="BU425">
        <v>45</v>
      </c>
      <c r="BV425">
        <v>16</v>
      </c>
      <c r="BW425">
        <v>0</v>
      </c>
    </row>
    <row r="426" spans="1:75" x14ac:dyDescent="0.25">
      <c r="A426" t="s">
        <v>11031</v>
      </c>
      <c r="B426" t="s">
        <v>11032</v>
      </c>
      <c r="C426" s="74">
        <v>43864.85626591435</v>
      </c>
      <c r="D426" t="s">
        <v>274</v>
      </c>
      <c r="E426" t="s">
        <v>275</v>
      </c>
      <c r="F426" t="s">
        <v>276</v>
      </c>
      <c r="G426" t="s">
        <v>277</v>
      </c>
      <c r="H426" t="s">
        <v>278</v>
      </c>
      <c r="I426" t="s">
        <v>11033</v>
      </c>
      <c r="J426" t="s">
        <v>11034</v>
      </c>
      <c r="K426" t="s">
        <v>8681</v>
      </c>
      <c r="L426" t="s">
        <v>11035</v>
      </c>
      <c r="M426" t="s">
        <v>11036</v>
      </c>
      <c r="N426" t="s">
        <v>11037</v>
      </c>
      <c r="O426" t="s">
        <v>11038</v>
      </c>
      <c r="P426" t="s">
        <v>11039</v>
      </c>
      <c r="Q426" t="s">
        <v>11040</v>
      </c>
      <c r="R426" t="s">
        <v>11041</v>
      </c>
      <c r="S426" t="s">
        <v>11042</v>
      </c>
      <c r="T426" t="s">
        <v>146</v>
      </c>
      <c r="U426" t="s">
        <v>9530</v>
      </c>
      <c r="V426" t="s">
        <v>9531</v>
      </c>
      <c r="W426" t="s">
        <v>9532</v>
      </c>
      <c r="X426" t="s">
        <v>293</v>
      </c>
      <c r="Y426" t="s">
        <v>294</v>
      </c>
      <c r="Z426" t="s">
        <v>145</v>
      </c>
      <c r="AA426" t="s">
        <v>145</v>
      </c>
      <c r="AB426" t="s">
        <v>295</v>
      </c>
      <c r="AC426" t="s">
        <v>337</v>
      </c>
      <c r="AD426" t="s">
        <v>7658</v>
      </c>
      <c r="AE426" t="s">
        <v>11043</v>
      </c>
      <c r="AF426" t="s">
        <v>11044</v>
      </c>
      <c r="AG426" t="s">
        <v>11045</v>
      </c>
      <c r="AH426" t="s">
        <v>1251</v>
      </c>
      <c r="AI426" t="s">
        <v>11046</v>
      </c>
      <c r="AJ426" t="s">
        <v>11047</v>
      </c>
      <c r="AK426" t="s">
        <v>8768</v>
      </c>
      <c r="AL426" t="s">
        <v>305</v>
      </c>
      <c r="AM426" t="s">
        <v>306</v>
      </c>
      <c r="AN426" t="s">
        <v>307</v>
      </c>
      <c r="AO426" t="s">
        <v>308</v>
      </c>
      <c r="AP426" t="s">
        <v>309</v>
      </c>
      <c r="AQ426" t="s">
        <v>275</v>
      </c>
      <c r="AR426" t="s">
        <v>310</v>
      </c>
      <c r="AS426" t="s">
        <v>311</v>
      </c>
      <c r="AT426" t="s">
        <v>312</v>
      </c>
      <c r="AU426" t="s">
        <v>313</v>
      </c>
      <c r="AV426" t="s">
        <v>314</v>
      </c>
      <c r="AW426" t="s">
        <v>315</v>
      </c>
      <c r="AX426" t="s">
        <v>315</v>
      </c>
      <c r="AY426" t="s">
        <v>7665</v>
      </c>
      <c r="AZ426" t="s">
        <v>6545</v>
      </c>
      <c r="BA426" t="s">
        <v>11048</v>
      </c>
      <c r="BB426" t="s">
        <v>11047</v>
      </c>
      <c r="BC426" t="s">
        <v>11049</v>
      </c>
      <c r="BD426" t="s">
        <v>11050</v>
      </c>
      <c r="BE426" t="s">
        <v>138</v>
      </c>
      <c r="BF426" t="s">
        <v>11051</v>
      </c>
      <c r="BG426" t="s">
        <v>11052</v>
      </c>
      <c r="BH426" t="s">
        <v>8702</v>
      </c>
      <c r="BI426">
        <v>256</v>
      </c>
      <c r="BJ426">
        <v>253</v>
      </c>
      <c r="BK426">
        <v>254</v>
      </c>
      <c r="BL426">
        <v>0.75</v>
      </c>
      <c r="BM426">
        <v>234</v>
      </c>
      <c r="BN426">
        <v>421</v>
      </c>
      <c r="BO426">
        <v>407</v>
      </c>
      <c r="BP426">
        <v>0.71199999999999997</v>
      </c>
      <c r="BQ426" t="s">
        <v>143</v>
      </c>
      <c r="BR426" t="s">
        <v>145</v>
      </c>
      <c r="BS426" t="s">
        <v>144</v>
      </c>
      <c r="BT426">
        <v>-43</v>
      </c>
      <c r="BU426">
        <v>42</v>
      </c>
      <c r="BV426">
        <v>16</v>
      </c>
      <c r="BW426">
        <v>0</v>
      </c>
    </row>
    <row r="427" spans="1:75" x14ac:dyDescent="0.25">
      <c r="A427" t="s">
        <v>11053</v>
      </c>
      <c r="B427" t="s">
        <v>11054</v>
      </c>
      <c r="C427" s="74">
        <v>43864.856382384263</v>
      </c>
      <c r="D427" t="s">
        <v>274</v>
      </c>
      <c r="E427" t="s">
        <v>275</v>
      </c>
      <c r="F427" t="s">
        <v>276</v>
      </c>
      <c r="G427" t="s">
        <v>277</v>
      </c>
      <c r="H427" t="s">
        <v>278</v>
      </c>
      <c r="I427" t="s">
        <v>11055</v>
      </c>
      <c r="J427" t="s">
        <v>11056</v>
      </c>
      <c r="K427" t="s">
        <v>8581</v>
      </c>
      <c r="L427" t="s">
        <v>11057</v>
      </c>
      <c r="M427" t="s">
        <v>11058</v>
      </c>
      <c r="N427" t="s">
        <v>11059</v>
      </c>
      <c r="O427" t="s">
        <v>11060</v>
      </c>
      <c r="P427" t="s">
        <v>11061</v>
      </c>
      <c r="Q427" t="s">
        <v>11062</v>
      </c>
      <c r="R427" t="s">
        <v>11063</v>
      </c>
      <c r="S427" t="s">
        <v>11064</v>
      </c>
      <c r="T427" t="s">
        <v>146</v>
      </c>
      <c r="U427" t="s">
        <v>9530</v>
      </c>
      <c r="V427" t="s">
        <v>9531</v>
      </c>
      <c r="W427" t="s">
        <v>9532</v>
      </c>
      <c r="X427" t="s">
        <v>293</v>
      </c>
      <c r="Y427" t="s">
        <v>294</v>
      </c>
      <c r="Z427" t="s">
        <v>145</v>
      </c>
      <c r="AA427" t="s">
        <v>145</v>
      </c>
      <c r="AB427" t="s">
        <v>295</v>
      </c>
      <c r="AC427" t="s">
        <v>337</v>
      </c>
      <c r="AD427" t="s">
        <v>7607</v>
      </c>
      <c r="AE427" t="s">
        <v>11065</v>
      </c>
      <c r="AF427" t="s">
        <v>11066</v>
      </c>
      <c r="AG427" t="s">
        <v>11067</v>
      </c>
      <c r="AH427" t="s">
        <v>11068</v>
      </c>
      <c r="AI427" t="s">
        <v>11069</v>
      </c>
      <c r="AJ427" t="s">
        <v>11070</v>
      </c>
      <c r="AK427" t="s">
        <v>11071</v>
      </c>
      <c r="AL427" t="s">
        <v>305</v>
      </c>
      <c r="AM427" t="s">
        <v>306</v>
      </c>
      <c r="AN427" t="s">
        <v>307</v>
      </c>
      <c r="AO427" t="s">
        <v>308</v>
      </c>
      <c r="AP427" t="s">
        <v>309</v>
      </c>
      <c r="AQ427" t="s">
        <v>275</v>
      </c>
      <c r="AR427" t="s">
        <v>310</v>
      </c>
      <c r="AS427" t="s">
        <v>311</v>
      </c>
      <c r="AT427" t="s">
        <v>312</v>
      </c>
      <c r="AU427" t="s">
        <v>313</v>
      </c>
      <c r="AV427" t="s">
        <v>314</v>
      </c>
      <c r="AW427" t="s">
        <v>315</v>
      </c>
      <c r="AX427" t="s">
        <v>315</v>
      </c>
      <c r="AY427" t="s">
        <v>7614</v>
      </c>
      <c r="AZ427" t="s">
        <v>1118</v>
      </c>
      <c r="BA427" t="s">
        <v>11072</v>
      </c>
      <c r="BB427" t="s">
        <v>11070</v>
      </c>
      <c r="BC427" t="s">
        <v>11073</v>
      </c>
      <c r="BD427" t="s">
        <v>11074</v>
      </c>
      <c r="BE427" t="s">
        <v>138</v>
      </c>
      <c r="BF427" t="s">
        <v>11075</v>
      </c>
      <c r="BG427" t="s">
        <v>11076</v>
      </c>
      <c r="BH427" t="s">
        <v>8602</v>
      </c>
      <c r="BI427">
        <v>255</v>
      </c>
      <c r="BJ427">
        <v>252</v>
      </c>
      <c r="BK427">
        <v>254</v>
      </c>
      <c r="BL427">
        <v>0.78</v>
      </c>
      <c r="BM427">
        <v>234</v>
      </c>
      <c r="BN427">
        <v>421</v>
      </c>
      <c r="BO427">
        <v>408</v>
      </c>
      <c r="BP427">
        <v>0.71099999999999997</v>
      </c>
      <c r="BQ427" t="s">
        <v>143</v>
      </c>
      <c r="BR427" t="s">
        <v>145</v>
      </c>
      <c r="BS427" t="s">
        <v>144</v>
      </c>
      <c r="BT427">
        <v>-43</v>
      </c>
      <c r="BU427">
        <v>34</v>
      </c>
      <c r="BV427">
        <v>16</v>
      </c>
      <c r="BW427">
        <v>0</v>
      </c>
    </row>
    <row r="428" spans="1:75" x14ac:dyDescent="0.25">
      <c r="A428" t="s">
        <v>11077</v>
      </c>
      <c r="B428" t="s">
        <v>11078</v>
      </c>
      <c r="C428" s="74">
        <v>43864.856498842593</v>
      </c>
      <c r="D428" t="s">
        <v>274</v>
      </c>
      <c r="E428" t="s">
        <v>275</v>
      </c>
      <c r="F428" t="s">
        <v>276</v>
      </c>
      <c r="G428" t="s">
        <v>277</v>
      </c>
      <c r="H428" t="s">
        <v>278</v>
      </c>
      <c r="I428" t="s">
        <v>11079</v>
      </c>
      <c r="J428" t="s">
        <v>11080</v>
      </c>
      <c r="K428" t="s">
        <v>8581</v>
      </c>
      <c r="L428" t="s">
        <v>11081</v>
      </c>
      <c r="M428" t="s">
        <v>11082</v>
      </c>
      <c r="N428" t="s">
        <v>11083</v>
      </c>
      <c r="O428" t="s">
        <v>11084</v>
      </c>
      <c r="P428" t="s">
        <v>11085</v>
      </c>
      <c r="Q428" t="s">
        <v>11086</v>
      </c>
      <c r="R428" t="s">
        <v>11087</v>
      </c>
      <c r="S428" t="s">
        <v>11088</v>
      </c>
      <c r="T428" t="s">
        <v>146</v>
      </c>
      <c r="U428" t="s">
        <v>9530</v>
      </c>
      <c r="V428" t="s">
        <v>9531</v>
      </c>
      <c r="W428" t="s">
        <v>9532</v>
      </c>
      <c r="X428" t="s">
        <v>293</v>
      </c>
      <c r="Y428" t="s">
        <v>294</v>
      </c>
      <c r="Z428" t="s">
        <v>145</v>
      </c>
      <c r="AA428" t="s">
        <v>145</v>
      </c>
      <c r="AB428" t="s">
        <v>295</v>
      </c>
      <c r="AC428" t="s">
        <v>429</v>
      </c>
      <c r="AD428" t="s">
        <v>6483</v>
      </c>
      <c r="AE428" t="s">
        <v>11089</v>
      </c>
      <c r="AF428" t="s">
        <v>11090</v>
      </c>
      <c r="AG428" t="s">
        <v>11091</v>
      </c>
      <c r="AH428" t="s">
        <v>11092</v>
      </c>
      <c r="AI428" t="s">
        <v>11093</v>
      </c>
      <c r="AJ428" t="s">
        <v>11094</v>
      </c>
      <c r="AK428" t="s">
        <v>8570</v>
      </c>
      <c r="AL428" t="s">
        <v>305</v>
      </c>
      <c r="AM428" t="s">
        <v>306</v>
      </c>
      <c r="AN428" t="s">
        <v>307</v>
      </c>
      <c r="AO428" t="s">
        <v>308</v>
      </c>
      <c r="AP428" t="s">
        <v>309</v>
      </c>
      <c r="AQ428" t="s">
        <v>275</v>
      </c>
      <c r="AR428" t="s">
        <v>310</v>
      </c>
      <c r="AS428" t="s">
        <v>311</v>
      </c>
      <c r="AT428" t="s">
        <v>312</v>
      </c>
      <c r="AU428" t="s">
        <v>313</v>
      </c>
      <c r="AV428" t="s">
        <v>314</v>
      </c>
      <c r="AW428" t="s">
        <v>315</v>
      </c>
      <c r="AX428" t="s">
        <v>315</v>
      </c>
      <c r="AY428" t="s">
        <v>6491</v>
      </c>
      <c r="AZ428" t="s">
        <v>1146</v>
      </c>
      <c r="BA428" t="s">
        <v>11095</v>
      </c>
      <c r="BB428" t="s">
        <v>11094</v>
      </c>
      <c r="BC428" t="s">
        <v>11096</v>
      </c>
      <c r="BD428" t="s">
        <v>11097</v>
      </c>
      <c r="BE428" t="s">
        <v>138</v>
      </c>
      <c r="BF428" t="s">
        <v>11098</v>
      </c>
      <c r="BG428" t="s">
        <v>11099</v>
      </c>
      <c r="BH428" t="s">
        <v>8602</v>
      </c>
      <c r="BI428">
        <v>256</v>
      </c>
      <c r="BJ428">
        <v>253</v>
      </c>
      <c r="BK428">
        <v>254</v>
      </c>
      <c r="BL428">
        <v>0.73</v>
      </c>
      <c r="BM428">
        <v>236</v>
      </c>
      <c r="BN428">
        <v>422</v>
      </c>
      <c r="BO428">
        <v>408</v>
      </c>
      <c r="BP428">
        <v>0.71499999999999997</v>
      </c>
      <c r="BQ428" t="s">
        <v>143</v>
      </c>
      <c r="BR428" t="s">
        <v>145</v>
      </c>
      <c r="BS428" t="s">
        <v>144</v>
      </c>
      <c r="BT428">
        <v>-43</v>
      </c>
      <c r="BU428">
        <v>46</v>
      </c>
      <c r="BV428">
        <v>16</v>
      </c>
      <c r="BW428">
        <v>0</v>
      </c>
    </row>
    <row r="429" spans="1:75" x14ac:dyDescent="0.25">
      <c r="A429" t="s">
        <v>11100</v>
      </c>
      <c r="B429" t="s">
        <v>11101</v>
      </c>
      <c r="C429" s="74">
        <v>43864.856615312499</v>
      </c>
      <c r="D429" t="s">
        <v>274</v>
      </c>
      <c r="E429" t="s">
        <v>275</v>
      </c>
      <c r="F429" t="s">
        <v>276</v>
      </c>
      <c r="G429" t="s">
        <v>277</v>
      </c>
      <c r="H429" t="s">
        <v>278</v>
      </c>
      <c r="I429" t="s">
        <v>11102</v>
      </c>
      <c r="J429" t="s">
        <v>11103</v>
      </c>
      <c r="K429" t="s">
        <v>9142</v>
      </c>
      <c r="L429" t="s">
        <v>11104</v>
      </c>
      <c r="M429" t="s">
        <v>11105</v>
      </c>
      <c r="N429" t="s">
        <v>11106</v>
      </c>
      <c r="O429" t="s">
        <v>11107</v>
      </c>
      <c r="P429" t="s">
        <v>11108</v>
      </c>
      <c r="Q429" t="s">
        <v>11109</v>
      </c>
      <c r="R429" t="s">
        <v>11110</v>
      </c>
      <c r="S429" t="s">
        <v>11111</v>
      </c>
      <c r="T429" t="s">
        <v>146</v>
      </c>
      <c r="U429" t="s">
        <v>9530</v>
      </c>
      <c r="V429" t="s">
        <v>9531</v>
      </c>
      <c r="W429" t="s">
        <v>9532</v>
      </c>
      <c r="X429" t="s">
        <v>293</v>
      </c>
      <c r="Y429" t="s">
        <v>294</v>
      </c>
      <c r="Z429" t="s">
        <v>145</v>
      </c>
      <c r="AA429" t="s">
        <v>145</v>
      </c>
      <c r="AB429" t="s">
        <v>295</v>
      </c>
      <c r="AC429" t="s">
        <v>396</v>
      </c>
      <c r="AD429" t="s">
        <v>10899</v>
      </c>
      <c r="AE429" t="s">
        <v>11112</v>
      </c>
      <c r="AF429" t="s">
        <v>11113</v>
      </c>
      <c r="AG429" t="s">
        <v>11114</v>
      </c>
      <c r="AH429" t="s">
        <v>494</v>
      </c>
      <c r="AI429" t="s">
        <v>11115</v>
      </c>
      <c r="AJ429" t="s">
        <v>11116</v>
      </c>
      <c r="AK429" t="s">
        <v>8670</v>
      </c>
      <c r="AL429" t="s">
        <v>305</v>
      </c>
      <c r="AM429" t="s">
        <v>306</v>
      </c>
      <c r="AN429" t="s">
        <v>307</v>
      </c>
      <c r="AO429" t="s">
        <v>308</v>
      </c>
      <c r="AP429" t="s">
        <v>309</v>
      </c>
      <c r="AQ429" t="s">
        <v>275</v>
      </c>
      <c r="AR429" t="s">
        <v>310</v>
      </c>
      <c r="AS429" t="s">
        <v>311</v>
      </c>
      <c r="AT429" t="s">
        <v>312</v>
      </c>
      <c r="AU429" t="s">
        <v>313</v>
      </c>
      <c r="AV429" t="s">
        <v>314</v>
      </c>
      <c r="AW429" t="s">
        <v>315</v>
      </c>
      <c r="AX429" t="s">
        <v>315</v>
      </c>
      <c r="AY429" t="s">
        <v>10906</v>
      </c>
      <c r="AZ429" t="s">
        <v>10810</v>
      </c>
      <c r="BA429" t="s">
        <v>11117</v>
      </c>
      <c r="BB429" t="s">
        <v>11116</v>
      </c>
      <c r="BC429" t="s">
        <v>11118</v>
      </c>
      <c r="BD429" t="s">
        <v>11119</v>
      </c>
      <c r="BE429" t="s">
        <v>138</v>
      </c>
      <c r="BF429" t="s">
        <v>11120</v>
      </c>
      <c r="BG429" t="s">
        <v>11121</v>
      </c>
      <c r="BH429" t="s">
        <v>9161</v>
      </c>
      <c r="BI429">
        <v>256</v>
      </c>
      <c r="BJ429">
        <v>253</v>
      </c>
      <c r="BK429">
        <v>254</v>
      </c>
      <c r="BL429">
        <v>0.88</v>
      </c>
      <c r="BM429">
        <v>235</v>
      </c>
      <c r="BN429">
        <v>422</v>
      </c>
      <c r="BO429">
        <v>407</v>
      </c>
      <c r="BP429">
        <v>0.71399999999999997</v>
      </c>
      <c r="BQ429" t="s">
        <v>143</v>
      </c>
      <c r="BR429" t="s">
        <v>145</v>
      </c>
      <c r="BS429" t="s">
        <v>144</v>
      </c>
      <c r="BT429">
        <v>-43</v>
      </c>
      <c r="BU429">
        <v>48</v>
      </c>
      <c r="BV429">
        <v>16</v>
      </c>
      <c r="BW429">
        <v>0</v>
      </c>
    </row>
    <row r="430" spans="1:75" x14ac:dyDescent="0.25">
      <c r="A430" t="s">
        <v>11122</v>
      </c>
      <c r="B430" t="s">
        <v>11123</v>
      </c>
      <c r="C430" s="74">
        <v>43864.856731053238</v>
      </c>
      <c r="D430" t="s">
        <v>274</v>
      </c>
      <c r="E430" t="s">
        <v>275</v>
      </c>
      <c r="F430" t="s">
        <v>276</v>
      </c>
      <c r="G430" t="s">
        <v>277</v>
      </c>
      <c r="H430" t="s">
        <v>278</v>
      </c>
      <c r="I430" t="s">
        <v>11124</v>
      </c>
      <c r="J430" t="s">
        <v>11125</v>
      </c>
      <c r="K430" t="s">
        <v>10236</v>
      </c>
      <c r="L430" t="s">
        <v>11126</v>
      </c>
      <c r="M430" t="s">
        <v>11127</v>
      </c>
      <c r="N430" t="s">
        <v>11128</v>
      </c>
      <c r="O430" t="s">
        <v>11129</v>
      </c>
      <c r="P430" t="s">
        <v>11130</v>
      </c>
      <c r="Q430" t="s">
        <v>11131</v>
      </c>
      <c r="R430" t="s">
        <v>11132</v>
      </c>
      <c r="S430" t="s">
        <v>10874</v>
      </c>
      <c r="T430" t="s">
        <v>146</v>
      </c>
      <c r="U430" t="s">
        <v>9530</v>
      </c>
      <c r="V430" t="s">
        <v>9531</v>
      </c>
      <c r="W430" t="s">
        <v>9532</v>
      </c>
      <c r="X430" t="s">
        <v>293</v>
      </c>
      <c r="Y430" t="s">
        <v>294</v>
      </c>
      <c r="Z430" t="s">
        <v>145</v>
      </c>
      <c r="AA430" t="s">
        <v>145</v>
      </c>
      <c r="AB430" t="s">
        <v>295</v>
      </c>
      <c r="AC430" t="s">
        <v>337</v>
      </c>
      <c r="AD430" t="s">
        <v>10899</v>
      </c>
      <c r="AE430" t="s">
        <v>11133</v>
      </c>
      <c r="AF430" t="s">
        <v>11134</v>
      </c>
      <c r="AG430" t="s">
        <v>11135</v>
      </c>
      <c r="AH430" t="s">
        <v>11136</v>
      </c>
      <c r="AI430" t="s">
        <v>11137</v>
      </c>
      <c r="AJ430" t="s">
        <v>11138</v>
      </c>
      <c r="AK430" t="s">
        <v>11139</v>
      </c>
      <c r="AL430" t="s">
        <v>305</v>
      </c>
      <c r="AM430" t="s">
        <v>306</v>
      </c>
      <c r="AN430" t="s">
        <v>307</v>
      </c>
      <c r="AO430" t="s">
        <v>308</v>
      </c>
      <c r="AP430" t="s">
        <v>309</v>
      </c>
      <c r="AQ430" t="s">
        <v>275</v>
      </c>
      <c r="AR430" t="s">
        <v>310</v>
      </c>
      <c r="AS430" t="s">
        <v>311</v>
      </c>
      <c r="AT430" t="s">
        <v>312</v>
      </c>
      <c r="AU430" t="s">
        <v>313</v>
      </c>
      <c r="AV430" t="s">
        <v>314</v>
      </c>
      <c r="AW430" t="s">
        <v>315</v>
      </c>
      <c r="AX430" t="s">
        <v>315</v>
      </c>
      <c r="AY430" t="s">
        <v>10906</v>
      </c>
      <c r="AZ430" t="s">
        <v>10810</v>
      </c>
      <c r="BA430" t="s">
        <v>11140</v>
      </c>
      <c r="BB430" t="s">
        <v>11138</v>
      </c>
      <c r="BC430" t="s">
        <v>11141</v>
      </c>
      <c r="BD430" t="s">
        <v>11142</v>
      </c>
      <c r="BE430" t="s">
        <v>138</v>
      </c>
      <c r="BF430" t="s">
        <v>11143</v>
      </c>
      <c r="BG430" t="s">
        <v>11144</v>
      </c>
      <c r="BH430" t="s">
        <v>10256</v>
      </c>
      <c r="BI430">
        <v>256</v>
      </c>
      <c r="BJ430">
        <v>253</v>
      </c>
      <c r="BK430">
        <v>254</v>
      </c>
      <c r="BL430">
        <v>0.8</v>
      </c>
      <c r="BM430">
        <v>235</v>
      </c>
      <c r="BN430">
        <v>422</v>
      </c>
      <c r="BO430">
        <v>408</v>
      </c>
      <c r="BP430">
        <v>0.71399999999999997</v>
      </c>
      <c r="BQ430" t="s">
        <v>143</v>
      </c>
      <c r="BR430" t="s">
        <v>145</v>
      </c>
      <c r="BS430" t="s">
        <v>144</v>
      </c>
      <c r="BT430">
        <v>-43</v>
      </c>
      <c r="BU430">
        <v>48</v>
      </c>
      <c r="BV430">
        <v>16</v>
      </c>
      <c r="BW430">
        <v>0</v>
      </c>
    </row>
    <row r="431" spans="1:75" x14ac:dyDescent="0.25">
      <c r="A431" t="s">
        <v>11145</v>
      </c>
      <c r="B431" t="s">
        <v>11146</v>
      </c>
      <c r="C431" s="74">
        <v>43864.856847511583</v>
      </c>
      <c r="D431" t="s">
        <v>274</v>
      </c>
      <c r="E431" t="s">
        <v>275</v>
      </c>
      <c r="F431" t="s">
        <v>276</v>
      </c>
      <c r="G431" t="s">
        <v>277</v>
      </c>
      <c r="H431" t="s">
        <v>278</v>
      </c>
      <c r="I431" t="s">
        <v>11147</v>
      </c>
      <c r="J431" t="s">
        <v>11148</v>
      </c>
      <c r="K431" t="s">
        <v>8556</v>
      </c>
      <c r="L431" t="s">
        <v>11149</v>
      </c>
      <c r="M431" t="s">
        <v>11150</v>
      </c>
      <c r="N431" t="s">
        <v>11151</v>
      </c>
      <c r="O431" t="s">
        <v>11152</v>
      </c>
      <c r="P431" t="s">
        <v>11153</v>
      </c>
      <c r="Q431" t="s">
        <v>11154</v>
      </c>
      <c r="R431" t="s">
        <v>11155</v>
      </c>
      <c r="S431" t="s">
        <v>11156</v>
      </c>
      <c r="T431" t="s">
        <v>146</v>
      </c>
      <c r="U431" t="s">
        <v>9530</v>
      </c>
      <c r="V431" t="s">
        <v>9531</v>
      </c>
      <c r="W431" t="s">
        <v>9532</v>
      </c>
      <c r="X431" t="s">
        <v>293</v>
      </c>
      <c r="Y431" t="s">
        <v>294</v>
      </c>
      <c r="Z431" t="s">
        <v>145</v>
      </c>
      <c r="AA431" t="s">
        <v>145</v>
      </c>
      <c r="AB431" t="s">
        <v>295</v>
      </c>
      <c r="AC431" t="s">
        <v>337</v>
      </c>
      <c r="AD431" t="s">
        <v>11157</v>
      </c>
      <c r="AE431" t="s">
        <v>11158</v>
      </c>
      <c r="AF431" t="s">
        <v>11159</v>
      </c>
      <c r="AG431" t="s">
        <v>11160</v>
      </c>
      <c r="AH431" t="s">
        <v>11161</v>
      </c>
      <c r="AI431" t="s">
        <v>11162</v>
      </c>
      <c r="AJ431" t="s">
        <v>11163</v>
      </c>
      <c r="AK431" t="s">
        <v>11164</v>
      </c>
      <c r="AL431" t="s">
        <v>305</v>
      </c>
      <c r="AM431" t="s">
        <v>306</v>
      </c>
      <c r="AN431" t="s">
        <v>307</v>
      </c>
      <c r="AO431" t="s">
        <v>308</v>
      </c>
      <c r="AP431" t="s">
        <v>309</v>
      </c>
      <c r="AQ431" t="s">
        <v>275</v>
      </c>
      <c r="AR431" t="s">
        <v>310</v>
      </c>
      <c r="AS431" t="s">
        <v>311</v>
      </c>
      <c r="AT431" t="s">
        <v>312</v>
      </c>
      <c r="AU431" t="s">
        <v>313</v>
      </c>
      <c r="AV431" t="s">
        <v>314</v>
      </c>
      <c r="AW431" t="s">
        <v>315</v>
      </c>
      <c r="AX431" t="s">
        <v>315</v>
      </c>
      <c r="AY431" t="s">
        <v>11165</v>
      </c>
      <c r="AZ431" t="s">
        <v>470</v>
      </c>
      <c r="BA431" t="s">
        <v>11166</v>
      </c>
      <c r="BB431" t="s">
        <v>11163</v>
      </c>
      <c r="BC431" t="s">
        <v>11167</v>
      </c>
      <c r="BD431" t="s">
        <v>11168</v>
      </c>
      <c r="BE431" t="s">
        <v>138</v>
      </c>
      <c r="BF431" t="s">
        <v>11169</v>
      </c>
      <c r="BG431" t="s">
        <v>11170</v>
      </c>
      <c r="BH431" t="s">
        <v>8576</v>
      </c>
      <c r="BI431">
        <v>255</v>
      </c>
      <c r="BJ431">
        <v>252</v>
      </c>
      <c r="BK431">
        <v>254</v>
      </c>
      <c r="BL431">
        <v>0.72</v>
      </c>
      <c r="BM431">
        <v>236</v>
      </c>
      <c r="BN431">
        <v>423</v>
      </c>
      <c r="BO431">
        <v>409</v>
      </c>
      <c r="BP431">
        <v>0.71599999999999997</v>
      </c>
      <c r="BQ431" t="s">
        <v>143</v>
      </c>
      <c r="BR431" t="s">
        <v>145</v>
      </c>
      <c r="BS431" t="s">
        <v>144</v>
      </c>
      <c r="BT431">
        <v>-43</v>
      </c>
      <c r="BU431">
        <v>40</v>
      </c>
      <c r="BV431">
        <v>17</v>
      </c>
      <c r="BW431">
        <v>0</v>
      </c>
    </row>
    <row r="432" spans="1:75" x14ac:dyDescent="0.25">
      <c r="A432" t="s">
        <v>11171</v>
      </c>
      <c r="B432" t="s">
        <v>11172</v>
      </c>
      <c r="C432" s="74">
        <v>43864.856963981481</v>
      </c>
      <c r="D432" t="s">
        <v>274</v>
      </c>
      <c r="E432" t="s">
        <v>275</v>
      </c>
      <c r="F432" t="s">
        <v>276</v>
      </c>
      <c r="G432" t="s">
        <v>277</v>
      </c>
      <c r="H432" t="s">
        <v>278</v>
      </c>
      <c r="I432" t="s">
        <v>11173</v>
      </c>
      <c r="J432" t="s">
        <v>11174</v>
      </c>
      <c r="K432" t="s">
        <v>8681</v>
      </c>
      <c r="L432" t="s">
        <v>11175</v>
      </c>
      <c r="M432" t="s">
        <v>11176</v>
      </c>
      <c r="N432" t="s">
        <v>11177</v>
      </c>
      <c r="O432" t="s">
        <v>11178</v>
      </c>
      <c r="P432" t="s">
        <v>11179</v>
      </c>
      <c r="Q432" t="s">
        <v>11180</v>
      </c>
      <c r="R432" t="s">
        <v>11181</v>
      </c>
      <c r="S432" t="s">
        <v>11182</v>
      </c>
      <c r="T432" t="s">
        <v>146</v>
      </c>
      <c r="U432" t="s">
        <v>9530</v>
      </c>
      <c r="V432" t="s">
        <v>9531</v>
      </c>
      <c r="W432" t="s">
        <v>9532</v>
      </c>
      <c r="X432" t="s">
        <v>293</v>
      </c>
      <c r="Y432" t="s">
        <v>294</v>
      </c>
      <c r="Z432" t="s">
        <v>145</v>
      </c>
      <c r="AA432" t="s">
        <v>145</v>
      </c>
      <c r="AB432" t="s">
        <v>295</v>
      </c>
      <c r="AC432" t="s">
        <v>296</v>
      </c>
      <c r="AD432" t="s">
        <v>1137</v>
      </c>
      <c r="AE432" t="s">
        <v>11183</v>
      </c>
      <c r="AF432" t="s">
        <v>11184</v>
      </c>
      <c r="AG432" t="s">
        <v>11185</v>
      </c>
      <c r="AH432" t="s">
        <v>11186</v>
      </c>
      <c r="AI432" t="s">
        <v>11187</v>
      </c>
      <c r="AJ432" t="s">
        <v>11188</v>
      </c>
      <c r="AK432" t="s">
        <v>11189</v>
      </c>
      <c r="AL432" t="s">
        <v>305</v>
      </c>
      <c r="AM432" t="s">
        <v>306</v>
      </c>
      <c r="AN432" t="s">
        <v>307</v>
      </c>
      <c r="AO432" t="s">
        <v>308</v>
      </c>
      <c r="AP432" t="s">
        <v>309</v>
      </c>
      <c r="AQ432" t="s">
        <v>275</v>
      </c>
      <c r="AR432" t="s">
        <v>310</v>
      </c>
      <c r="AS432" t="s">
        <v>311</v>
      </c>
      <c r="AT432" t="s">
        <v>312</v>
      </c>
      <c r="AU432" t="s">
        <v>313</v>
      </c>
      <c r="AV432" t="s">
        <v>314</v>
      </c>
      <c r="AW432" t="s">
        <v>315</v>
      </c>
      <c r="AX432" t="s">
        <v>315</v>
      </c>
      <c r="AY432" t="s">
        <v>1145</v>
      </c>
      <c r="AZ432" t="s">
        <v>10810</v>
      </c>
      <c r="BA432" t="s">
        <v>11190</v>
      </c>
      <c r="BB432" t="s">
        <v>11188</v>
      </c>
      <c r="BC432" t="s">
        <v>11191</v>
      </c>
      <c r="BD432" t="s">
        <v>11192</v>
      </c>
      <c r="BE432" t="s">
        <v>138</v>
      </c>
      <c r="BF432" t="s">
        <v>11193</v>
      </c>
      <c r="BG432" t="s">
        <v>11194</v>
      </c>
      <c r="BH432" t="s">
        <v>8702</v>
      </c>
      <c r="BI432">
        <v>255</v>
      </c>
      <c r="BJ432">
        <v>252</v>
      </c>
      <c r="BK432">
        <v>254</v>
      </c>
      <c r="BL432">
        <v>0.77</v>
      </c>
      <c r="BM432">
        <v>235</v>
      </c>
      <c r="BN432">
        <v>422</v>
      </c>
      <c r="BO432">
        <v>409</v>
      </c>
      <c r="BP432">
        <v>0.71399999999999997</v>
      </c>
      <c r="BQ432" t="s">
        <v>143</v>
      </c>
      <c r="BR432" t="s">
        <v>145</v>
      </c>
      <c r="BS432" t="s">
        <v>144</v>
      </c>
      <c r="BT432">
        <v>-43</v>
      </c>
      <c r="BU432">
        <v>37</v>
      </c>
      <c r="BV432">
        <v>17</v>
      </c>
      <c r="BW432">
        <v>0</v>
      </c>
    </row>
    <row r="433" spans="1:75" x14ac:dyDescent="0.25">
      <c r="A433" t="s">
        <v>11195</v>
      </c>
      <c r="B433" t="s">
        <v>11196</v>
      </c>
      <c r="C433" s="74">
        <v>43864.857080439811</v>
      </c>
      <c r="D433" t="s">
        <v>274</v>
      </c>
      <c r="E433" t="s">
        <v>275</v>
      </c>
      <c r="F433" t="s">
        <v>276</v>
      </c>
      <c r="G433" t="s">
        <v>277</v>
      </c>
      <c r="H433" t="s">
        <v>278</v>
      </c>
      <c r="I433" t="s">
        <v>11197</v>
      </c>
      <c r="J433" t="s">
        <v>11198</v>
      </c>
      <c r="K433" t="s">
        <v>8556</v>
      </c>
      <c r="L433" t="s">
        <v>11199</v>
      </c>
      <c r="M433" t="s">
        <v>11200</v>
      </c>
      <c r="N433" t="s">
        <v>11201</v>
      </c>
      <c r="O433" t="s">
        <v>11202</v>
      </c>
      <c r="P433" t="s">
        <v>11203</v>
      </c>
      <c r="Q433" t="s">
        <v>11204</v>
      </c>
      <c r="R433" t="s">
        <v>11205</v>
      </c>
      <c r="S433" t="s">
        <v>11206</v>
      </c>
      <c r="T433" t="s">
        <v>146</v>
      </c>
      <c r="U433" t="s">
        <v>9530</v>
      </c>
      <c r="V433" t="s">
        <v>9531</v>
      </c>
      <c r="W433" t="s">
        <v>9532</v>
      </c>
      <c r="X433" t="s">
        <v>293</v>
      </c>
      <c r="Y433" t="s">
        <v>294</v>
      </c>
      <c r="Z433" t="s">
        <v>145</v>
      </c>
      <c r="AA433" t="s">
        <v>145</v>
      </c>
      <c r="AB433" t="s">
        <v>295</v>
      </c>
      <c r="AC433" t="s">
        <v>337</v>
      </c>
      <c r="AD433" t="s">
        <v>6510</v>
      </c>
      <c r="AE433" t="s">
        <v>11207</v>
      </c>
      <c r="AF433" t="s">
        <v>11208</v>
      </c>
      <c r="AG433" t="s">
        <v>11209</v>
      </c>
      <c r="AH433" t="s">
        <v>11210</v>
      </c>
      <c r="AI433" t="s">
        <v>11211</v>
      </c>
      <c r="AJ433" t="s">
        <v>11212</v>
      </c>
      <c r="AK433" t="s">
        <v>11213</v>
      </c>
      <c r="AL433" t="s">
        <v>305</v>
      </c>
      <c r="AM433" t="s">
        <v>306</v>
      </c>
      <c r="AN433" t="s">
        <v>307</v>
      </c>
      <c r="AO433" t="s">
        <v>308</v>
      </c>
      <c r="AP433" t="s">
        <v>309</v>
      </c>
      <c r="AQ433" t="s">
        <v>275</v>
      </c>
      <c r="AR433" t="s">
        <v>310</v>
      </c>
      <c r="AS433" t="s">
        <v>311</v>
      </c>
      <c r="AT433" t="s">
        <v>312</v>
      </c>
      <c r="AU433" t="s">
        <v>313</v>
      </c>
      <c r="AV433" t="s">
        <v>314</v>
      </c>
      <c r="AW433" t="s">
        <v>315</v>
      </c>
      <c r="AX433" t="s">
        <v>315</v>
      </c>
      <c r="AY433" t="s">
        <v>6518</v>
      </c>
      <c r="AZ433" t="s">
        <v>6519</v>
      </c>
      <c r="BA433" t="s">
        <v>11214</v>
      </c>
      <c r="BB433" t="s">
        <v>11212</v>
      </c>
      <c r="BC433" t="s">
        <v>11215</v>
      </c>
      <c r="BD433" t="s">
        <v>11216</v>
      </c>
      <c r="BE433" t="s">
        <v>138</v>
      </c>
      <c r="BF433" t="s">
        <v>11217</v>
      </c>
      <c r="BG433" t="s">
        <v>11218</v>
      </c>
      <c r="BH433" t="s">
        <v>8576</v>
      </c>
      <c r="BI433">
        <v>255</v>
      </c>
      <c r="BJ433">
        <v>252</v>
      </c>
      <c r="BK433">
        <v>254</v>
      </c>
      <c r="BL433">
        <v>0.69</v>
      </c>
      <c r="BM433">
        <v>235</v>
      </c>
      <c r="BN433">
        <v>422</v>
      </c>
      <c r="BO433">
        <v>409</v>
      </c>
      <c r="BP433">
        <v>0.71299999999999997</v>
      </c>
      <c r="BQ433" t="s">
        <v>143</v>
      </c>
      <c r="BR433" t="s">
        <v>145</v>
      </c>
      <c r="BS433" t="s">
        <v>144</v>
      </c>
      <c r="BT433">
        <v>-43</v>
      </c>
      <c r="BU433">
        <v>36</v>
      </c>
      <c r="BV433">
        <v>17</v>
      </c>
      <c r="BW433">
        <v>0</v>
      </c>
    </row>
    <row r="434" spans="1:75" x14ac:dyDescent="0.25">
      <c r="A434" t="s">
        <v>11219</v>
      </c>
      <c r="B434" t="s">
        <v>11220</v>
      </c>
      <c r="C434" s="74">
        <v>43864.857196180557</v>
      </c>
      <c r="D434" t="s">
        <v>274</v>
      </c>
      <c r="E434" t="s">
        <v>275</v>
      </c>
      <c r="F434" t="s">
        <v>276</v>
      </c>
      <c r="G434" t="s">
        <v>277</v>
      </c>
      <c r="H434" t="s">
        <v>278</v>
      </c>
      <c r="I434" t="s">
        <v>11221</v>
      </c>
      <c r="J434" t="s">
        <v>11222</v>
      </c>
      <c r="K434" t="s">
        <v>9166</v>
      </c>
      <c r="L434" t="s">
        <v>11223</v>
      </c>
      <c r="M434" t="s">
        <v>11224</v>
      </c>
      <c r="N434" t="s">
        <v>11225</v>
      </c>
      <c r="O434" t="s">
        <v>11226</v>
      </c>
      <c r="P434" t="s">
        <v>11227</v>
      </c>
      <c r="Q434" t="s">
        <v>11228</v>
      </c>
      <c r="R434" t="s">
        <v>11229</v>
      </c>
      <c r="S434" t="s">
        <v>11230</v>
      </c>
      <c r="T434" t="s">
        <v>146</v>
      </c>
      <c r="U434" t="s">
        <v>9530</v>
      </c>
      <c r="V434" t="s">
        <v>9531</v>
      </c>
      <c r="W434" t="s">
        <v>9532</v>
      </c>
      <c r="X434" t="s">
        <v>293</v>
      </c>
      <c r="Y434" t="s">
        <v>294</v>
      </c>
      <c r="Z434" t="s">
        <v>145</v>
      </c>
      <c r="AA434" t="s">
        <v>145</v>
      </c>
      <c r="AB434" t="s">
        <v>295</v>
      </c>
      <c r="AC434" t="s">
        <v>337</v>
      </c>
      <c r="AD434" t="s">
        <v>6538</v>
      </c>
      <c r="AE434" t="s">
        <v>11231</v>
      </c>
      <c r="AF434" t="s">
        <v>11232</v>
      </c>
      <c r="AG434" t="s">
        <v>11233</v>
      </c>
      <c r="AH434" t="s">
        <v>11234</v>
      </c>
      <c r="AI434" t="s">
        <v>11235</v>
      </c>
      <c r="AJ434" t="s">
        <v>11236</v>
      </c>
      <c r="AK434" t="s">
        <v>11237</v>
      </c>
      <c r="AL434" t="s">
        <v>305</v>
      </c>
      <c r="AM434" t="s">
        <v>306</v>
      </c>
      <c r="AN434" t="s">
        <v>307</v>
      </c>
      <c r="AO434" t="s">
        <v>308</v>
      </c>
      <c r="AP434" t="s">
        <v>309</v>
      </c>
      <c r="AQ434" t="s">
        <v>275</v>
      </c>
      <c r="AR434" t="s">
        <v>310</v>
      </c>
      <c r="AS434" t="s">
        <v>311</v>
      </c>
      <c r="AT434" t="s">
        <v>312</v>
      </c>
      <c r="AU434" t="s">
        <v>313</v>
      </c>
      <c r="AV434" t="s">
        <v>314</v>
      </c>
      <c r="AW434" t="s">
        <v>315</v>
      </c>
      <c r="AX434" t="s">
        <v>315</v>
      </c>
      <c r="AY434" t="s">
        <v>6544</v>
      </c>
      <c r="AZ434" t="s">
        <v>6545</v>
      </c>
      <c r="BA434" t="s">
        <v>11238</v>
      </c>
      <c r="BB434" t="s">
        <v>11236</v>
      </c>
      <c r="BC434" t="s">
        <v>11239</v>
      </c>
      <c r="BD434" t="s">
        <v>11240</v>
      </c>
      <c r="BE434" t="s">
        <v>138</v>
      </c>
      <c r="BF434" t="s">
        <v>11241</v>
      </c>
      <c r="BG434" t="s">
        <v>11242</v>
      </c>
      <c r="BH434" t="s">
        <v>9186</v>
      </c>
      <c r="BI434">
        <v>255</v>
      </c>
      <c r="BJ434">
        <v>252</v>
      </c>
      <c r="BK434">
        <v>253</v>
      </c>
      <c r="BL434">
        <v>0.82</v>
      </c>
      <c r="BM434">
        <v>235</v>
      </c>
      <c r="BN434">
        <v>421</v>
      </c>
      <c r="BO434">
        <v>409</v>
      </c>
      <c r="BP434">
        <v>0.71199999999999997</v>
      </c>
      <c r="BQ434" t="s">
        <v>143</v>
      </c>
      <c r="BR434" t="s">
        <v>145</v>
      </c>
      <c r="BS434" t="s">
        <v>144</v>
      </c>
      <c r="BT434">
        <v>-43</v>
      </c>
      <c r="BU434">
        <v>35</v>
      </c>
      <c r="BV434">
        <v>15</v>
      </c>
      <c r="BW434">
        <v>0</v>
      </c>
    </row>
    <row r="435" spans="1:75" x14ac:dyDescent="0.25">
      <c r="A435" t="s">
        <v>11243</v>
      </c>
      <c r="B435" t="s">
        <v>11244</v>
      </c>
      <c r="C435" s="74">
        <v>43864.857312650463</v>
      </c>
      <c r="D435" t="s">
        <v>274</v>
      </c>
      <c r="E435" t="s">
        <v>275</v>
      </c>
      <c r="F435" t="s">
        <v>276</v>
      </c>
      <c r="G435" t="s">
        <v>277</v>
      </c>
      <c r="H435" t="s">
        <v>278</v>
      </c>
      <c r="I435" t="s">
        <v>11245</v>
      </c>
      <c r="J435" t="s">
        <v>11246</v>
      </c>
      <c r="K435" t="s">
        <v>9166</v>
      </c>
      <c r="L435" t="s">
        <v>11247</v>
      </c>
      <c r="M435" t="s">
        <v>11248</v>
      </c>
      <c r="N435" t="s">
        <v>11249</v>
      </c>
      <c r="O435" t="s">
        <v>11250</v>
      </c>
      <c r="P435" t="s">
        <v>11251</v>
      </c>
      <c r="Q435" t="s">
        <v>11252</v>
      </c>
      <c r="R435" t="s">
        <v>11253</v>
      </c>
      <c r="S435" t="s">
        <v>11254</v>
      </c>
      <c r="T435" t="s">
        <v>146</v>
      </c>
      <c r="U435" t="s">
        <v>9530</v>
      </c>
      <c r="V435" t="s">
        <v>9531</v>
      </c>
      <c r="W435" t="s">
        <v>9532</v>
      </c>
      <c r="X435" t="s">
        <v>293</v>
      </c>
      <c r="Y435" t="s">
        <v>294</v>
      </c>
      <c r="Z435" t="s">
        <v>145</v>
      </c>
      <c r="AA435" t="s">
        <v>145</v>
      </c>
      <c r="AB435" t="s">
        <v>295</v>
      </c>
      <c r="AC435" t="s">
        <v>337</v>
      </c>
      <c r="AD435" t="s">
        <v>10970</v>
      </c>
      <c r="AE435" t="s">
        <v>11255</v>
      </c>
      <c r="AF435" t="s">
        <v>11256</v>
      </c>
      <c r="AG435" t="s">
        <v>11257</v>
      </c>
      <c r="AH435" t="s">
        <v>11258</v>
      </c>
      <c r="AI435" t="s">
        <v>11259</v>
      </c>
      <c r="AJ435" t="s">
        <v>11260</v>
      </c>
      <c r="AK435" t="s">
        <v>11261</v>
      </c>
      <c r="AL435" t="s">
        <v>305</v>
      </c>
      <c r="AM435" t="s">
        <v>306</v>
      </c>
      <c r="AN435" t="s">
        <v>307</v>
      </c>
      <c r="AO435" t="s">
        <v>308</v>
      </c>
      <c r="AP435" t="s">
        <v>309</v>
      </c>
      <c r="AQ435" t="s">
        <v>275</v>
      </c>
      <c r="AR435" t="s">
        <v>310</v>
      </c>
      <c r="AS435" t="s">
        <v>311</v>
      </c>
      <c r="AT435" t="s">
        <v>312</v>
      </c>
      <c r="AU435" t="s">
        <v>313</v>
      </c>
      <c r="AV435" t="s">
        <v>314</v>
      </c>
      <c r="AW435" t="s">
        <v>315</v>
      </c>
      <c r="AX435" t="s">
        <v>315</v>
      </c>
      <c r="AY435" t="s">
        <v>10978</v>
      </c>
      <c r="AZ435" t="s">
        <v>11003</v>
      </c>
      <c r="BA435" t="s">
        <v>11262</v>
      </c>
      <c r="BB435" t="s">
        <v>11260</v>
      </c>
      <c r="BC435" t="s">
        <v>11263</v>
      </c>
      <c r="BD435" t="s">
        <v>11264</v>
      </c>
      <c r="BE435" t="s">
        <v>138</v>
      </c>
      <c r="BF435" t="s">
        <v>11265</v>
      </c>
      <c r="BG435" t="s">
        <v>11266</v>
      </c>
      <c r="BH435" t="s">
        <v>9186</v>
      </c>
      <c r="BI435">
        <v>255</v>
      </c>
      <c r="BJ435">
        <v>252</v>
      </c>
      <c r="BK435">
        <v>253</v>
      </c>
      <c r="BL435">
        <v>0.86</v>
      </c>
      <c r="BM435">
        <v>233</v>
      </c>
      <c r="BN435">
        <v>419</v>
      </c>
      <c r="BO435">
        <v>410</v>
      </c>
      <c r="BP435">
        <v>0.70899999999999996</v>
      </c>
      <c r="BQ435" t="s">
        <v>143</v>
      </c>
      <c r="BR435" t="s">
        <v>145</v>
      </c>
      <c r="BS435" t="s">
        <v>144</v>
      </c>
      <c r="BT435">
        <v>-42</v>
      </c>
      <c r="BU435">
        <v>32</v>
      </c>
      <c r="BV435">
        <v>13</v>
      </c>
      <c r="BW435">
        <v>0</v>
      </c>
    </row>
    <row r="436" spans="1:75" x14ac:dyDescent="0.25">
      <c r="A436" t="s">
        <v>11267</v>
      </c>
      <c r="B436" t="s">
        <v>11268</v>
      </c>
      <c r="C436" s="74">
        <v>43864.857429108793</v>
      </c>
      <c r="D436" t="s">
        <v>274</v>
      </c>
      <c r="E436" t="s">
        <v>275</v>
      </c>
      <c r="F436" t="s">
        <v>276</v>
      </c>
      <c r="G436" t="s">
        <v>277</v>
      </c>
      <c r="H436" t="s">
        <v>278</v>
      </c>
      <c r="I436" t="s">
        <v>11269</v>
      </c>
      <c r="J436" t="s">
        <v>11270</v>
      </c>
      <c r="K436" t="s">
        <v>8556</v>
      </c>
      <c r="L436" t="s">
        <v>11271</v>
      </c>
      <c r="M436" t="s">
        <v>11272</v>
      </c>
      <c r="N436" t="s">
        <v>11273</v>
      </c>
      <c r="O436" t="s">
        <v>11274</v>
      </c>
      <c r="P436" t="s">
        <v>11275</v>
      </c>
      <c r="Q436" t="s">
        <v>11276</v>
      </c>
      <c r="R436" t="s">
        <v>11277</v>
      </c>
      <c r="S436" t="s">
        <v>11278</v>
      </c>
      <c r="T436" t="s">
        <v>146</v>
      </c>
      <c r="U436" t="s">
        <v>9530</v>
      </c>
      <c r="V436" t="s">
        <v>9531</v>
      </c>
      <c r="W436" t="s">
        <v>9532</v>
      </c>
      <c r="X436" t="s">
        <v>293</v>
      </c>
      <c r="Y436" t="s">
        <v>294</v>
      </c>
      <c r="Z436" t="s">
        <v>145</v>
      </c>
      <c r="AA436" t="s">
        <v>145</v>
      </c>
      <c r="AB436" t="s">
        <v>295</v>
      </c>
      <c r="AC436" t="s">
        <v>296</v>
      </c>
      <c r="AD436" t="s">
        <v>1137</v>
      </c>
      <c r="AE436" t="s">
        <v>11279</v>
      </c>
      <c r="AF436" t="s">
        <v>11280</v>
      </c>
      <c r="AG436" t="s">
        <v>11281</v>
      </c>
      <c r="AH436" t="s">
        <v>11282</v>
      </c>
      <c r="AI436" t="s">
        <v>11283</v>
      </c>
      <c r="AJ436" t="s">
        <v>11284</v>
      </c>
      <c r="AK436" t="s">
        <v>11285</v>
      </c>
      <c r="AL436" t="s">
        <v>305</v>
      </c>
      <c r="AM436" t="s">
        <v>306</v>
      </c>
      <c r="AN436" t="s">
        <v>307</v>
      </c>
      <c r="AO436" t="s">
        <v>308</v>
      </c>
      <c r="AP436" t="s">
        <v>309</v>
      </c>
      <c r="AQ436" t="s">
        <v>275</v>
      </c>
      <c r="AR436" t="s">
        <v>310</v>
      </c>
      <c r="AS436" t="s">
        <v>311</v>
      </c>
      <c r="AT436" t="s">
        <v>312</v>
      </c>
      <c r="AU436" t="s">
        <v>313</v>
      </c>
      <c r="AV436" t="s">
        <v>314</v>
      </c>
      <c r="AW436" t="s">
        <v>315</v>
      </c>
      <c r="AX436" t="s">
        <v>315</v>
      </c>
      <c r="AY436" t="s">
        <v>1145</v>
      </c>
      <c r="AZ436" t="s">
        <v>10810</v>
      </c>
      <c r="BA436" t="s">
        <v>11286</v>
      </c>
      <c r="BB436" t="s">
        <v>11284</v>
      </c>
      <c r="BC436" t="s">
        <v>11287</v>
      </c>
      <c r="BD436" t="s">
        <v>11288</v>
      </c>
      <c r="BE436" t="s">
        <v>138</v>
      </c>
      <c r="BF436" t="s">
        <v>11289</v>
      </c>
      <c r="BG436" t="s">
        <v>11290</v>
      </c>
      <c r="BH436" t="s">
        <v>8576</v>
      </c>
      <c r="BI436">
        <v>256</v>
      </c>
      <c r="BJ436">
        <v>252</v>
      </c>
      <c r="BK436">
        <v>253</v>
      </c>
      <c r="BL436">
        <v>0.84</v>
      </c>
      <c r="BM436">
        <v>235</v>
      </c>
      <c r="BN436">
        <v>423</v>
      </c>
      <c r="BO436">
        <v>410</v>
      </c>
      <c r="BP436">
        <v>0.71399999999999997</v>
      </c>
      <c r="BQ436" t="s">
        <v>143</v>
      </c>
      <c r="BR436" t="s">
        <v>145</v>
      </c>
      <c r="BS436" t="s">
        <v>144</v>
      </c>
      <c r="BT436">
        <v>-43</v>
      </c>
      <c r="BU436">
        <v>45</v>
      </c>
      <c r="BV436">
        <v>14</v>
      </c>
      <c r="BW436">
        <v>0</v>
      </c>
    </row>
    <row r="437" spans="1:75" x14ac:dyDescent="0.25">
      <c r="A437" t="s">
        <v>11291</v>
      </c>
      <c r="B437" t="s">
        <v>11292</v>
      </c>
      <c r="C437" s="74">
        <v>43864.857545578707</v>
      </c>
      <c r="D437" t="s">
        <v>274</v>
      </c>
      <c r="E437" t="s">
        <v>275</v>
      </c>
      <c r="F437" t="s">
        <v>276</v>
      </c>
      <c r="G437" t="s">
        <v>277</v>
      </c>
      <c r="H437" t="s">
        <v>278</v>
      </c>
      <c r="I437" t="s">
        <v>11293</v>
      </c>
      <c r="J437" t="s">
        <v>11294</v>
      </c>
      <c r="K437" t="s">
        <v>8315</v>
      </c>
      <c r="L437" t="s">
        <v>11295</v>
      </c>
      <c r="M437" t="s">
        <v>11296</v>
      </c>
      <c r="N437" t="s">
        <v>11297</v>
      </c>
      <c r="O437" t="s">
        <v>11298</v>
      </c>
      <c r="P437" t="s">
        <v>11299</v>
      </c>
      <c r="Q437" t="s">
        <v>11300</v>
      </c>
      <c r="R437" t="s">
        <v>11301</v>
      </c>
      <c r="S437" t="s">
        <v>11302</v>
      </c>
      <c r="T437" t="s">
        <v>146</v>
      </c>
      <c r="U437" t="s">
        <v>9530</v>
      </c>
      <c r="V437" t="s">
        <v>9531</v>
      </c>
      <c r="W437" t="s">
        <v>9532</v>
      </c>
      <c r="X437" t="s">
        <v>293</v>
      </c>
      <c r="Y437" t="s">
        <v>294</v>
      </c>
      <c r="Z437" t="s">
        <v>145</v>
      </c>
      <c r="AA437" t="s">
        <v>145</v>
      </c>
      <c r="AB437" t="s">
        <v>295</v>
      </c>
      <c r="AC437" t="s">
        <v>396</v>
      </c>
      <c r="AD437" t="s">
        <v>10568</v>
      </c>
      <c r="AE437" t="s">
        <v>11303</v>
      </c>
      <c r="AF437" t="s">
        <v>11304</v>
      </c>
      <c r="AG437" t="s">
        <v>11305</v>
      </c>
      <c r="AH437" t="s">
        <v>11306</v>
      </c>
      <c r="AI437" t="s">
        <v>11307</v>
      </c>
      <c r="AJ437" t="s">
        <v>11308</v>
      </c>
      <c r="AK437" t="s">
        <v>11309</v>
      </c>
      <c r="AL437" t="s">
        <v>305</v>
      </c>
      <c r="AM437" t="s">
        <v>306</v>
      </c>
      <c r="AN437" t="s">
        <v>307</v>
      </c>
      <c r="AO437" t="s">
        <v>308</v>
      </c>
      <c r="AP437" t="s">
        <v>309</v>
      </c>
      <c r="AQ437" t="s">
        <v>275</v>
      </c>
      <c r="AR437" t="s">
        <v>310</v>
      </c>
      <c r="AS437" t="s">
        <v>311</v>
      </c>
      <c r="AT437" t="s">
        <v>312</v>
      </c>
      <c r="AU437" t="s">
        <v>313</v>
      </c>
      <c r="AV437" t="s">
        <v>314</v>
      </c>
      <c r="AW437" t="s">
        <v>315</v>
      </c>
      <c r="AX437" t="s">
        <v>315</v>
      </c>
      <c r="AY437" t="s">
        <v>10575</v>
      </c>
      <c r="AZ437" t="s">
        <v>3582</v>
      </c>
      <c r="BA437" t="s">
        <v>11310</v>
      </c>
      <c r="BB437" t="s">
        <v>11308</v>
      </c>
      <c r="BC437" t="s">
        <v>11311</v>
      </c>
      <c r="BD437" t="s">
        <v>11312</v>
      </c>
      <c r="BE437" t="s">
        <v>138</v>
      </c>
      <c r="BF437" t="s">
        <v>11313</v>
      </c>
      <c r="BG437" t="s">
        <v>11314</v>
      </c>
      <c r="BH437" t="s">
        <v>8335</v>
      </c>
      <c r="BI437">
        <v>256</v>
      </c>
      <c r="BJ437">
        <v>253</v>
      </c>
      <c r="BK437">
        <v>254</v>
      </c>
      <c r="BL437">
        <v>0.45</v>
      </c>
      <c r="BM437">
        <v>237</v>
      </c>
      <c r="BN437">
        <v>424</v>
      </c>
      <c r="BO437">
        <v>410</v>
      </c>
      <c r="BP437">
        <v>0.71799999999999997</v>
      </c>
      <c r="BQ437" t="s">
        <v>143</v>
      </c>
      <c r="BR437" t="s">
        <v>145</v>
      </c>
      <c r="BS437" t="s">
        <v>144</v>
      </c>
      <c r="BT437">
        <v>-43</v>
      </c>
      <c r="BU437">
        <v>42</v>
      </c>
      <c r="BV437">
        <v>15</v>
      </c>
      <c r="BW437">
        <v>0</v>
      </c>
    </row>
    <row r="438" spans="1:75" x14ac:dyDescent="0.25">
      <c r="A438" t="s">
        <v>11315</v>
      </c>
      <c r="B438" t="s">
        <v>11316</v>
      </c>
      <c r="C438" s="74">
        <v>43864.857662037037</v>
      </c>
      <c r="D438" t="s">
        <v>274</v>
      </c>
      <c r="E438" t="s">
        <v>275</v>
      </c>
      <c r="F438" t="s">
        <v>276</v>
      </c>
      <c r="G438" t="s">
        <v>277</v>
      </c>
      <c r="H438" t="s">
        <v>278</v>
      </c>
      <c r="I438" t="s">
        <v>11317</v>
      </c>
      <c r="J438" t="s">
        <v>11318</v>
      </c>
      <c r="K438" t="s">
        <v>6957</v>
      </c>
      <c r="L438" t="s">
        <v>11319</v>
      </c>
      <c r="M438" t="s">
        <v>11320</v>
      </c>
      <c r="N438" t="s">
        <v>11321</v>
      </c>
      <c r="O438" t="s">
        <v>11322</v>
      </c>
      <c r="P438" t="s">
        <v>11323</v>
      </c>
      <c r="Q438" t="s">
        <v>11324</v>
      </c>
      <c r="R438" t="s">
        <v>11325</v>
      </c>
      <c r="S438" t="s">
        <v>11326</v>
      </c>
      <c r="T438" t="s">
        <v>146</v>
      </c>
      <c r="U438" t="s">
        <v>9530</v>
      </c>
      <c r="V438" t="s">
        <v>9531</v>
      </c>
      <c r="W438" t="s">
        <v>9532</v>
      </c>
      <c r="X438" t="s">
        <v>293</v>
      </c>
      <c r="Y438" t="s">
        <v>294</v>
      </c>
      <c r="Z438" t="s">
        <v>145</v>
      </c>
      <c r="AA438" t="s">
        <v>145</v>
      </c>
      <c r="AB438" t="s">
        <v>295</v>
      </c>
      <c r="AC438" t="s">
        <v>396</v>
      </c>
      <c r="AD438" t="s">
        <v>11327</v>
      </c>
      <c r="AE438" t="s">
        <v>11328</v>
      </c>
      <c r="AF438" t="s">
        <v>11329</v>
      </c>
      <c r="AG438" t="s">
        <v>11330</v>
      </c>
      <c r="AH438" t="s">
        <v>11331</v>
      </c>
      <c r="AI438" t="s">
        <v>11332</v>
      </c>
      <c r="AJ438" t="s">
        <v>11333</v>
      </c>
      <c r="AK438" t="s">
        <v>11334</v>
      </c>
      <c r="AL438" t="s">
        <v>305</v>
      </c>
      <c r="AM438" t="s">
        <v>306</v>
      </c>
      <c r="AN438" t="s">
        <v>307</v>
      </c>
      <c r="AO438" t="s">
        <v>308</v>
      </c>
      <c r="AP438" t="s">
        <v>309</v>
      </c>
      <c r="AQ438" t="s">
        <v>275</v>
      </c>
      <c r="AR438" t="s">
        <v>310</v>
      </c>
      <c r="AS438" t="s">
        <v>311</v>
      </c>
      <c r="AT438" t="s">
        <v>312</v>
      </c>
      <c r="AU438" t="s">
        <v>313</v>
      </c>
      <c r="AV438" t="s">
        <v>314</v>
      </c>
      <c r="AW438" t="s">
        <v>315</v>
      </c>
      <c r="AX438" t="s">
        <v>315</v>
      </c>
      <c r="AY438" t="s">
        <v>11335</v>
      </c>
      <c r="AZ438" t="s">
        <v>6436</v>
      </c>
      <c r="BA438" t="s">
        <v>11336</v>
      </c>
      <c r="BB438" t="s">
        <v>11333</v>
      </c>
      <c r="BC438" t="s">
        <v>11337</v>
      </c>
      <c r="BD438" t="s">
        <v>11338</v>
      </c>
      <c r="BE438" t="s">
        <v>138</v>
      </c>
      <c r="BF438" t="s">
        <v>11339</v>
      </c>
      <c r="BG438" t="s">
        <v>11340</v>
      </c>
      <c r="BH438" t="s">
        <v>6978</v>
      </c>
      <c r="BI438">
        <v>256</v>
      </c>
      <c r="BJ438">
        <v>253</v>
      </c>
      <c r="BK438">
        <v>254</v>
      </c>
      <c r="BL438">
        <v>0.71</v>
      </c>
      <c r="BM438">
        <v>236</v>
      </c>
      <c r="BN438">
        <v>424</v>
      </c>
      <c r="BO438">
        <v>409</v>
      </c>
      <c r="BP438">
        <v>0.71699999999999997</v>
      </c>
      <c r="BQ438" t="s">
        <v>143</v>
      </c>
      <c r="BR438" t="s">
        <v>145</v>
      </c>
      <c r="BS438" t="s">
        <v>144</v>
      </c>
      <c r="BT438">
        <v>-43</v>
      </c>
      <c r="BU438">
        <v>47</v>
      </c>
      <c r="BV438">
        <v>16</v>
      </c>
      <c r="BW438">
        <v>0</v>
      </c>
    </row>
    <row r="439" spans="1:75" x14ac:dyDescent="0.25">
      <c r="A439" t="s">
        <v>11341</v>
      </c>
      <c r="B439" t="s">
        <v>11342</v>
      </c>
      <c r="C439" s="74">
        <v>43864.857778506943</v>
      </c>
      <c r="D439" t="s">
        <v>274</v>
      </c>
      <c r="E439" t="s">
        <v>275</v>
      </c>
      <c r="F439" t="s">
        <v>276</v>
      </c>
      <c r="G439" t="s">
        <v>277</v>
      </c>
      <c r="H439" t="s">
        <v>278</v>
      </c>
      <c r="I439" t="s">
        <v>11343</v>
      </c>
      <c r="J439" t="s">
        <v>11344</v>
      </c>
      <c r="K439" t="s">
        <v>7773</v>
      </c>
      <c r="L439" t="s">
        <v>11345</v>
      </c>
      <c r="M439" t="s">
        <v>11346</v>
      </c>
      <c r="N439" t="s">
        <v>11347</v>
      </c>
      <c r="O439" t="s">
        <v>11348</v>
      </c>
      <c r="P439" t="s">
        <v>11349</v>
      </c>
      <c r="Q439" t="s">
        <v>11350</v>
      </c>
      <c r="R439" t="s">
        <v>11351</v>
      </c>
      <c r="S439" t="s">
        <v>11352</v>
      </c>
      <c r="T439" t="s">
        <v>146</v>
      </c>
      <c r="U439" t="s">
        <v>9530</v>
      </c>
      <c r="V439" t="s">
        <v>9531</v>
      </c>
      <c r="W439" t="s">
        <v>9532</v>
      </c>
      <c r="X439" t="s">
        <v>293</v>
      </c>
      <c r="Y439" t="s">
        <v>294</v>
      </c>
      <c r="Z439" t="s">
        <v>145</v>
      </c>
      <c r="AA439" t="s">
        <v>145</v>
      </c>
      <c r="AB439" t="s">
        <v>295</v>
      </c>
      <c r="AC439" t="s">
        <v>1164</v>
      </c>
      <c r="AD439" t="s">
        <v>6456</v>
      </c>
      <c r="AE439" t="s">
        <v>11353</v>
      </c>
      <c r="AF439" t="s">
        <v>11354</v>
      </c>
      <c r="AG439" t="s">
        <v>11355</v>
      </c>
      <c r="AH439" t="s">
        <v>10319</v>
      </c>
      <c r="AI439" t="s">
        <v>1279</v>
      </c>
      <c r="AJ439" t="s">
        <v>11356</v>
      </c>
      <c r="AK439" t="s">
        <v>11357</v>
      </c>
      <c r="AL439" t="s">
        <v>305</v>
      </c>
      <c r="AM439" t="s">
        <v>306</v>
      </c>
      <c r="AN439" t="s">
        <v>307</v>
      </c>
      <c r="AO439" t="s">
        <v>308</v>
      </c>
      <c r="AP439" t="s">
        <v>309</v>
      </c>
      <c r="AQ439" t="s">
        <v>275</v>
      </c>
      <c r="AR439" t="s">
        <v>310</v>
      </c>
      <c r="AS439" t="s">
        <v>311</v>
      </c>
      <c r="AT439" t="s">
        <v>312</v>
      </c>
      <c r="AU439" t="s">
        <v>313</v>
      </c>
      <c r="AV439" t="s">
        <v>314</v>
      </c>
      <c r="AW439" t="s">
        <v>315</v>
      </c>
      <c r="AX439" t="s">
        <v>315</v>
      </c>
      <c r="AY439" t="s">
        <v>6464</v>
      </c>
      <c r="AZ439" t="s">
        <v>470</v>
      </c>
      <c r="BA439" t="s">
        <v>11358</v>
      </c>
      <c r="BB439" t="s">
        <v>11356</v>
      </c>
      <c r="BC439" t="s">
        <v>11359</v>
      </c>
      <c r="BD439" t="s">
        <v>11360</v>
      </c>
      <c r="BE439" t="s">
        <v>138</v>
      </c>
      <c r="BF439" t="s">
        <v>11361</v>
      </c>
      <c r="BG439" t="s">
        <v>11362</v>
      </c>
      <c r="BH439" t="s">
        <v>7793</v>
      </c>
      <c r="BI439">
        <v>256</v>
      </c>
      <c r="BJ439">
        <v>253</v>
      </c>
      <c r="BK439">
        <v>254</v>
      </c>
      <c r="BL439">
        <v>0.17</v>
      </c>
      <c r="BM439">
        <v>236</v>
      </c>
      <c r="BN439">
        <v>423</v>
      </c>
      <c r="BO439">
        <v>411</v>
      </c>
      <c r="BP439">
        <v>0.71599999999999997</v>
      </c>
      <c r="BQ439" t="s">
        <v>143</v>
      </c>
      <c r="BR439" t="s">
        <v>145</v>
      </c>
      <c r="BS439" t="s">
        <v>144</v>
      </c>
      <c r="BT439">
        <v>-43</v>
      </c>
      <c r="BU439">
        <v>43</v>
      </c>
      <c r="BV439">
        <v>15</v>
      </c>
      <c r="BW439">
        <v>0</v>
      </c>
    </row>
    <row r="440" spans="1:75" x14ac:dyDescent="0.25">
      <c r="A440" t="s">
        <v>11363</v>
      </c>
      <c r="B440" t="s">
        <v>11364</v>
      </c>
      <c r="C440" s="74">
        <v>43864.85789496528</v>
      </c>
      <c r="D440" t="s">
        <v>274</v>
      </c>
      <c r="E440" t="s">
        <v>275</v>
      </c>
      <c r="F440" t="s">
        <v>276</v>
      </c>
      <c r="G440" t="s">
        <v>277</v>
      </c>
      <c r="H440" t="s">
        <v>278</v>
      </c>
      <c r="I440" t="s">
        <v>11365</v>
      </c>
      <c r="J440" t="s">
        <v>11366</v>
      </c>
      <c r="K440" t="s">
        <v>8881</v>
      </c>
      <c r="L440" t="s">
        <v>11367</v>
      </c>
      <c r="M440" t="s">
        <v>11368</v>
      </c>
      <c r="N440" t="s">
        <v>11369</v>
      </c>
      <c r="O440" t="s">
        <v>11370</v>
      </c>
      <c r="P440" t="s">
        <v>11371</v>
      </c>
      <c r="Q440" t="s">
        <v>11372</v>
      </c>
      <c r="R440" t="s">
        <v>11373</v>
      </c>
      <c r="S440" t="s">
        <v>11374</v>
      </c>
      <c r="T440" t="s">
        <v>146</v>
      </c>
      <c r="U440" t="s">
        <v>9530</v>
      </c>
      <c r="V440" t="s">
        <v>9531</v>
      </c>
      <c r="W440" t="s">
        <v>9532</v>
      </c>
      <c r="X440" t="s">
        <v>293</v>
      </c>
      <c r="Y440" t="s">
        <v>294</v>
      </c>
      <c r="Z440" t="s">
        <v>145</v>
      </c>
      <c r="AA440" t="s">
        <v>145</v>
      </c>
      <c r="AB440" t="s">
        <v>295</v>
      </c>
      <c r="AC440" t="s">
        <v>296</v>
      </c>
      <c r="AD440" t="s">
        <v>461</v>
      </c>
      <c r="AE440" t="s">
        <v>11375</v>
      </c>
      <c r="AF440" t="s">
        <v>11376</v>
      </c>
      <c r="AG440" t="s">
        <v>11377</v>
      </c>
      <c r="AH440" t="s">
        <v>10687</v>
      </c>
      <c r="AI440" t="s">
        <v>11378</v>
      </c>
      <c r="AJ440" t="s">
        <v>11379</v>
      </c>
      <c r="AK440" t="s">
        <v>11380</v>
      </c>
      <c r="AL440" t="s">
        <v>305</v>
      </c>
      <c r="AM440" t="s">
        <v>306</v>
      </c>
      <c r="AN440" t="s">
        <v>307</v>
      </c>
      <c r="AO440" t="s">
        <v>308</v>
      </c>
      <c r="AP440" t="s">
        <v>309</v>
      </c>
      <c r="AQ440" t="s">
        <v>275</v>
      </c>
      <c r="AR440" t="s">
        <v>310</v>
      </c>
      <c r="AS440" t="s">
        <v>311</v>
      </c>
      <c r="AT440" t="s">
        <v>312</v>
      </c>
      <c r="AU440" t="s">
        <v>313</v>
      </c>
      <c r="AV440" t="s">
        <v>314</v>
      </c>
      <c r="AW440" t="s">
        <v>315</v>
      </c>
      <c r="AX440" t="s">
        <v>315</v>
      </c>
      <c r="AY440" t="s">
        <v>469</v>
      </c>
      <c r="AZ440" t="s">
        <v>470</v>
      </c>
      <c r="BA440" t="s">
        <v>11381</v>
      </c>
      <c r="BB440" t="s">
        <v>11379</v>
      </c>
      <c r="BC440" t="s">
        <v>11382</v>
      </c>
      <c r="BD440" t="s">
        <v>11383</v>
      </c>
      <c r="BE440" t="s">
        <v>138</v>
      </c>
      <c r="BF440" t="s">
        <v>11384</v>
      </c>
      <c r="BG440" t="s">
        <v>11385</v>
      </c>
      <c r="BH440" t="s">
        <v>8901</v>
      </c>
      <c r="BI440">
        <v>256</v>
      </c>
      <c r="BJ440">
        <v>253</v>
      </c>
      <c r="BK440">
        <v>254</v>
      </c>
      <c r="BL440">
        <v>0.42</v>
      </c>
      <c r="BM440">
        <v>236</v>
      </c>
      <c r="BN440">
        <v>424</v>
      </c>
      <c r="BO440">
        <v>412</v>
      </c>
      <c r="BP440">
        <v>0.71599999999999997</v>
      </c>
      <c r="BQ440" t="s">
        <v>143</v>
      </c>
      <c r="BR440" t="s">
        <v>145</v>
      </c>
      <c r="BS440" t="s">
        <v>144</v>
      </c>
      <c r="BT440">
        <v>-43</v>
      </c>
      <c r="BU440">
        <v>37</v>
      </c>
      <c r="BV440">
        <v>14</v>
      </c>
      <c r="BW440">
        <v>0</v>
      </c>
    </row>
    <row r="441" spans="1:75" x14ac:dyDescent="0.25">
      <c r="A441" t="s">
        <v>11386</v>
      </c>
      <c r="B441" t="s">
        <v>11387</v>
      </c>
      <c r="C441" s="74">
        <v>43864.858011435193</v>
      </c>
      <c r="D441" t="s">
        <v>274</v>
      </c>
      <c r="E441" t="s">
        <v>275</v>
      </c>
      <c r="F441" t="s">
        <v>276</v>
      </c>
      <c r="G441" t="s">
        <v>277</v>
      </c>
      <c r="H441" t="s">
        <v>278</v>
      </c>
      <c r="I441" t="s">
        <v>11388</v>
      </c>
      <c r="J441" t="s">
        <v>11389</v>
      </c>
      <c r="K441" t="s">
        <v>8853</v>
      </c>
      <c r="L441" t="s">
        <v>11390</v>
      </c>
      <c r="M441" t="s">
        <v>11391</v>
      </c>
      <c r="N441" t="s">
        <v>11392</v>
      </c>
      <c r="O441" t="s">
        <v>11393</v>
      </c>
      <c r="P441" t="s">
        <v>11394</v>
      </c>
      <c r="Q441" t="s">
        <v>11395</v>
      </c>
      <c r="R441" t="s">
        <v>11396</v>
      </c>
      <c r="S441" t="s">
        <v>11397</v>
      </c>
      <c r="T441" t="s">
        <v>146</v>
      </c>
      <c r="U441" t="s">
        <v>9530</v>
      </c>
      <c r="V441" t="s">
        <v>9531</v>
      </c>
      <c r="W441" t="s">
        <v>9532</v>
      </c>
      <c r="X441" t="s">
        <v>293</v>
      </c>
      <c r="Y441" t="s">
        <v>294</v>
      </c>
      <c r="Z441" t="s">
        <v>145</v>
      </c>
      <c r="AA441" t="s">
        <v>145</v>
      </c>
      <c r="AB441" t="s">
        <v>295</v>
      </c>
      <c r="AC441" t="s">
        <v>429</v>
      </c>
      <c r="AD441" t="s">
        <v>8914</v>
      </c>
      <c r="AE441" t="s">
        <v>11398</v>
      </c>
      <c r="AF441" t="s">
        <v>11399</v>
      </c>
      <c r="AG441" t="s">
        <v>11400</v>
      </c>
      <c r="AH441" t="s">
        <v>11401</v>
      </c>
      <c r="AI441" t="s">
        <v>1223</v>
      </c>
      <c r="AJ441" t="s">
        <v>11402</v>
      </c>
      <c r="AK441" t="s">
        <v>11403</v>
      </c>
      <c r="AL441" t="s">
        <v>305</v>
      </c>
      <c r="AM441" t="s">
        <v>306</v>
      </c>
      <c r="AN441" t="s">
        <v>307</v>
      </c>
      <c r="AO441" t="s">
        <v>308</v>
      </c>
      <c r="AP441" t="s">
        <v>309</v>
      </c>
      <c r="AQ441" t="s">
        <v>275</v>
      </c>
      <c r="AR441" t="s">
        <v>310</v>
      </c>
      <c r="AS441" t="s">
        <v>311</v>
      </c>
      <c r="AT441" t="s">
        <v>312</v>
      </c>
      <c r="AU441" t="s">
        <v>313</v>
      </c>
      <c r="AV441" t="s">
        <v>314</v>
      </c>
      <c r="AW441" t="s">
        <v>315</v>
      </c>
      <c r="AX441" t="s">
        <v>315</v>
      </c>
      <c r="AY441" t="s">
        <v>8922</v>
      </c>
      <c r="AZ441" t="s">
        <v>6308</v>
      </c>
      <c r="BA441" t="s">
        <v>11404</v>
      </c>
      <c r="BB441" t="s">
        <v>11402</v>
      </c>
      <c r="BC441" t="s">
        <v>11405</v>
      </c>
      <c r="BD441" t="s">
        <v>11406</v>
      </c>
      <c r="BE441" t="s">
        <v>138</v>
      </c>
      <c r="BF441" t="s">
        <v>11407</v>
      </c>
      <c r="BG441" t="s">
        <v>11408</v>
      </c>
      <c r="BH441" t="s">
        <v>8876</v>
      </c>
      <c r="BI441">
        <v>256</v>
      </c>
      <c r="BJ441">
        <v>253</v>
      </c>
      <c r="BK441">
        <v>254</v>
      </c>
      <c r="BL441">
        <v>0.51</v>
      </c>
      <c r="BM441">
        <v>239</v>
      </c>
      <c r="BN441">
        <v>427</v>
      </c>
      <c r="BO441">
        <v>412</v>
      </c>
      <c r="BP441">
        <v>0.72299999999999998</v>
      </c>
      <c r="BQ441" t="s">
        <v>143</v>
      </c>
      <c r="BR441" t="s">
        <v>145</v>
      </c>
      <c r="BS441" t="s">
        <v>144</v>
      </c>
      <c r="BT441">
        <v>-43</v>
      </c>
      <c r="BU441">
        <v>43</v>
      </c>
      <c r="BV441">
        <v>17</v>
      </c>
      <c r="BW441">
        <v>0</v>
      </c>
    </row>
    <row r="442" spans="1:75" x14ac:dyDescent="0.25">
      <c r="A442" t="s">
        <v>11409</v>
      </c>
      <c r="B442" t="s">
        <v>11410</v>
      </c>
      <c r="C442" s="74">
        <v>43864.858127893523</v>
      </c>
      <c r="D442" t="s">
        <v>274</v>
      </c>
      <c r="E442" t="s">
        <v>275</v>
      </c>
      <c r="F442" t="s">
        <v>276</v>
      </c>
      <c r="G442" t="s">
        <v>277</v>
      </c>
      <c r="H442" t="s">
        <v>278</v>
      </c>
      <c r="I442" t="s">
        <v>11411</v>
      </c>
      <c r="J442" t="s">
        <v>11412</v>
      </c>
      <c r="K442" t="s">
        <v>7268</v>
      </c>
      <c r="L442" t="s">
        <v>11413</v>
      </c>
      <c r="M442" t="s">
        <v>11414</v>
      </c>
      <c r="N442" t="s">
        <v>11415</v>
      </c>
      <c r="O442" t="s">
        <v>11416</v>
      </c>
      <c r="P442" t="s">
        <v>11417</v>
      </c>
      <c r="Q442" t="s">
        <v>11418</v>
      </c>
      <c r="R442" t="s">
        <v>11419</v>
      </c>
      <c r="S442" t="s">
        <v>11420</v>
      </c>
      <c r="T442" t="s">
        <v>146</v>
      </c>
      <c r="U442" t="s">
        <v>9530</v>
      </c>
      <c r="V442" t="s">
        <v>9531</v>
      </c>
      <c r="W442" t="s">
        <v>9532</v>
      </c>
      <c r="X442" t="s">
        <v>293</v>
      </c>
      <c r="Y442" t="s">
        <v>294</v>
      </c>
      <c r="Z442" t="s">
        <v>145</v>
      </c>
      <c r="AA442" t="s">
        <v>145</v>
      </c>
      <c r="AB442" t="s">
        <v>295</v>
      </c>
      <c r="AC442" t="s">
        <v>396</v>
      </c>
      <c r="AD442" t="s">
        <v>11421</v>
      </c>
      <c r="AE442" t="s">
        <v>11422</v>
      </c>
      <c r="AF442" t="s">
        <v>11423</v>
      </c>
      <c r="AG442" t="s">
        <v>11424</v>
      </c>
      <c r="AH442" t="s">
        <v>7737</v>
      </c>
      <c r="AI442" t="s">
        <v>5251</v>
      </c>
      <c r="AJ442" t="s">
        <v>11425</v>
      </c>
      <c r="AK442" t="s">
        <v>11426</v>
      </c>
      <c r="AL442" t="s">
        <v>305</v>
      </c>
      <c r="AM442" t="s">
        <v>306</v>
      </c>
      <c r="AN442" t="s">
        <v>307</v>
      </c>
      <c r="AO442" t="s">
        <v>308</v>
      </c>
      <c r="AP442" t="s">
        <v>309</v>
      </c>
      <c r="AQ442" t="s">
        <v>275</v>
      </c>
      <c r="AR442" t="s">
        <v>310</v>
      </c>
      <c r="AS442" t="s">
        <v>311</v>
      </c>
      <c r="AT442" t="s">
        <v>312</v>
      </c>
      <c r="AU442" t="s">
        <v>313</v>
      </c>
      <c r="AV442" t="s">
        <v>314</v>
      </c>
      <c r="AW442" t="s">
        <v>315</v>
      </c>
      <c r="AX442" t="s">
        <v>315</v>
      </c>
      <c r="AY442" t="s">
        <v>11427</v>
      </c>
      <c r="AZ442" t="s">
        <v>4807</v>
      </c>
      <c r="BA442" t="s">
        <v>11428</v>
      </c>
      <c r="BB442" t="s">
        <v>11425</v>
      </c>
      <c r="BC442" t="s">
        <v>11429</v>
      </c>
      <c r="BD442" t="s">
        <v>11430</v>
      </c>
      <c r="BE442" t="s">
        <v>138</v>
      </c>
      <c r="BF442" t="s">
        <v>11431</v>
      </c>
      <c r="BG442" t="s">
        <v>11432</v>
      </c>
      <c r="BH442" t="s">
        <v>7288</v>
      </c>
      <c r="BI442">
        <v>256</v>
      </c>
      <c r="BJ442">
        <v>253</v>
      </c>
      <c r="BK442">
        <v>254</v>
      </c>
      <c r="BL442">
        <v>0.57999999999999996</v>
      </c>
      <c r="BM442">
        <v>241</v>
      </c>
      <c r="BN442">
        <v>431</v>
      </c>
      <c r="BO442">
        <v>411</v>
      </c>
      <c r="BP442">
        <v>0.73</v>
      </c>
      <c r="BQ442" t="s">
        <v>143</v>
      </c>
      <c r="BR442" t="s">
        <v>145</v>
      </c>
      <c r="BS442" t="s">
        <v>144</v>
      </c>
      <c r="BT442">
        <v>-43</v>
      </c>
      <c r="BU442">
        <v>53</v>
      </c>
      <c r="BV442">
        <v>21</v>
      </c>
      <c r="BW442">
        <v>0</v>
      </c>
    </row>
    <row r="443" spans="1:75" x14ac:dyDescent="0.25">
      <c r="A443" t="s">
        <v>11433</v>
      </c>
      <c r="B443" t="s">
        <v>11434</v>
      </c>
      <c r="C443" s="74">
        <v>43864.85824436343</v>
      </c>
      <c r="D443" t="s">
        <v>274</v>
      </c>
      <c r="E443" t="s">
        <v>275</v>
      </c>
      <c r="F443" t="s">
        <v>276</v>
      </c>
      <c r="G443" t="s">
        <v>277</v>
      </c>
      <c r="H443" t="s">
        <v>278</v>
      </c>
      <c r="I443" t="s">
        <v>11435</v>
      </c>
      <c r="J443" t="s">
        <v>11436</v>
      </c>
      <c r="K443" t="s">
        <v>6903</v>
      </c>
      <c r="L443" t="s">
        <v>11437</v>
      </c>
      <c r="M443" t="s">
        <v>11438</v>
      </c>
      <c r="N443" t="s">
        <v>11439</v>
      </c>
      <c r="O443" t="s">
        <v>11440</v>
      </c>
      <c r="P443" t="s">
        <v>11441</v>
      </c>
      <c r="Q443" t="s">
        <v>11442</v>
      </c>
      <c r="R443" t="s">
        <v>11443</v>
      </c>
      <c r="S443" t="s">
        <v>11444</v>
      </c>
      <c r="T443" t="s">
        <v>146</v>
      </c>
      <c r="U443" t="s">
        <v>9530</v>
      </c>
      <c r="V443" t="s">
        <v>9531</v>
      </c>
      <c r="W443" t="s">
        <v>9532</v>
      </c>
      <c r="X443" t="s">
        <v>293</v>
      </c>
      <c r="Y443" t="s">
        <v>294</v>
      </c>
      <c r="Z443" t="s">
        <v>145</v>
      </c>
      <c r="AA443" t="s">
        <v>145</v>
      </c>
      <c r="AB443" t="s">
        <v>295</v>
      </c>
      <c r="AC443" t="s">
        <v>5023</v>
      </c>
      <c r="AD443" t="s">
        <v>4872</v>
      </c>
      <c r="AE443" t="s">
        <v>11445</v>
      </c>
      <c r="AF443" t="s">
        <v>11446</v>
      </c>
      <c r="AG443" t="s">
        <v>11447</v>
      </c>
      <c r="AH443" t="s">
        <v>2680</v>
      </c>
      <c r="AI443" t="s">
        <v>7103</v>
      </c>
      <c r="AJ443" t="s">
        <v>11448</v>
      </c>
      <c r="AK443" t="s">
        <v>11449</v>
      </c>
      <c r="AL443" t="s">
        <v>305</v>
      </c>
      <c r="AM443" t="s">
        <v>306</v>
      </c>
      <c r="AN443" t="s">
        <v>307</v>
      </c>
      <c r="AO443" t="s">
        <v>308</v>
      </c>
      <c r="AP443" t="s">
        <v>309</v>
      </c>
      <c r="AQ443" t="s">
        <v>275</v>
      </c>
      <c r="AR443" t="s">
        <v>310</v>
      </c>
      <c r="AS443" t="s">
        <v>311</v>
      </c>
      <c r="AT443" t="s">
        <v>312</v>
      </c>
      <c r="AU443" t="s">
        <v>313</v>
      </c>
      <c r="AV443" t="s">
        <v>314</v>
      </c>
      <c r="AW443" t="s">
        <v>315</v>
      </c>
      <c r="AX443" t="s">
        <v>315</v>
      </c>
      <c r="AY443" t="s">
        <v>4880</v>
      </c>
      <c r="AZ443" t="s">
        <v>3474</v>
      </c>
      <c r="BA443" t="s">
        <v>11450</v>
      </c>
      <c r="BB443" t="s">
        <v>11448</v>
      </c>
      <c r="BC443" t="s">
        <v>11451</v>
      </c>
      <c r="BD443" t="s">
        <v>11452</v>
      </c>
      <c r="BE443" t="s">
        <v>138</v>
      </c>
      <c r="BF443" t="s">
        <v>11453</v>
      </c>
      <c r="BG443" t="s">
        <v>11454</v>
      </c>
      <c r="BH443" t="s">
        <v>6924</v>
      </c>
      <c r="BI443">
        <v>256</v>
      </c>
      <c r="BJ443">
        <v>253</v>
      </c>
      <c r="BK443">
        <v>254</v>
      </c>
      <c r="BL443">
        <v>0.39</v>
      </c>
      <c r="BM443">
        <v>240</v>
      </c>
      <c r="BN443">
        <v>430</v>
      </c>
      <c r="BO443">
        <v>411</v>
      </c>
      <c r="BP443">
        <v>0.72799999999999998</v>
      </c>
      <c r="BQ443" t="s">
        <v>143</v>
      </c>
      <c r="BR443" t="s">
        <v>145</v>
      </c>
      <c r="BS443" t="s">
        <v>144</v>
      </c>
      <c r="BT443">
        <v>-43</v>
      </c>
      <c r="BU443">
        <v>56</v>
      </c>
      <c r="BV443">
        <v>20</v>
      </c>
      <c r="BW443">
        <v>0</v>
      </c>
    </row>
    <row r="444" spans="1:75" x14ac:dyDescent="0.25">
      <c r="A444" t="s">
        <v>11455</v>
      </c>
      <c r="B444" t="s">
        <v>11456</v>
      </c>
      <c r="C444" s="74">
        <v>43864.858360104168</v>
      </c>
      <c r="D444" t="s">
        <v>274</v>
      </c>
      <c r="E444" t="s">
        <v>275</v>
      </c>
      <c r="F444" t="s">
        <v>276</v>
      </c>
      <c r="G444" t="s">
        <v>277</v>
      </c>
      <c r="H444" t="s">
        <v>278</v>
      </c>
      <c r="I444" t="s">
        <v>11457</v>
      </c>
      <c r="J444" t="s">
        <v>11458</v>
      </c>
      <c r="K444" t="s">
        <v>7725</v>
      </c>
      <c r="L444" t="s">
        <v>11459</v>
      </c>
      <c r="M444" t="s">
        <v>11460</v>
      </c>
      <c r="N444" t="s">
        <v>11461</v>
      </c>
      <c r="O444" t="s">
        <v>11462</v>
      </c>
      <c r="P444" t="s">
        <v>11463</v>
      </c>
      <c r="Q444" t="s">
        <v>11464</v>
      </c>
      <c r="R444" t="s">
        <v>11465</v>
      </c>
      <c r="S444" t="s">
        <v>11466</v>
      </c>
      <c r="T444" t="s">
        <v>146</v>
      </c>
      <c r="U444" t="s">
        <v>9530</v>
      </c>
      <c r="V444" t="s">
        <v>9531</v>
      </c>
      <c r="W444" t="s">
        <v>9532</v>
      </c>
      <c r="X444" t="s">
        <v>293</v>
      </c>
      <c r="Y444" t="s">
        <v>294</v>
      </c>
      <c r="Z444" t="s">
        <v>145</v>
      </c>
      <c r="AA444" t="s">
        <v>145</v>
      </c>
      <c r="AB444" t="s">
        <v>295</v>
      </c>
      <c r="AC444" t="s">
        <v>1164</v>
      </c>
      <c r="AD444" t="s">
        <v>11421</v>
      </c>
      <c r="AE444" t="s">
        <v>11467</v>
      </c>
      <c r="AF444" t="s">
        <v>11468</v>
      </c>
      <c r="AG444" t="s">
        <v>11469</v>
      </c>
      <c r="AH444" t="s">
        <v>10319</v>
      </c>
      <c r="AI444" t="s">
        <v>11470</v>
      </c>
      <c r="AJ444" t="s">
        <v>11471</v>
      </c>
      <c r="AK444" t="s">
        <v>11472</v>
      </c>
      <c r="AL444" t="s">
        <v>305</v>
      </c>
      <c r="AM444" t="s">
        <v>306</v>
      </c>
      <c r="AN444" t="s">
        <v>307</v>
      </c>
      <c r="AO444" t="s">
        <v>308</v>
      </c>
      <c r="AP444" t="s">
        <v>309</v>
      </c>
      <c r="AQ444" t="s">
        <v>275</v>
      </c>
      <c r="AR444" t="s">
        <v>310</v>
      </c>
      <c r="AS444" t="s">
        <v>311</v>
      </c>
      <c r="AT444" t="s">
        <v>312</v>
      </c>
      <c r="AU444" t="s">
        <v>313</v>
      </c>
      <c r="AV444" t="s">
        <v>314</v>
      </c>
      <c r="AW444" t="s">
        <v>315</v>
      </c>
      <c r="AX444" t="s">
        <v>315</v>
      </c>
      <c r="AY444" t="s">
        <v>11427</v>
      </c>
      <c r="AZ444" t="s">
        <v>4807</v>
      </c>
      <c r="BA444" t="s">
        <v>11473</v>
      </c>
      <c r="BB444" t="s">
        <v>11471</v>
      </c>
      <c r="BC444" t="s">
        <v>11474</v>
      </c>
      <c r="BD444" t="s">
        <v>11475</v>
      </c>
      <c r="BE444" t="s">
        <v>138</v>
      </c>
      <c r="BF444" t="s">
        <v>11476</v>
      </c>
      <c r="BG444" t="s">
        <v>11477</v>
      </c>
      <c r="BH444" t="s">
        <v>7745</v>
      </c>
      <c r="BI444">
        <v>256</v>
      </c>
      <c r="BJ444">
        <v>253</v>
      </c>
      <c r="BK444">
        <v>254</v>
      </c>
      <c r="BL444">
        <v>0.27</v>
      </c>
      <c r="BM444">
        <v>241</v>
      </c>
      <c r="BN444">
        <v>431</v>
      </c>
      <c r="BO444">
        <v>412</v>
      </c>
      <c r="BP444">
        <v>0.73</v>
      </c>
      <c r="BQ444" t="s">
        <v>143</v>
      </c>
      <c r="BR444" t="s">
        <v>145</v>
      </c>
      <c r="BS444" t="s">
        <v>144</v>
      </c>
      <c r="BT444">
        <v>-43</v>
      </c>
      <c r="BU444">
        <v>53</v>
      </c>
      <c r="BV444">
        <v>20</v>
      </c>
      <c r="BW444">
        <v>0</v>
      </c>
    </row>
    <row r="445" spans="1:75" x14ac:dyDescent="0.25">
      <c r="A445" t="s">
        <v>11478</v>
      </c>
      <c r="B445" t="s">
        <v>11479</v>
      </c>
      <c r="C445" s="74">
        <v>43864.858476562498</v>
      </c>
      <c r="D445" t="s">
        <v>274</v>
      </c>
      <c r="E445" t="s">
        <v>275</v>
      </c>
      <c r="F445" t="s">
        <v>276</v>
      </c>
      <c r="G445" t="s">
        <v>277</v>
      </c>
      <c r="H445" t="s">
        <v>278</v>
      </c>
      <c r="I445" t="s">
        <v>11480</v>
      </c>
      <c r="J445" t="s">
        <v>11481</v>
      </c>
      <c r="K445" t="s">
        <v>9166</v>
      </c>
      <c r="L445" t="s">
        <v>11482</v>
      </c>
      <c r="M445" t="s">
        <v>11483</v>
      </c>
      <c r="N445" t="s">
        <v>11484</v>
      </c>
      <c r="O445" t="s">
        <v>11485</v>
      </c>
      <c r="P445" t="s">
        <v>11486</v>
      </c>
      <c r="Q445" t="s">
        <v>11487</v>
      </c>
      <c r="R445" t="s">
        <v>11488</v>
      </c>
      <c r="S445" t="s">
        <v>11489</v>
      </c>
      <c r="T445" t="s">
        <v>146</v>
      </c>
      <c r="U445" t="s">
        <v>9530</v>
      </c>
      <c r="V445" t="s">
        <v>9531</v>
      </c>
      <c r="W445" t="s">
        <v>9532</v>
      </c>
      <c r="X445" t="s">
        <v>293</v>
      </c>
      <c r="Y445" t="s">
        <v>294</v>
      </c>
      <c r="Z445" t="s">
        <v>145</v>
      </c>
      <c r="AA445" t="s">
        <v>145</v>
      </c>
      <c r="AB445" t="s">
        <v>295</v>
      </c>
      <c r="AC445" t="s">
        <v>337</v>
      </c>
      <c r="AD445" t="s">
        <v>4970</v>
      </c>
      <c r="AE445" t="s">
        <v>11490</v>
      </c>
      <c r="AF445" t="s">
        <v>11491</v>
      </c>
      <c r="AG445" t="s">
        <v>11492</v>
      </c>
      <c r="AH445" t="s">
        <v>10319</v>
      </c>
      <c r="AI445" t="s">
        <v>11493</v>
      </c>
      <c r="AJ445" t="s">
        <v>11494</v>
      </c>
      <c r="AK445" t="s">
        <v>11495</v>
      </c>
      <c r="AL445" t="s">
        <v>305</v>
      </c>
      <c r="AM445" t="s">
        <v>306</v>
      </c>
      <c r="AN445" t="s">
        <v>307</v>
      </c>
      <c r="AO445" t="s">
        <v>308</v>
      </c>
      <c r="AP445" t="s">
        <v>309</v>
      </c>
      <c r="AQ445" t="s">
        <v>275</v>
      </c>
      <c r="AR445" t="s">
        <v>310</v>
      </c>
      <c r="AS445" t="s">
        <v>311</v>
      </c>
      <c r="AT445" t="s">
        <v>312</v>
      </c>
      <c r="AU445" t="s">
        <v>313</v>
      </c>
      <c r="AV445" t="s">
        <v>314</v>
      </c>
      <c r="AW445" t="s">
        <v>315</v>
      </c>
      <c r="AX445" t="s">
        <v>315</v>
      </c>
      <c r="AY445" t="s">
        <v>4977</v>
      </c>
      <c r="AZ445" t="s">
        <v>4807</v>
      </c>
      <c r="BA445" t="s">
        <v>11496</v>
      </c>
      <c r="BB445" t="s">
        <v>11494</v>
      </c>
      <c r="BC445" t="s">
        <v>11497</v>
      </c>
      <c r="BD445" t="s">
        <v>11498</v>
      </c>
      <c r="BE445" t="s">
        <v>138</v>
      </c>
      <c r="BF445" t="s">
        <v>11499</v>
      </c>
      <c r="BG445" t="s">
        <v>11500</v>
      </c>
      <c r="BH445" t="s">
        <v>9186</v>
      </c>
      <c r="BI445">
        <v>256</v>
      </c>
      <c r="BJ445">
        <v>253</v>
      </c>
      <c r="BK445">
        <v>254</v>
      </c>
      <c r="BL445">
        <v>0.44</v>
      </c>
      <c r="BM445">
        <v>241</v>
      </c>
      <c r="BN445">
        <v>431</v>
      </c>
      <c r="BO445">
        <v>413</v>
      </c>
      <c r="BP445">
        <v>0.73</v>
      </c>
      <c r="BQ445" t="s">
        <v>143</v>
      </c>
      <c r="BR445" t="s">
        <v>145</v>
      </c>
      <c r="BS445" t="s">
        <v>144</v>
      </c>
      <c r="BT445">
        <v>-43</v>
      </c>
      <c r="BU445">
        <v>53</v>
      </c>
      <c r="BV445">
        <v>20</v>
      </c>
      <c r="BW445">
        <v>0</v>
      </c>
    </row>
    <row r="446" spans="1:75" x14ac:dyDescent="0.25">
      <c r="A446" t="s">
        <v>11501</v>
      </c>
      <c r="B446" t="s">
        <v>11502</v>
      </c>
      <c r="C446" s="74">
        <v>43864.858592303237</v>
      </c>
      <c r="D446" t="s">
        <v>274</v>
      </c>
      <c r="E446" t="s">
        <v>275</v>
      </c>
      <c r="F446" t="s">
        <v>276</v>
      </c>
      <c r="G446" t="s">
        <v>277</v>
      </c>
      <c r="H446" t="s">
        <v>278</v>
      </c>
      <c r="I446" t="s">
        <v>11503</v>
      </c>
      <c r="J446" t="s">
        <v>11504</v>
      </c>
      <c r="K446" t="s">
        <v>8753</v>
      </c>
      <c r="L446" t="s">
        <v>11505</v>
      </c>
      <c r="M446" t="s">
        <v>11506</v>
      </c>
      <c r="N446" t="s">
        <v>11507</v>
      </c>
      <c r="O446" t="s">
        <v>11508</v>
      </c>
      <c r="P446" t="s">
        <v>11509</v>
      </c>
      <c r="Q446" t="s">
        <v>11510</v>
      </c>
      <c r="R446" t="s">
        <v>11511</v>
      </c>
      <c r="S446" t="s">
        <v>11512</v>
      </c>
      <c r="T446" t="s">
        <v>146</v>
      </c>
      <c r="U446" t="s">
        <v>9530</v>
      </c>
      <c r="V446" t="s">
        <v>9531</v>
      </c>
      <c r="W446" t="s">
        <v>9532</v>
      </c>
      <c r="X446" t="s">
        <v>293</v>
      </c>
      <c r="Y446" t="s">
        <v>294</v>
      </c>
      <c r="Z446" t="s">
        <v>145</v>
      </c>
      <c r="AA446" t="s">
        <v>145</v>
      </c>
      <c r="AB446" t="s">
        <v>295</v>
      </c>
      <c r="AC446" t="s">
        <v>337</v>
      </c>
      <c r="AD446" t="s">
        <v>6275</v>
      </c>
      <c r="AE446" t="s">
        <v>11513</v>
      </c>
      <c r="AF446" t="s">
        <v>11514</v>
      </c>
      <c r="AG446" t="s">
        <v>11515</v>
      </c>
      <c r="AH446" t="s">
        <v>11516</v>
      </c>
      <c r="AI446" t="s">
        <v>11517</v>
      </c>
      <c r="AJ446" t="s">
        <v>11518</v>
      </c>
      <c r="AK446" t="s">
        <v>11519</v>
      </c>
      <c r="AL446" t="s">
        <v>305</v>
      </c>
      <c r="AM446" t="s">
        <v>306</v>
      </c>
      <c r="AN446" t="s">
        <v>307</v>
      </c>
      <c r="AO446" t="s">
        <v>308</v>
      </c>
      <c r="AP446" t="s">
        <v>309</v>
      </c>
      <c r="AQ446" t="s">
        <v>275</v>
      </c>
      <c r="AR446" t="s">
        <v>310</v>
      </c>
      <c r="AS446" t="s">
        <v>311</v>
      </c>
      <c r="AT446" t="s">
        <v>312</v>
      </c>
      <c r="AU446" t="s">
        <v>313</v>
      </c>
      <c r="AV446" t="s">
        <v>314</v>
      </c>
      <c r="AW446" t="s">
        <v>315</v>
      </c>
      <c r="AX446" t="s">
        <v>315</v>
      </c>
      <c r="AY446" t="s">
        <v>6282</v>
      </c>
      <c r="AZ446" t="s">
        <v>406</v>
      </c>
      <c r="BA446" t="s">
        <v>11520</v>
      </c>
      <c r="BB446" t="s">
        <v>11518</v>
      </c>
      <c r="BC446" t="s">
        <v>11521</v>
      </c>
      <c r="BD446" t="s">
        <v>11522</v>
      </c>
      <c r="BE446" t="s">
        <v>138</v>
      </c>
      <c r="BF446" t="s">
        <v>11523</v>
      </c>
      <c r="BG446" t="s">
        <v>11524</v>
      </c>
      <c r="BH446" t="s">
        <v>8774</v>
      </c>
      <c r="BI446">
        <v>256</v>
      </c>
      <c r="BJ446">
        <v>253</v>
      </c>
      <c r="BK446">
        <v>254</v>
      </c>
      <c r="BL446">
        <v>0.38</v>
      </c>
      <c r="BM446">
        <v>240</v>
      </c>
      <c r="BN446">
        <v>430</v>
      </c>
      <c r="BO446">
        <v>413</v>
      </c>
      <c r="BP446">
        <v>0.72699999999999998</v>
      </c>
      <c r="BQ446" t="s">
        <v>143</v>
      </c>
      <c r="BR446" t="s">
        <v>145</v>
      </c>
      <c r="BS446" t="s">
        <v>144</v>
      </c>
      <c r="BT446">
        <v>-43</v>
      </c>
      <c r="BU446">
        <v>49</v>
      </c>
      <c r="BV446">
        <v>18</v>
      </c>
      <c r="BW446">
        <v>0</v>
      </c>
    </row>
    <row r="447" spans="1:75" x14ac:dyDescent="0.25">
      <c r="A447" t="s">
        <v>11525</v>
      </c>
      <c r="B447" t="s">
        <v>11526</v>
      </c>
      <c r="C447" s="74">
        <v>43864.85870877315</v>
      </c>
      <c r="D447" t="s">
        <v>274</v>
      </c>
      <c r="E447" t="s">
        <v>275</v>
      </c>
      <c r="F447" t="s">
        <v>276</v>
      </c>
      <c r="G447" t="s">
        <v>277</v>
      </c>
      <c r="H447" t="s">
        <v>278</v>
      </c>
      <c r="I447" t="s">
        <v>11527</v>
      </c>
      <c r="J447" t="s">
        <v>11528</v>
      </c>
      <c r="K447" t="s">
        <v>8655</v>
      </c>
      <c r="L447" t="s">
        <v>11529</v>
      </c>
      <c r="M447" t="s">
        <v>11530</v>
      </c>
      <c r="N447" t="s">
        <v>11531</v>
      </c>
      <c r="O447" t="s">
        <v>11532</v>
      </c>
      <c r="P447" t="s">
        <v>11533</v>
      </c>
      <c r="Q447" t="s">
        <v>11534</v>
      </c>
      <c r="R447" t="s">
        <v>11535</v>
      </c>
      <c r="S447" t="s">
        <v>11536</v>
      </c>
      <c r="T447" t="s">
        <v>146</v>
      </c>
      <c r="U447" t="s">
        <v>9530</v>
      </c>
      <c r="V447" t="s">
        <v>9531</v>
      </c>
      <c r="W447" t="s">
        <v>9532</v>
      </c>
      <c r="X447" t="s">
        <v>293</v>
      </c>
      <c r="Y447" t="s">
        <v>294</v>
      </c>
      <c r="Z447" t="s">
        <v>145</v>
      </c>
      <c r="AA447" t="s">
        <v>145</v>
      </c>
      <c r="AB447" t="s">
        <v>295</v>
      </c>
      <c r="AC447" t="s">
        <v>296</v>
      </c>
      <c r="AD447" t="s">
        <v>397</v>
      </c>
      <c r="AE447" t="s">
        <v>11537</v>
      </c>
      <c r="AF447" t="s">
        <v>11538</v>
      </c>
      <c r="AG447" t="s">
        <v>11539</v>
      </c>
      <c r="AH447" t="s">
        <v>6624</v>
      </c>
      <c r="AI447" t="s">
        <v>11540</v>
      </c>
      <c r="AJ447" t="s">
        <v>11541</v>
      </c>
      <c r="AK447" t="s">
        <v>11542</v>
      </c>
      <c r="AL447" t="s">
        <v>305</v>
      </c>
      <c r="AM447" t="s">
        <v>306</v>
      </c>
      <c r="AN447" t="s">
        <v>307</v>
      </c>
      <c r="AO447" t="s">
        <v>308</v>
      </c>
      <c r="AP447" t="s">
        <v>309</v>
      </c>
      <c r="AQ447" t="s">
        <v>275</v>
      </c>
      <c r="AR447" t="s">
        <v>310</v>
      </c>
      <c r="AS447" t="s">
        <v>311</v>
      </c>
      <c r="AT447" t="s">
        <v>312</v>
      </c>
      <c r="AU447" t="s">
        <v>313</v>
      </c>
      <c r="AV447" t="s">
        <v>314</v>
      </c>
      <c r="AW447" t="s">
        <v>315</v>
      </c>
      <c r="AX447" t="s">
        <v>315</v>
      </c>
      <c r="AY447" t="s">
        <v>405</v>
      </c>
      <c r="AZ447" t="s">
        <v>3686</v>
      </c>
      <c r="BA447" t="s">
        <v>11543</v>
      </c>
      <c r="BB447" t="s">
        <v>11541</v>
      </c>
      <c r="BC447" t="s">
        <v>11544</v>
      </c>
      <c r="BD447" t="s">
        <v>11545</v>
      </c>
      <c r="BE447" t="s">
        <v>138</v>
      </c>
      <c r="BF447" t="s">
        <v>11546</v>
      </c>
      <c r="BG447" t="s">
        <v>11547</v>
      </c>
      <c r="BH447" t="s">
        <v>8676</v>
      </c>
      <c r="BI447">
        <v>256</v>
      </c>
      <c r="BJ447">
        <v>253</v>
      </c>
      <c r="BK447">
        <v>254</v>
      </c>
      <c r="BL447">
        <v>0.32</v>
      </c>
      <c r="BM447">
        <v>240</v>
      </c>
      <c r="BN447">
        <v>429</v>
      </c>
      <c r="BO447">
        <v>414</v>
      </c>
      <c r="BP447">
        <v>0.72599999999999998</v>
      </c>
      <c r="BQ447" t="s">
        <v>143</v>
      </c>
      <c r="BR447" t="s">
        <v>145</v>
      </c>
      <c r="BS447" t="s">
        <v>144</v>
      </c>
      <c r="BT447">
        <v>-43</v>
      </c>
      <c r="BU447">
        <v>44</v>
      </c>
      <c r="BV447">
        <v>17</v>
      </c>
      <c r="BW447">
        <v>0</v>
      </c>
    </row>
    <row r="448" spans="1:75" x14ac:dyDescent="0.25">
      <c r="A448" t="s">
        <v>11548</v>
      </c>
      <c r="B448" t="s">
        <v>11549</v>
      </c>
      <c r="C448" s="74">
        <v>43864.85882523148</v>
      </c>
      <c r="D448" t="s">
        <v>274</v>
      </c>
      <c r="E448" t="s">
        <v>275</v>
      </c>
      <c r="F448" t="s">
        <v>276</v>
      </c>
      <c r="G448" t="s">
        <v>277</v>
      </c>
      <c r="H448" t="s">
        <v>278</v>
      </c>
      <c r="I448" t="s">
        <v>11550</v>
      </c>
      <c r="J448" t="s">
        <v>11551</v>
      </c>
      <c r="K448" t="s">
        <v>8853</v>
      </c>
      <c r="L448" t="s">
        <v>11552</v>
      </c>
      <c r="M448" t="s">
        <v>11553</v>
      </c>
      <c r="N448" t="s">
        <v>11554</v>
      </c>
      <c r="O448" t="s">
        <v>11555</v>
      </c>
      <c r="P448" t="s">
        <v>11556</v>
      </c>
      <c r="Q448" t="s">
        <v>11557</v>
      </c>
      <c r="R448" t="s">
        <v>11558</v>
      </c>
      <c r="S448" t="s">
        <v>11559</v>
      </c>
      <c r="T448" t="s">
        <v>146</v>
      </c>
      <c r="U448" t="s">
        <v>9530</v>
      </c>
      <c r="V448" t="s">
        <v>9531</v>
      </c>
      <c r="W448" t="s">
        <v>9532</v>
      </c>
      <c r="X448" t="s">
        <v>293</v>
      </c>
      <c r="Y448" t="s">
        <v>294</v>
      </c>
      <c r="Z448" t="s">
        <v>145</v>
      </c>
      <c r="AA448" t="s">
        <v>145</v>
      </c>
      <c r="AB448" t="s">
        <v>295</v>
      </c>
      <c r="AC448" t="s">
        <v>296</v>
      </c>
      <c r="AD448" t="s">
        <v>3780</v>
      </c>
      <c r="AE448" t="s">
        <v>11560</v>
      </c>
      <c r="AF448" t="s">
        <v>11561</v>
      </c>
      <c r="AG448" t="s">
        <v>11562</v>
      </c>
      <c r="AH448" t="s">
        <v>4925</v>
      </c>
      <c r="AI448" t="s">
        <v>11563</v>
      </c>
      <c r="AJ448" t="s">
        <v>11564</v>
      </c>
      <c r="AK448" t="s">
        <v>11565</v>
      </c>
      <c r="AL448" t="s">
        <v>305</v>
      </c>
      <c r="AM448" t="s">
        <v>306</v>
      </c>
      <c r="AN448" t="s">
        <v>307</v>
      </c>
      <c r="AO448" t="s">
        <v>308</v>
      </c>
      <c r="AP448" t="s">
        <v>309</v>
      </c>
      <c r="AQ448" t="s">
        <v>275</v>
      </c>
      <c r="AR448" t="s">
        <v>310</v>
      </c>
      <c r="AS448" t="s">
        <v>311</v>
      </c>
      <c r="AT448" t="s">
        <v>312</v>
      </c>
      <c r="AU448" t="s">
        <v>313</v>
      </c>
      <c r="AV448" t="s">
        <v>314</v>
      </c>
      <c r="AW448" t="s">
        <v>315</v>
      </c>
      <c r="AX448" t="s">
        <v>315</v>
      </c>
      <c r="AY448" t="s">
        <v>3787</v>
      </c>
      <c r="AZ448" t="s">
        <v>4807</v>
      </c>
      <c r="BA448" t="s">
        <v>11566</v>
      </c>
      <c r="BB448" t="s">
        <v>11564</v>
      </c>
      <c r="BC448" t="s">
        <v>11567</v>
      </c>
      <c r="BD448" t="s">
        <v>11568</v>
      </c>
      <c r="BE448" t="s">
        <v>138</v>
      </c>
      <c r="BF448" t="s">
        <v>11569</v>
      </c>
      <c r="BG448" t="s">
        <v>11570</v>
      </c>
      <c r="BH448" t="s">
        <v>8876</v>
      </c>
      <c r="BI448">
        <v>256</v>
      </c>
      <c r="BJ448">
        <v>253</v>
      </c>
      <c r="BK448">
        <v>254</v>
      </c>
      <c r="BL448">
        <v>0.49</v>
      </c>
      <c r="BM448">
        <v>241</v>
      </c>
      <c r="BN448">
        <v>432</v>
      </c>
      <c r="BO448">
        <v>413</v>
      </c>
      <c r="BP448">
        <v>0.73</v>
      </c>
      <c r="BQ448" t="s">
        <v>143</v>
      </c>
      <c r="BR448" t="s">
        <v>145</v>
      </c>
      <c r="BS448" t="s">
        <v>144</v>
      </c>
      <c r="BT448">
        <v>-43</v>
      </c>
      <c r="BU448">
        <v>53</v>
      </c>
      <c r="BV448">
        <v>19</v>
      </c>
      <c r="BW448">
        <v>0</v>
      </c>
    </row>
    <row r="449" spans="1:75" x14ac:dyDescent="0.25">
      <c r="A449" t="s">
        <v>11571</v>
      </c>
      <c r="B449" t="s">
        <v>11572</v>
      </c>
      <c r="C449" s="74">
        <v>43864.858941701394</v>
      </c>
      <c r="D449" t="s">
        <v>274</v>
      </c>
      <c r="E449" t="s">
        <v>275</v>
      </c>
      <c r="F449" t="s">
        <v>276</v>
      </c>
      <c r="G449" t="s">
        <v>277</v>
      </c>
      <c r="H449" t="s">
        <v>278</v>
      </c>
      <c r="I449" t="s">
        <v>11573</v>
      </c>
      <c r="J449" t="s">
        <v>11574</v>
      </c>
      <c r="K449" t="s">
        <v>8556</v>
      </c>
      <c r="L449" t="s">
        <v>11575</v>
      </c>
      <c r="M449" t="s">
        <v>11576</v>
      </c>
      <c r="N449" t="s">
        <v>11577</v>
      </c>
      <c r="O449" t="s">
        <v>11578</v>
      </c>
      <c r="P449" t="s">
        <v>11579</v>
      </c>
      <c r="Q449" t="s">
        <v>11580</v>
      </c>
      <c r="R449" t="s">
        <v>11581</v>
      </c>
      <c r="S449" t="s">
        <v>11582</v>
      </c>
      <c r="T449" t="s">
        <v>146</v>
      </c>
      <c r="U449" t="s">
        <v>9530</v>
      </c>
      <c r="V449" t="s">
        <v>9531</v>
      </c>
      <c r="W449" t="s">
        <v>9532</v>
      </c>
      <c r="X449" t="s">
        <v>293</v>
      </c>
      <c r="Y449" t="s">
        <v>294</v>
      </c>
      <c r="Z449" t="s">
        <v>145</v>
      </c>
      <c r="AA449" t="s">
        <v>145</v>
      </c>
      <c r="AB449" t="s">
        <v>295</v>
      </c>
      <c r="AC449" t="s">
        <v>337</v>
      </c>
      <c r="AD449" t="s">
        <v>6225</v>
      </c>
      <c r="AE449" t="s">
        <v>11583</v>
      </c>
      <c r="AF449" t="s">
        <v>11584</v>
      </c>
      <c r="AG449" t="s">
        <v>11585</v>
      </c>
      <c r="AH449" t="s">
        <v>3303</v>
      </c>
      <c r="AI449" t="s">
        <v>11586</v>
      </c>
      <c r="AJ449" t="s">
        <v>11587</v>
      </c>
      <c r="AK449" t="s">
        <v>11588</v>
      </c>
      <c r="AL449" t="s">
        <v>305</v>
      </c>
      <c r="AM449" t="s">
        <v>306</v>
      </c>
      <c r="AN449" t="s">
        <v>307</v>
      </c>
      <c r="AO449" t="s">
        <v>308</v>
      </c>
      <c r="AP449" t="s">
        <v>309</v>
      </c>
      <c r="AQ449" t="s">
        <v>275</v>
      </c>
      <c r="AR449" t="s">
        <v>310</v>
      </c>
      <c r="AS449" t="s">
        <v>311</v>
      </c>
      <c r="AT449" t="s">
        <v>312</v>
      </c>
      <c r="AU449" t="s">
        <v>313</v>
      </c>
      <c r="AV449" t="s">
        <v>314</v>
      </c>
      <c r="AW449" t="s">
        <v>315</v>
      </c>
      <c r="AX449" t="s">
        <v>315</v>
      </c>
      <c r="AY449" t="s">
        <v>6231</v>
      </c>
      <c r="AZ449" t="s">
        <v>1256</v>
      </c>
      <c r="BA449" t="s">
        <v>11589</v>
      </c>
      <c r="BB449" t="s">
        <v>11587</v>
      </c>
      <c r="BC449" t="s">
        <v>11590</v>
      </c>
      <c r="BD449" t="s">
        <v>11591</v>
      </c>
      <c r="BE449" t="s">
        <v>138</v>
      </c>
      <c r="BF449" t="s">
        <v>11592</v>
      </c>
      <c r="BG449" t="s">
        <v>11593</v>
      </c>
      <c r="BH449" t="s">
        <v>8576</v>
      </c>
      <c r="BI449">
        <v>256</v>
      </c>
      <c r="BJ449">
        <v>253</v>
      </c>
      <c r="BK449">
        <v>254</v>
      </c>
      <c r="BL449">
        <v>0.19</v>
      </c>
      <c r="BM449">
        <v>242</v>
      </c>
      <c r="BN449">
        <v>433</v>
      </c>
      <c r="BO449">
        <v>414</v>
      </c>
      <c r="BP449">
        <v>0.73199999999999998</v>
      </c>
      <c r="BQ449" t="s">
        <v>143</v>
      </c>
      <c r="BR449" t="s">
        <v>145</v>
      </c>
      <c r="BS449" t="s">
        <v>144</v>
      </c>
      <c r="BT449">
        <v>-43</v>
      </c>
      <c r="BU449">
        <v>52</v>
      </c>
      <c r="BV449">
        <v>20</v>
      </c>
      <c r="BW449">
        <v>0</v>
      </c>
    </row>
    <row r="450" spans="1:75" x14ac:dyDescent="0.25">
      <c r="A450" t="s">
        <v>11594</v>
      </c>
      <c r="B450" t="s">
        <v>11595</v>
      </c>
      <c r="C450" s="74">
        <v>43864.859057442132</v>
      </c>
      <c r="D450" t="s">
        <v>274</v>
      </c>
      <c r="E450" t="s">
        <v>275</v>
      </c>
      <c r="F450" t="s">
        <v>276</v>
      </c>
      <c r="G450" t="s">
        <v>277</v>
      </c>
      <c r="H450" t="s">
        <v>278</v>
      </c>
      <c r="I450" t="s">
        <v>11596</v>
      </c>
      <c r="J450" t="s">
        <v>11597</v>
      </c>
      <c r="K450" t="s">
        <v>8853</v>
      </c>
      <c r="L450" t="s">
        <v>11598</v>
      </c>
      <c r="M450" t="s">
        <v>11599</v>
      </c>
      <c r="N450" t="s">
        <v>11600</v>
      </c>
      <c r="O450" t="s">
        <v>11601</v>
      </c>
      <c r="P450" t="s">
        <v>11602</v>
      </c>
      <c r="Q450" t="s">
        <v>11603</v>
      </c>
      <c r="R450" t="s">
        <v>11604</v>
      </c>
      <c r="S450" t="s">
        <v>11605</v>
      </c>
      <c r="T450" t="s">
        <v>146</v>
      </c>
      <c r="U450" t="s">
        <v>9530</v>
      </c>
      <c r="V450" t="s">
        <v>9531</v>
      </c>
      <c r="W450" t="s">
        <v>9532</v>
      </c>
      <c r="X450" t="s">
        <v>293</v>
      </c>
      <c r="Y450" t="s">
        <v>294</v>
      </c>
      <c r="Z450" t="s">
        <v>145</v>
      </c>
      <c r="AA450" t="s">
        <v>145</v>
      </c>
      <c r="AB450" t="s">
        <v>295</v>
      </c>
      <c r="AC450" t="s">
        <v>429</v>
      </c>
      <c r="AD450" t="s">
        <v>4725</v>
      </c>
      <c r="AE450" t="s">
        <v>11606</v>
      </c>
      <c r="AF450" t="s">
        <v>11607</v>
      </c>
      <c r="AG450" t="s">
        <v>11608</v>
      </c>
      <c r="AH450" t="s">
        <v>11609</v>
      </c>
      <c r="AI450" t="s">
        <v>11610</v>
      </c>
      <c r="AJ450" t="s">
        <v>11611</v>
      </c>
      <c r="AK450" t="s">
        <v>11612</v>
      </c>
      <c r="AL450" t="s">
        <v>305</v>
      </c>
      <c r="AM450" t="s">
        <v>306</v>
      </c>
      <c r="AN450" t="s">
        <v>307</v>
      </c>
      <c r="AO450" t="s">
        <v>308</v>
      </c>
      <c r="AP450" t="s">
        <v>309</v>
      </c>
      <c r="AQ450" t="s">
        <v>275</v>
      </c>
      <c r="AR450" t="s">
        <v>310</v>
      </c>
      <c r="AS450" t="s">
        <v>311</v>
      </c>
      <c r="AT450" t="s">
        <v>312</v>
      </c>
      <c r="AU450" t="s">
        <v>313</v>
      </c>
      <c r="AV450" t="s">
        <v>314</v>
      </c>
      <c r="AW450" t="s">
        <v>315</v>
      </c>
      <c r="AX450" t="s">
        <v>315</v>
      </c>
      <c r="AY450" t="s">
        <v>4731</v>
      </c>
      <c r="AZ450" t="s">
        <v>3363</v>
      </c>
      <c r="BA450" t="s">
        <v>11613</v>
      </c>
      <c r="BB450" t="s">
        <v>11611</v>
      </c>
      <c r="BC450" t="s">
        <v>11614</v>
      </c>
      <c r="BD450" t="s">
        <v>11615</v>
      </c>
      <c r="BE450" t="s">
        <v>138</v>
      </c>
      <c r="BF450" t="s">
        <v>11616</v>
      </c>
      <c r="BG450" t="s">
        <v>11617</v>
      </c>
      <c r="BH450" t="s">
        <v>8876</v>
      </c>
      <c r="BI450">
        <v>256</v>
      </c>
      <c r="BJ450">
        <v>253</v>
      </c>
      <c r="BK450">
        <v>254</v>
      </c>
      <c r="BL450">
        <v>0.15</v>
      </c>
      <c r="BM450">
        <v>243</v>
      </c>
      <c r="BN450">
        <v>434</v>
      </c>
      <c r="BO450">
        <v>415</v>
      </c>
      <c r="BP450">
        <v>0.73399999999999999</v>
      </c>
      <c r="BQ450" t="s">
        <v>143</v>
      </c>
      <c r="BR450" t="s">
        <v>145</v>
      </c>
      <c r="BS450" t="s">
        <v>144</v>
      </c>
      <c r="BT450">
        <v>-43</v>
      </c>
      <c r="BU450">
        <v>54</v>
      </c>
      <c r="BV450">
        <v>20</v>
      </c>
      <c r="BW450">
        <v>0</v>
      </c>
    </row>
    <row r="451" spans="1:75" x14ac:dyDescent="0.25">
      <c r="A451" t="s">
        <v>11618</v>
      </c>
      <c r="B451" t="s">
        <v>11619</v>
      </c>
      <c r="C451" s="74">
        <v>43864.859173900462</v>
      </c>
      <c r="D451" t="s">
        <v>274</v>
      </c>
      <c r="E451" t="s">
        <v>275</v>
      </c>
      <c r="F451" t="s">
        <v>276</v>
      </c>
      <c r="G451" t="s">
        <v>277</v>
      </c>
      <c r="H451" t="s">
        <v>278</v>
      </c>
      <c r="I451" t="s">
        <v>11620</v>
      </c>
      <c r="J451" t="s">
        <v>11621</v>
      </c>
      <c r="K451" t="s">
        <v>8681</v>
      </c>
      <c r="L451" t="s">
        <v>11622</v>
      </c>
      <c r="M451" t="s">
        <v>11623</v>
      </c>
      <c r="N451" t="s">
        <v>11624</v>
      </c>
      <c r="O451" t="s">
        <v>11625</v>
      </c>
      <c r="P451" t="s">
        <v>11626</v>
      </c>
      <c r="Q451" t="s">
        <v>11627</v>
      </c>
      <c r="R451" t="s">
        <v>11628</v>
      </c>
      <c r="S451" t="s">
        <v>11629</v>
      </c>
      <c r="T451" t="s">
        <v>146</v>
      </c>
      <c r="U451" t="s">
        <v>9530</v>
      </c>
      <c r="V451" t="s">
        <v>9531</v>
      </c>
      <c r="W451" t="s">
        <v>9532</v>
      </c>
      <c r="X451" t="s">
        <v>293</v>
      </c>
      <c r="Y451" t="s">
        <v>294</v>
      </c>
      <c r="Z451" t="s">
        <v>145</v>
      </c>
      <c r="AA451" t="s">
        <v>145</v>
      </c>
      <c r="AB451" t="s">
        <v>295</v>
      </c>
      <c r="AC451" t="s">
        <v>337</v>
      </c>
      <c r="AD451" t="s">
        <v>3327</v>
      </c>
      <c r="AE451" t="s">
        <v>11630</v>
      </c>
      <c r="AF451" t="s">
        <v>11631</v>
      </c>
      <c r="AG451" t="s">
        <v>11632</v>
      </c>
      <c r="AH451" t="s">
        <v>5569</v>
      </c>
      <c r="AI451" t="s">
        <v>11633</v>
      </c>
      <c r="AJ451" t="s">
        <v>11634</v>
      </c>
      <c r="AK451" t="s">
        <v>11635</v>
      </c>
      <c r="AL451" t="s">
        <v>305</v>
      </c>
      <c r="AM451" t="s">
        <v>306</v>
      </c>
      <c r="AN451" t="s">
        <v>307</v>
      </c>
      <c r="AO451" t="s">
        <v>308</v>
      </c>
      <c r="AP451" t="s">
        <v>309</v>
      </c>
      <c r="AQ451" t="s">
        <v>275</v>
      </c>
      <c r="AR451" t="s">
        <v>310</v>
      </c>
      <c r="AS451" t="s">
        <v>311</v>
      </c>
      <c r="AT451" t="s">
        <v>312</v>
      </c>
      <c r="AU451" t="s">
        <v>313</v>
      </c>
      <c r="AV451" t="s">
        <v>314</v>
      </c>
      <c r="AW451" t="s">
        <v>315</v>
      </c>
      <c r="AX451" t="s">
        <v>315</v>
      </c>
      <c r="AY451" t="s">
        <v>3335</v>
      </c>
      <c r="AZ451" t="s">
        <v>3280</v>
      </c>
      <c r="BA451" t="s">
        <v>11636</v>
      </c>
      <c r="BB451" t="s">
        <v>11634</v>
      </c>
      <c r="BC451" t="s">
        <v>11637</v>
      </c>
      <c r="BD451" t="s">
        <v>11638</v>
      </c>
      <c r="BE451" t="s">
        <v>138</v>
      </c>
      <c r="BF451" t="s">
        <v>11639</v>
      </c>
      <c r="BG451" t="s">
        <v>11640</v>
      </c>
      <c r="BH451" t="s">
        <v>8702</v>
      </c>
      <c r="BI451">
        <v>256</v>
      </c>
      <c r="BJ451">
        <v>253</v>
      </c>
      <c r="BK451">
        <v>254</v>
      </c>
      <c r="BL451">
        <v>0.13</v>
      </c>
      <c r="BM451">
        <v>244</v>
      </c>
      <c r="BN451">
        <v>436</v>
      </c>
      <c r="BO451">
        <v>415</v>
      </c>
      <c r="BP451">
        <v>0.73799999999999999</v>
      </c>
      <c r="BQ451" t="s">
        <v>143</v>
      </c>
      <c r="BR451" t="s">
        <v>145</v>
      </c>
      <c r="BS451" t="s">
        <v>144</v>
      </c>
      <c r="BT451">
        <v>-43</v>
      </c>
      <c r="BU451">
        <v>56</v>
      </c>
      <c r="BV451">
        <v>21</v>
      </c>
      <c r="BW451">
        <v>0</v>
      </c>
    </row>
    <row r="452" spans="1:75" x14ac:dyDescent="0.25">
      <c r="A452" t="s">
        <v>11641</v>
      </c>
      <c r="B452" t="s">
        <v>11642</v>
      </c>
      <c r="C452" s="74">
        <v>43864.859289641201</v>
      </c>
      <c r="D452" t="s">
        <v>274</v>
      </c>
      <c r="E452" t="s">
        <v>275</v>
      </c>
      <c r="F452" t="s">
        <v>276</v>
      </c>
      <c r="G452" t="s">
        <v>277</v>
      </c>
      <c r="H452" t="s">
        <v>278</v>
      </c>
      <c r="I452" t="s">
        <v>11643</v>
      </c>
      <c r="J452" t="s">
        <v>11644</v>
      </c>
      <c r="K452" t="s">
        <v>8881</v>
      </c>
      <c r="L452" t="s">
        <v>11645</v>
      </c>
      <c r="M452" t="s">
        <v>11646</v>
      </c>
      <c r="N452" t="s">
        <v>11647</v>
      </c>
      <c r="O452" t="s">
        <v>11648</v>
      </c>
      <c r="P452" t="s">
        <v>11649</v>
      </c>
      <c r="Q452" t="s">
        <v>11650</v>
      </c>
      <c r="R452" t="s">
        <v>11651</v>
      </c>
      <c r="S452" t="s">
        <v>11652</v>
      </c>
      <c r="T452" t="s">
        <v>146</v>
      </c>
      <c r="U452" t="s">
        <v>9530</v>
      </c>
      <c r="V452" t="s">
        <v>9531</v>
      </c>
      <c r="W452" t="s">
        <v>9532</v>
      </c>
      <c r="X452" t="s">
        <v>293</v>
      </c>
      <c r="Y452" t="s">
        <v>294</v>
      </c>
      <c r="Z452" t="s">
        <v>145</v>
      </c>
      <c r="AA452" t="s">
        <v>145</v>
      </c>
      <c r="AB452" t="s">
        <v>295</v>
      </c>
      <c r="AC452" t="s">
        <v>337</v>
      </c>
      <c r="AD452" t="s">
        <v>11653</v>
      </c>
      <c r="AE452" t="s">
        <v>11654</v>
      </c>
      <c r="AF452" t="s">
        <v>11655</v>
      </c>
      <c r="AG452" t="s">
        <v>11656</v>
      </c>
      <c r="AH452" t="s">
        <v>2867</v>
      </c>
      <c r="AI452" t="s">
        <v>11657</v>
      </c>
      <c r="AJ452" t="s">
        <v>11658</v>
      </c>
      <c r="AK452" t="s">
        <v>11659</v>
      </c>
      <c r="AL452" t="s">
        <v>305</v>
      </c>
      <c r="AM452" t="s">
        <v>306</v>
      </c>
      <c r="AN452" t="s">
        <v>307</v>
      </c>
      <c r="AO452" t="s">
        <v>308</v>
      </c>
      <c r="AP452" t="s">
        <v>309</v>
      </c>
      <c r="AQ452" t="s">
        <v>275</v>
      </c>
      <c r="AR452" t="s">
        <v>310</v>
      </c>
      <c r="AS452" t="s">
        <v>311</v>
      </c>
      <c r="AT452" t="s">
        <v>312</v>
      </c>
      <c r="AU452" t="s">
        <v>313</v>
      </c>
      <c r="AV452" t="s">
        <v>314</v>
      </c>
      <c r="AW452" t="s">
        <v>315</v>
      </c>
      <c r="AX452" t="s">
        <v>315</v>
      </c>
      <c r="AY452" t="s">
        <v>11660</v>
      </c>
      <c r="AZ452" t="s">
        <v>11661</v>
      </c>
      <c r="BA452" t="s">
        <v>11662</v>
      </c>
      <c r="BB452" t="s">
        <v>11658</v>
      </c>
      <c r="BC452" t="s">
        <v>11663</v>
      </c>
      <c r="BD452" t="s">
        <v>11664</v>
      </c>
      <c r="BE452" t="s">
        <v>138</v>
      </c>
      <c r="BF452" t="s">
        <v>11665</v>
      </c>
      <c r="BG452" t="s">
        <v>11666</v>
      </c>
      <c r="BH452" t="s">
        <v>8901</v>
      </c>
      <c r="BI452">
        <v>256</v>
      </c>
      <c r="BJ452">
        <v>253</v>
      </c>
      <c r="BK452">
        <v>254</v>
      </c>
      <c r="BL452">
        <v>0.01</v>
      </c>
      <c r="BM452">
        <v>244</v>
      </c>
      <c r="BN452">
        <v>435</v>
      </c>
      <c r="BO452">
        <v>416</v>
      </c>
      <c r="BP452">
        <v>0.73699999999999999</v>
      </c>
      <c r="BQ452" t="s">
        <v>143</v>
      </c>
      <c r="BR452" t="s">
        <v>145</v>
      </c>
      <c r="BS452" t="s">
        <v>144</v>
      </c>
      <c r="BT452">
        <v>-43</v>
      </c>
      <c r="BU452">
        <v>56</v>
      </c>
      <c r="BV452">
        <v>21</v>
      </c>
      <c r="BW452">
        <v>0</v>
      </c>
    </row>
    <row r="453" spans="1:75" x14ac:dyDescent="0.25">
      <c r="A453" t="s">
        <v>11667</v>
      </c>
      <c r="B453" t="s">
        <v>11668</v>
      </c>
      <c r="C453" s="74">
        <v>43864.859406828713</v>
      </c>
      <c r="D453" t="s">
        <v>274</v>
      </c>
      <c r="E453" t="s">
        <v>275</v>
      </c>
      <c r="F453" t="s">
        <v>276</v>
      </c>
      <c r="G453" t="s">
        <v>277</v>
      </c>
      <c r="H453" t="s">
        <v>278</v>
      </c>
      <c r="I453" t="s">
        <v>11669</v>
      </c>
      <c r="J453" t="s">
        <v>11670</v>
      </c>
      <c r="K453" t="s">
        <v>8853</v>
      </c>
      <c r="L453" t="s">
        <v>11671</v>
      </c>
      <c r="M453" t="s">
        <v>11672</v>
      </c>
      <c r="N453" t="s">
        <v>11673</v>
      </c>
      <c r="O453" t="s">
        <v>11674</v>
      </c>
      <c r="P453" t="s">
        <v>11675</v>
      </c>
      <c r="Q453" t="s">
        <v>11676</v>
      </c>
      <c r="R453" t="s">
        <v>11677</v>
      </c>
      <c r="S453" t="s">
        <v>11678</v>
      </c>
      <c r="T453" t="s">
        <v>146</v>
      </c>
      <c r="U453" t="s">
        <v>9530</v>
      </c>
      <c r="V453" t="s">
        <v>9531</v>
      </c>
      <c r="W453" t="s">
        <v>9532</v>
      </c>
      <c r="X453" t="s">
        <v>293</v>
      </c>
      <c r="Y453" t="s">
        <v>294</v>
      </c>
      <c r="Z453" t="s">
        <v>145</v>
      </c>
      <c r="AA453" t="s">
        <v>145</v>
      </c>
      <c r="AB453" t="s">
        <v>295</v>
      </c>
      <c r="AC453" t="s">
        <v>429</v>
      </c>
      <c r="AD453" t="s">
        <v>6177</v>
      </c>
      <c r="AE453" t="s">
        <v>11679</v>
      </c>
      <c r="AF453" t="s">
        <v>11680</v>
      </c>
      <c r="AG453" t="s">
        <v>11681</v>
      </c>
      <c r="AH453" t="s">
        <v>10319</v>
      </c>
      <c r="AI453" t="s">
        <v>8542</v>
      </c>
      <c r="AJ453" t="s">
        <v>11682</v>
      </c>
      <c r="AK453" t="s">
        <v>11683</v>
      </c>
      <c r="AL453" t="s">
        <v>305</v>
      </c>
      <c r="AM453" t="s">
        <v>306</v>
      </c>
      <c r="AN453" t="s">
        <v>307</v>
      </c>
      <c r="AO453" t="s">
        <v>308</v>
      </c>
      <c r="AP453" t="s">
        <v>309</v>
      </c>
      <c r="AQ453" t="s">
        <v>275</v>
      </c>
      <c r="AR453" t="s">
        <v>310</v>
      </c>
      <c r="AS453" t="s">
        <v>311</v>
      </c>
      <c r="AT453" t="s">
        <v>312</v>
      </c>
      <c r="AU453" t="s">
        <v>313</v>
      </c>
      <c r="AV453" t="s">
        <v>314</v>
      </c>
      <c r="AW453" t="s">
        <v>315</v>
      </c>
      <c r="AX453" t="s">
        <v>315</v>
      </c>
      <c r="AY453" t="s">
        <v>6184</v>
      </c>
      <c r="AZ453" t="s">
        <v>1284</v>
      </c>
      <c r="BA453" t="s">
        <v>11684</v>
      </c>
      <c r="BB453" t="s">
        <v>11682</v>
      </c>
      <c r="BC453" t="s">
        <v>11685</v>
      </c>
      <c r="BD453" t="s">
        <v>11686</v>
      </c>
      <c r="BE453" t="s">
        <v>138</v>
      </c>
      <c r="BF453" t="s">
        <v>11687</v>
      </c>
      <c r="BG453" t="s">
        <v>11688</v>
      </c>
      <c r="BH453" t="s">
        <v>8876</v>
      </c>
      <c r="BI453">
        <v>256</v>
      </c>
      <c r="BJ453">
        <v>253</v>
      </c>
      <c r="BK453">
        <v>254</v>
      </c>
      <c r="BL453">
        <v>-0.04</v>
      </c>
      <c r="BM453">
        <v>245</v>
      </c>
      <c r="BN453">
        <v>437</v>
      </c>
      <c r="BO453">
        <v>416</v>
      </c>
      <c r="BP453">
        <v>0.73899999999999999</v>
      </c>
      <c r="BQ453" t="s">
        <v>143</v>
      </c>
      <c r="BR453" t="s">
        <v>145</v>
      </c>
      <c r="BS453" t="s">
        <v>144</v>
      </c>
      <c r="BT453">
        <v>-43</v>
      </c>
      <c r="BU453">
        <v>55</v>
      </c>
      <c r="BV453">
        <v>21</v>
      </c>
      <c r="BW453">
        <v>0</v>
      </c>
    </row>
    <row r="454" spans="1:75" x14ac:dyDescent="0.25">
      <c r="A454" t="s">
        <v>11689</v>
      </c>
      <c r="B454" t="s">
        <v>11690</v>
      </c>
      <c r="C454" s="74">
        <v>43864.85952256943</v>
      </c>
      <c r="D454" t="s">
        <v>274</v>
      </c>
      <c r="E454" t="s">
        <v>275</v>
      </c>
      <c r="F454" t="s">
        <v>276</v>
      </c>
      <c r="G454" t="s">
        <v>277</v>
      </c>
      <c r="H454" t="s">
        <v>278</v>
      </c>
      <c r="I454" t="s">
        <v>11691</v>
      </c>
      <c r="J454" t="s">
        <v>11692</v>
      </c>
      <c r="K454" t="s">
        <v>9166</v>
      </c>
      <c r="L454" t="s">
        <v>11693</v>
      </c>
      <c r="M454" t="s">
        <v>11694</v>
      </c>
      <c r="N454" t="s">
        <v>11695</v>
      </c>
      <c r="O454" t="s">
        <v>11696</v>
      </c>
      <c r="P454" t="s">
        <v>11697</v>
      </c>
      <c r="Q454" t="s">
        <v>11698</v>
      </c>
      <c r="R454" t="s">
        <v>11699</v>
      </c>
      <c r="S454" t="s">
        <v>11700</v>
      </c>
      <c r="T454" t="s">
        <v>146</v>
      </c>
      <c r="U454" t="s">
        <v>9530</v>
      </c>
      <c r="V454" t="s">
        <v>9531</v>
      </c>
      <c r="W454" t="s">
        <v>9532</v>
      </c>
      <c r="X454" t="s">
        <v>293</v>
      </c>
      <c r="Y454" t="s">
        <v>294</v>
      </c>
      <c r="Z454" t="s">
        <v>145</v>
      </c>
      <c r="AA454" t="s">
        <v>145</v>
      </c>
      <c r="AB454" t="s">
        <v>295</v>
      </c>
      <c r="AC454" t="s">
        <v>337</v>
      </c>
      <c r="AD454" t="s">
        <v>1275</v>
      </c>
      <c r="AE454" t="s">
        <v>11701</v>
      </c>
      <c r="AF454" t="s">
        <v>11702</v>
      </c>
      <c r="AG454" t="s">
        <v>11703</v>
      </c>
      <c r="AH454" t="s">
        <v>11704</v>
      </c>
      <c r="AI454" t="s">
        <v>2867</v>
      </c>
      <c r="AJ454" t="s">
        <v>11705</v>
      </c>
      <c r="AK454" t="s">
        <v>11706</v>
      </c>
      <c r="AL454" t="s">
        <v>305</v>
      </c>
      <c r="AM454" t="s">
        <v>306</v>
      </c>
      <c r="AN454" t="s">
        <v>307</v>
      </c>
      <c r="AO454" t="s">
        <v>308</v>
      </c>
      <c r="AP454" t="s">
        <v>309</v>
      </c>
      <c r="AQ454" t="s">
        <v>275</v>
      </c>
      <c r="AR454" t="s">
        <v>310</v>
      </c>
      <c r="AS454" t="s">
        <v>311</v>
      </c>
      <c r="AT454" t="s">
        <v>312</v>
      </c>
      <c r="AU454" t="s">
        <v>313</v>
      </c>
      <c r="AV454" t="s">
        <v>314</v>
      </c>
      <c r="AW454" t="s">
        <v>315</v>
      </c>
      <c r="AX454" t="s">
        <v>315</v>
      </c>
      <c r="AY454" t="s">
        <v>1283</v>
      </c>
      <c r="AZ454" t="s">
        <v>1284</v>
      </c>
      <c r="BA454" t="s">
        <v>11707</v>
      </c>
      <c r="BB454" t="s">
        <v>11705</v>
      </c>
      <c r="BC454" t="s">
        <v>11708</v>
      </c>
      <c r="BD454" t="s">
        <v>11709</v>
      </c>
      <c r="BE454" t="s">
        <v>138</v>
      </c>
      <c r="BF454" t="s">
        <v>11710</v>
      </c>
      <c r="BG454" t="s">
        <v>11711</v>
      </c>
      <c r="BH454" t="s">
        <v>9186</v>
      </c>
      <c r="BI454">
        <v>256</v>
      </c>
      <c r="BJ454">
        <v>253</v>
      </c>
      <c r="BK454">
        <v>254</v>
      </c>
      <c r="BL454">
        <v>0.02</v>
      </c>
      <c r="BM454">
        <v>244</v>
      </c>
      <c r="BN454">
        <v>436</v>
      </c>
      <c r="BO454">
        <v>417</v>
      </c>
      <c r="BP454">
        <v>0.73899999999999999</v>
      </c>
      <c r="BQ454" t="s">
        <v>143</v>
      </c>
      <c r="BR454" t="s">
        <v>145</v>
      </c>
      <c r="BS454" t="s">
        <v>144</v>
      </c>
      <c r="BT454">
        <v>-43</v>
      </c>
      <c r="BU454">
        <v>52</v>
      </c>
      <c r="BV454">
        <v>20</v>
      </c>
      <c r="BW454">
        <v>0</v>
      </c>
    </row>
    <row r="455" spans="1:75" x14ac:dyDescent="0.25">
      <c r="A455" t="s">
        <v>11712</v>
      </c>
      <c r="B455" t="s">
        <v>11713</v>
      </c>
      <c r="C455" s="74">
        <v>43864.85963903935</v>
      </c>
      <c r="D455" t="s">
        <v>274</v>
      </c>
      <c r="E455" t="s">
        <v>275</v>
      </c>
      <c r="F455" t="s">
        <v>276</v>
      </c>
      <c r="G455" t="s">
        <v>277</v>
      </c>
      <c r="H455" t="s">
        <v>278</v>
      </c>
      <c r="I455" t="s">
        <v>11714</v>
      </c>
      <c r="J455" t="s">
        <v>11715</v>
      </c>
      <c r="K455" t="s">
        <v>9621</v>
      </c>
      <c r="L455" t="s">
        <v>11716</v>
      </c>
      <c r="M455" t="s">
        <v>11717</v>
      </c>
      <c r="N455" t="s">
        <v>11718</v>
      </c>
      <c r="O455" t="s">
        <v>11719</v>
      </c>
      <c r="P455" t="s">
        <v>11720</v>
      </c>
      <c r="Q455" t="s">
        <v>11721</v>
      </c>
      <c r="R455" t="s">
        <v>11722</v>
      </c>
      <c r="S455" t="s">
        <v>11723</v>
      </c>
      <c r="T455" t="s">
        <v>146</v>
      </c>
      <c r="U455" t="s">
        <v>9530</v>
      </c>
      <c r="V455" t="s">
        <v>9531</v>
      </c>
      <c r="W455" t="s">
        <v>9532</v>
      </c>
      <c r="X455" t="s">
        <v>293</v>
      </c>
      <c r="Y455" t="s">
        <v>294</v>
      </c>
      <c r="Z455" t="s">
        <v>145</v>
      </c>
      <c r="AA455" t="s">
        <v>145</v>
      </c>
      <c r="AB455" t="s">
        <v>295</v>
      </c>
      <c r="AC455" t="s">
        <v>296</v>
      </c>
      <c r="AD455" t="s">
        <v>367</v>
      </c>
      <c r="AE455" t="s">
        <v>11724</v>
      </c>
      <c r="AF455" t="s">
        <v>11725</v>
      </c>
      <c r="AG455" t="s">
        <v>11726</v>
      </c>
      <c r="AH455" t="s">
        <v>9944</v>
      </c>
      <c r="AI455" t="s">
        <v>11727</v>
      </c>
      <c r="AJ455" t="s">
        <v>11728</v>
      </c>
      <c r="AK455" t="s">
        <v>11729</v>
      </c>
      <c r="AL455" t="s">
        <v>305</v>
      </c>
      <c r="AM455" t="s">
        <v>306</v>
      </c>
      <c r="AN455" t="s">
        <v>307</v>
      </c>
      <c r="AO455" t="s">
        <v>308</v>
      </c>
      <c r="AP455" t="s">
        <v>309</v>
      </c>
      <c r="AQ455" t="s">
        <v>275</v>
      </c>
      <c r="AR455" t="s">
        <v>310</v>
      </c>
      <c r="AS455" t="s">
        <v>311</v>
      </c>
      <c r="AT455" t="s">
        <v>312</v>
      </c>
      <c r="AU455" t="s">
        <v>313</v>
      </c>
      <c r="AV455" t="s">
        <v>314</v>
      </c>
      <c r="AW455" t="s">
        <v>315</v>
      </c>
      <c r="AX455" t="s">
        <v>315</v>
      </c>
      <c r="AY455" t="s">
        <v>375</v>
      </c>
      <c r="AZ455" t="s">
        <v>376</v>
      </c>
      <c r="BA455" t="s">
        <v>11730</v>
      </c>
      <c r="BB455" t="s">
        <v>11728</v>
      </c>
      <c r="BC455" t="s">
        <v>11731</v>
      </c>
      <c r="BD455" t="s">
        <v>11732</v>
      </c>
      <c r="BE455" t="s">
        <v>138</v>
      </c>
      <c r="BF455" t="s">
        <v>11733</v>
      </c>
      <c r="BG455" t="s">
        <v>11734</v>
      </c>
      <c r="BH455" t="s">
        <v>9642</v>
      </c>
      <c r="BI455">
        <v>256</v>
      </c>
      <c r="BJ455">
        <v>253</v>
      </c>
      <c r="BK455">
        <v>254</v>
      </c>
      <c r="BL455">
        <v>0.21</v>
      </c>
      <c r="BM455">
        <v>245</v>
      </c>
      <c r="BN455">
        <v>437</v>
      </c>
      <c r="BO455">
        <v>418</v>
      </c>
      <c r="BP455">
        <v>0.74</v>
      </c>
      <c r="BQ455" t="s">
        <v>143</v>
      </c>
      <c r="BR455" t="s">
        <v>145</v>
      </c>
      <c r="BS455" t="s">
        <v>144</v>
      </c>
      <c r="BT455">
        <v>-43</v>
      </c>
      <c r="BU455">
        <v>52</v>
      </c>
      <c r="BV455">
        <v>20</v>
      </c>
      <c r="BW455">
        <v>0</v>
      </c>
    </row>
    <row r="456" spans="1:75" x14ac:dyDescent="0.25">
      <c r="A456" t="s">
        <v>11735</v>
      </c>
      <c r="B456" t="s">
        <v>11736</v>
      </c>
      <c r="C456" s="74">
        <v>43864.859755497688</v>
      </c>
      <c r="D456" t="s">
        <v>274</v>
      </c>
      <c r="E456" t="s">
        <v>275</v>
      </c>
      <c r="F456" t="s">
        <v>276</v>
      </c>
      <c r="G456" t="s">
        <v>277</v>
      </c>
      <c r="H456" t="s">
        <v>278</v>
      </c>
      <c r="I456" t="s">
        <v>11737</v>
      </c>
      <c r="J456" t="s">
        <v>11738</v>
      </c>
      <c r="K456" t="s">
        <v>10723</v>
      </c>
      <c r="L456" t="s">
        <v>11739</v>
      </c>
      <c r="M456" t="s">
        <v>11740</v>
      </c>
      <c r="N456" t="s">
        <v>11741</v>
      </c>
      <c r="O456" t="s">
        <v>11742</v>
      </c>
      <c r="P456" t="s">
        <v>11743</v>
      </c>
      <c r="Q456" t="s">
        <v>11744</v>
      </c>
      <c r="R456" t="s">
        <v>11745</v>
      </c>
      <c r="S456" t="s">
        <v>11746</v>
      </c>
      <c r="T456" t="s">
        <v>146</v>
      </c>
      <c r="U456" t="s">
        <v>9530</v>
      </c>
      <c r="V456" t="s">
        <v>9531</v>
      </c>
      <c r="W456" t="s">
        <v>9532</v>
      </c>
      <c r="X456" t="s">
        <v>293</v>
      </c>
      <c r="Y456" t="s">
        <v>294</v>
      </c>
      <c r="Z456" t="s">
        <v>145</v>
      </c>
      <c r="AA456" t="s">
        <v>145</v>
      </c>
      <c r="AB456" t="s">
        <v>295</v>
      </c>
      <c r="AC456" t="s">
        <v>337</v>
      </c>
      <c r="AD456" t="s">
        <v>1275</v>
      </c>
      <c r="AE456" t="s">
        <v>11747</v>
      </c>
      <c r="AF456" t="s">
        <v>11748</v>
      </c>
      <c r="AG456" t="s">
        <v>11749</v>
      </c>
      <c r="AH456" t="s">
        <v>3358</v>
      </c>
      <c r="AI456" t="s">
        <v>11750</v>
      </c>
      <c r="AJ456" t="s">
        <v>11751</v>
      </c>
      <c r="AK456" t="s">
        <v>11752</v>
      </c>
      <c r="AL456" t="s">
        <v>305</v>
      </c>
      <c r="AM456" t="s">
        <v>306</v>
      </c>
      <c r="AN456" t="s">
        <v>307</v>
      </c>
      <c r="AO456" t="s">
        <v>308</v>
      </c>
      <c r="AP456" t="s">
        <v>309</v>
      </c>
      <c r="AQ456" t="s">
        <v>275</v>
      </c>
      <c r="AR456" t="s">
        <v>310</v>
      </c>
      <c r="AS456" t="s">
        <v>311</v>
      </c>
      <c r="AT456" t="s">
        <v>312</v>
      </c>
      <c r="AU456" t="s">
        <v>313</v>
      </c>
      <c r="AV456" t="s">
        <v>314</v>
      </c>
      <c r="AW456" t="s">
        <v>315</v>
      </c>
      <c r="AX456" t="s">
        <v>315</v>
      </c>
      <c r="AY456" t="s">
        <v>1283</v>
      </c>
      <c r="AZ456" t="s">
        <v>1284</v>
      </c>
      <c r="BA456" t="s">
        <v>11753</v>
      </c>
      <c r="BB456" t="s">
        <v>11751</v>
      </c>
      <c r="BC456" t="s">
        <v>11754</v>
      </c>
      <c r="BD456" t="s">
        <v>11755</v>
      </c>
      <c r="BE456" t="s">
        <v>138</v>
      </c>
      <c r="BF456" t="s">
        <v>11756</v>
      </c>
      <c r="BG456" t="s">
        <v>11757</v>
      </c>
      <c r="BH456" t="s">
        <v>10744</v>
      </c>
      <c r="BI456">
        <v>257</v>
      </c>
      <c r="BJ456">
        <v>254</v>
      </c>
      <c r="BK456">
        <v>255</v>
      </c>
      <c r="BL456">
        <v>-0.79</v>
      </c>
      <c r="BM456">
        <v>244</v>
      </c>
      <c r="BN456">
        <v>437</v>
      </c>
      <c r="BO456">
        <v>418</v>
      </c>
      <c r="BP456">
        <v>0.73899999999999999</v>
      </c>
      <c r="BQ456" t="s">
        <v>143</v>
      </c>
      <c r="BR456" t="s">
        <v>145</v>
      </c>
      <c r="BS456" t="s">
        <v>144</v>
      </c>
      <c r="BT456">
        <v>-43</v>
      </c>
      <c r="BU456">
        <v>52</v>
      </c>
      <c r="BV456">
        <v>20</v>
      </c>
      <c r="BW456">
        <v>0</v>
      </c>
    </row>
    <row r="457" spans="1:75" x14ac:dyDescent="0.25">
      <c r="A457" t="s">
        <v>11758</v>
      </c>
      <c r="B457" t="s">
        <v>11759</v>
      </c>
      <c r="C457" s="74">
        <v>43864.859871967579</v>
      </c>
      <c r="D457" t="s">
        <v>274</v>
      </c>
      <c r="E457" t="s">
        <v>275</v>
      </c>
      <c r="F457" t="s">
        <v>276</v>
      </c>
      <c r="G457" t="s">
        <v>277</v>
      </c>
      <c r="H457" t="s">
        <v>278</v>
      </c>
      <c r="I457" t="s">
        <v>11760</v>
      </c>
      <c r="J457" t="s">
        <v>11761</v>
      </c>
      <c r="K457" t="s">
        <v>8655</v>
      </c>
      <c r="L457" t="s">
        <v>11762</v>
      </c>
      <c r="M457" t="s">
        <v>11763</v>
      </c>
      <c r="N457" t="s">
        <v>11764</v>
      </c>
      <c r="O457" t="s">
        <v>11765</v>
      </c>
      <c r="P457" t="s">
        <v>11766</v>
      </c>
      <c r="Q457" t="s">
        <v>11767</v>
      </c>
      <c r="R457" t="s">
        <v>11768</v>
      </c>
      <c r="S457" t="s">
        <v>11769</v>
      </c>
      <c r="T457" t="s">
        <v>146</v>
      </c>
      <c r="U457" t="s">
        <v>9530</v>
      </c>
      <c r="V457" t="s">
        <v>9531</v>
      </c>
      <c r="W457" t="s">
        <v>9532</v>
      </c>
      <c r="X457" t="s">
        <v>293</v>
      </c>
      <c r="Y457" t="s">
        <v>294</v>
      </c>
      <c r="Z457" t="s">
        <v>145</v>
      </c>
      <c r="AA457" t="s">
        <v>145</v>
      </c>
      <c r="AB457" t="s">
        <v>295</v>
      </c>
      <c r="AC457" t="s">
        <v>296</v>
      </c>
      <c r="AD457" t="s">
        <v>3271</v>
      </c>
      <c r="AE457" t="s">
        <v>11770</v>
      </c>
      <c r="AF457" t="s">
        <v>11771</v>
      </c>
      <c r="AG457" t="s">
        <v>11772</v>
      </c>
      <c r="AH457" t="s">
        <v>11773</v>
      </c>
      <c r="AI457" t="s">
        <v>11610</v>
      </c>
      <c r="AJ457" t="s">
        <v>11774</v>
      </c>
      <c r="AK457" t="s">
        <v>11775</v>
      </c>
      <c r="AL457" t="s">
        <v>305</v>
      </c>
      <c r="AM457" t="s">
        <v>306</v>
      </c>
      <c r="AN457" t="s">
        <v>307</v>
      </c>
      <c r="AO457" t="s">
        <v>308</v>
      </c>
      <c r="AP457" t="s">
        <v>309</v>
      </c>
      <c r="AQ457" t="s">
        <v>275</v>
      </c>
      <c r="AR457" t="s">
        <v>310</v>
      </c>
      <c r="AS457" t="s">
        <v>311</v>
      </c>
      <c r="AT457" t="s">
        <v>312</v>
      </c>
      <c r="AU457" t="s">
        <v>313</v>
      </c>
      <c r="AV457" t="s">
        <v>314</v>
      </c>
      <c r="AW457" t="s">
        <v>315</v>
      </c>
      <c r="AX457" t="s">
        <v>315</v>
      </c>
      <c r="AY457" t="s">
        <v>3279</v>
      </c>
      <c r="AZ457" t="s">
        <v>3280</v>
      </c>
      <c r="BA457" t="s">
        <v>11776</v>
      </c>
      <c r="BB457" t="s">
        <v>11774</v>
      </c>
      <c r="BC457" t="s">
        <v>11777</v>
      </c>
      <c r="BD457" t="s">
        <v>11778</v>
      </c>
      <c r="BE457" t="s">
        <v>138</v>
      </c>
      <c r="BF457" t="s">
        <v>11779</v>
      </c>
      <c r="BG457" t="s">
        <v>11780</v>
      </c>
      <c r="BH457" t="s">
        <v>8676</v>
      </c>
      <c r="BI457">
        <v>257</v>
      </c>
      <c r="BJ457">
        <v>254</v>
      </c>
      <c r="BK457">
        <v>255</v>
      </c>
      <c r="BL457">
        <v>-0.83</v>
      </c>
      <c r="BM457">
        <v>244</v>
      </c>
      <c r="BN457">
        <v>436</v>
      </c>
      <c r="BO457">
        <v>418</v>
      </c>
      <c r="BP457">
        <v>0.73799999999999999</v>
      </c>
      <c r="BQ457" t="s">
        <v>143</v>
      </c>
      <c r="BR457" t="s">
        <v>145</v>
      </c>
      <c r="BS457" t="s">
        <v>144</v>
      </c>
      <c r="BT457">
        <v>-43</v>
      </c>
      <c r="BU457">
        <v>52</v>
      </c>
      <c r="BV457">
        <v>19</v>
      </c>
      <c r="BW457">
        <v>0</v>
      </c>
    </row>
    <row r="458" spans="1:75" x14ac:dyDescent="0.25">
      <c r="A458" t="s">
        <v>11781</v>
      </c>
      <c r="B458" t="s">
        <v>11782</v>
      </c>
      <c r="C458" s="74">
        <v>43864.859988425917</v>
      </c>
      <c r="D458" t="s">
        <v>274</v>
      </c>
      <c r="E458" t="s">
        <v>275</v>
      </c>
      <c r="F458" t="s">
        <v>276</v>
      </c>
      <c r="G458" t="s">
        <v>277</v>
      </c>
      <c r="H458" t="s">
        <v>278</v>
      </c>
      <c r="I458" t="s">
        <v>11783</v>
      </c>
      <c r="J458" t="s">
        <v>11784</v>
      </c>
      <c r="K458" t="s">
        <v>9142</v>
      </c>
      <c r="L458" t="s">
        <v>11785</v>
      </c>
      <c r="M458" t="s">
        <v>11786</v>
      </c>
      <c r="N458" t="s">
        <v>11787</v>
      </c>
      <c r="O458" t="s">
        <v>11788</v>
      </c>
      <c r="P458" t="s">
        <v>11789</v>
      </c>
      <c r="Q458" t="s">
        <v>11790</v>
      </c>
      <c r="R458" t="s">
        <v>11791</v>
      </c>
      <c r="S458" t="s">
        <v>11792</v>
      </c>
      <c r="T458" t="s">
        <v>146</v>
      </c>
      <c r="U458" t="s">
        <v>9530</v>
      </c>
      <c r="V458" t="s">
        <v>9531</v>
      </c>
      <c r="W458" t="s">
        <v>9532</v>
      </c>
      <c r="X458" t="s">
        <v>293</v>
      </c>
      <c r="Y458" t="s">
        <v>294</v>
      </c>
      <c r="Z458" t="s">
        <v>145</v>
      </c>
      <c r="AA458" t="s">
        <v>145</v>
      </c>
      <c r="AB458" t="s">
        <v>295</v>
      </c>
      <c r="AC458" t="s">
        <v>337</v>
      </c>
      <c r="AD458" t="s">
        <v>3854</v>
      </c>
      <c r="AE458" t="s">
        <v>11793</v>
      </c>
      <c r="AF458" t="s">
        <v>11794</v>
      </c>
      <c r="AG458" t="s">
        <v>11795</v>
      </c>
      <c r="AH458" t="s">
        <v>11796</v>
      </c>
      <c r="AI458" t="s">
        <v>11797</v>
      </c>
      <c r="AJ458" t="s">
        <v>11798</v>
      </c>
      <c r="AK458" t="s">
        <v>11799</v>
      </c>
      <c r="AL458" t="s">
        <v>305</v>
      </c>
      <c r="AM458" t="s">
        <v>306</v>
      </c>
      <c r="AN458" t="s">
        <v>307</v>
      </c>
      <c r="AO458" t="s">
        <v>308</v>
      </c>
      <c r="AP458" t="s">
        <v>309</v>
      </c>
      <c r="AQ458" t="s">
        <v>275</v>
      </c>
      <c r="AR458" t="s">
        <v>310</v>
      </c>
      <c r="AS458" t="s">
        <v>311</v>
      </c>
      <c r="AT458" t="s">
        <v>312</v>
      </c>
      <c r="AU458" t="s">
        <v>313</v>
      </c>
      <c r="AV458" t="s">
        <v>314</v>
      </c>
      <c r="AW458" t="s">
        <v>315</v>
      </c>
      <c r="AX458" t="s">
        <v>315</v>
      </c>
      <c r="AY458" t="s">
        <v>3862</v>
      </c>
      <c r="AZ458" t="s">
        <v>3863</v>
      </c>
      <c r="BA458" t="s">
        <v>11800</v>
      </c>
      <c r="BB458" t="s">
        <v>11798</v>
      </c>
      <c r="BC458" t="s">
        <v>11801</v>
      </c>
      <c r="BD458" t="s">
        <v>11802</v>
      </c>
      <c r="BE458" t="s">
        <v>138</v>
      </c>
      <c r="BF458" t="s">
        <v>11803</v>
      </c>
      <c r="BG458" t="s">
        <v>11804</v>
      </c>
      <c r="BH458" t="s">
        <v>9161</v>
      </c>
      <c r="BI458">
        <v>257</v>
      </c>
      <c r="BJ458">
        <v>253</v>
      </c>
      <c r="BK458">
        <v>255</v>
      </c>
      <c r="BL458">
        <v>-0.75</v>
      </c>
      <c r="BM458">
        <v>243</v>
      </c>
      <c r="BN458">
        <v>435</v>
      </c>
      <c r="BO458">
        <v>418</v>
      </c>
      <c r="BP458">
        <v>0.73599999999999999</v>
      </c>
      <c r="BQ458" t="s">
        <v>143</v>
      </c>
      <c r="BR458" t="s">
        <v>145</v>
      </c>
      <c r="BS458" t="s">
        <v>144</v>
      </c>
      <c r="BT458">
        <v>-43</v>
      </c>
      <c r="BU458">
        <v>49</v>
      </c>
      <c r="BV458">
        <v>19</v>
      </c>
      <c r="BW458">
        <v>0</v>
      </c>
    </row>
    <row r="459" spans="1:75" x14ac:dyDescent="0.25">
      <c r="A459" t="s">
        <v>11805</v>
      </c>
      <c r="B459" t="s">
        <v>11806</v>
      </c>
      <c r="C459" s="74">
        <v>43864.86010489583</v>
      </c>
      <c r="D459" t="s">
        <v>274</v>
      </c>
      <c r="E459" t="s">
        <v>275</v>
      </c>
      <c r="F459" t="s">
        <v>276</v>
      </c>
      <c r="G459" t="s">
        <v>277</v>
      </c>
      <c r="H459" t="s">
        <v>278</v>
      </c>
      <c r="I459" t="s">
        <v>11807</v>
      </c>
      <c r="J459" t="s">
        <v>11808</v>
      </c>
      <c r="K459" t="s">
        <v>8556</v>
      </c>
      <c r="L459" t="s">
        <v>11809</v>
      </c>
      <c r="M459" t="s">
        <v>11810</v>
      </c>
      <c r="N459" t="s">
        <v>11811</v>
      </c>
      <c r="O459" t="s">
        <v>11812</v>
      </c>
      <c r="P459" t="s">
        <v>11813</v>
      </c>
      <c r="Q459" t="s">
        <v>11814</v>
      </c>
      <c r="R459" t="s">
        <v>11815</v>
      </c>
      <c r="S459" t="s">
        <v>11816</v>
      </c>
      <c r="T459" t="s">
        <v>146</v>
      </c>
      <c r="U459" t="s">
        <v>9530</v>
      </c>
      <c r="V459" t="s">
        <v>9531</v>
      </c>
      <c r="W459" t="s">
        <v>9532</v>
      </c>
      <c r="X459" t="s">
        <v>293</v>
      </c>
      <c r="Y459" t="s">
        <v>294</v>
      </c>
      <c r="Z459" t="s">
        <v>145</v>
      </c>
      <c r="AA459" t="s">
        <v>145</v>
      </c>
      <c r="AB459" t="s">
        <v>295</v>
      </c>
      <c r="AC459" t="s">
        <v>296</v>
      </c>
      <c r="AD459" t="s">
        <v>3299</v>
      </c>
      <c r="AE459" t="s">
        <v>11817</v>
      </c>
      <c r="AF459" t="s">
        <v>11818</v>
      </c>
      <c r="AG459" t="s">
        <v>11819</v>
      </c>
      <c r="AH459" t="s">
        <v>3122</v>
      </c>
      <c r="AI459" t="s">
        <v>11820</v>
      </c>
      <c r="AJ459" t="s">
        <v>11821</v>
      </c>
      <c r="AK459" t="s">
        <v>11822</v>
      </c>
      <c r="AL459" t="s">
        <v>305</v>
      </c>
      <c r="AM459" t="s">
        <v>306</v>
      </c>
      <c r="AN459" t="s">
        <v>307</v>
      </c>
      <c r="AO459" t="s">
        <v>308</v>
      </c>
      <c r="AP459" t="s">
        <v>309</v>
      </c>
      <c r="AQ459" t="s">
        <v>275</v>
      </c>
      <c r="AR459" t="s">
        <v>310</v>
      </c>
      <c r="AS459" t="s">
        <v>311</v>
      </c>
      <c r="AT459" t="s">
        <v>312</v>
      </c>
      <c r="AU459" t="s">
        <v>313</v>
      </c>
      <c r="AV459" t="s">
        <v>314</v>
      </c>
      <c r="AW459" t="s">
        <v>315</v>
      </c>
      <c r="AX459" t="s">
        <v>315</v>
      </c>
      <c r="AY459" t="s">
        <v>3307</v>
      </c>
      <c r="AZ459" t="s">
        <v>1284</v>
      </c>
      <c r="BA459" t="s">
        <v>11823</v>
      </c>
      <c r="BB459" t="s">
        <v>11821</v>
      </c>
      <c r="BC459" t="s">
        <v>11824</v>
      </c>
      <c r="BD459" t="s">
        <v>11825</v>
      </c>
      <c r="BE459" t="s">
        <v>138</v>
      </c>
      <c r="BF459" t="s">
        <v>11826</v>
      </c>
      <c r="BG459" t="s">
        <v>11827</v>
      </c>
      <c r="BH459" t="s">
        <v>8576</v>
      </c>
      <c r="BI459">
        <v>257</v>
      </c>
      <c r="BJ459">
        <v>253</v>
      </c>
      <c r="BK459">
        <v>254</v>
      </c>
      <c r="BL459">
        <v>-0.64</v>
      </c>
      <c r="BM459">
        <v>244</v>
      </c>
      <c r="BN459">
        <v>437</v>
      </c>
      <c r="BO459">
        <v>418</v>
      </c>
      <c r="BP459">
        <v>0.73899999999999999</v>
      </c>
      <c r="BQ459" t="s">
        <v>143</v>
      </c>
      <c r="BR459" t="s">
        <v>145</v>
      </c>
      <c r="BS459" t="s">
        <v>144</v>
      </c>
      <c r="BT459">
        <v>-43</v>
      </c>
      <c r="BU459">
        <v>50</v>
      </c>
      <c r="BV459">
        <v>20</v>
      </c>
      <c r="BW459">
        <v>0</v>
      </c>
    </row>
    <row r="460" spans="1:75" x14ac:dyDescent="0.25">
      <c r="A460" t="s">
        <v>11828</v>
      </c>
      <c r="B460" t="s">
        <v>11829</v>
      </c>
      <c r="C460" s="74">
        <v>43864.860221354167</v>
      </c>
      <c r="D460" t="s">
        <v>274</v>
      </c>
      <c r="E460" t="s">
        <v>275</v>
      </c>
      <c r="F460" t="s">
        <v>276</v>
      </c>
      <c r="G460" t="s">
        <v>277</v>
      </c>
      <c r="H460" t="s">
        <v>278</v>
      </c>
      <c r="I460" t="s">
        <v>11830</v>
      </c>
      <c r="J460" t="s">
        <v>11831</v>
      </c>
      <c r="K460" t="s">
        <v>8804</v>
      </c>
      <c r="L460" t="s">
        <v>11832</v>
      </c>
      <c r="M460" t="s">
        <v>11833</v>
      </c>
      <c r="N460" t="s">
        <v>11834</v>
      </c>
      <c r="O460" t="s">
        <v>11835</v>
      </c>
      <c r="P460" t="s">
        <v>11836</v>
      </c>
      <c r="Q460" t="s">
        <v>11837</v>
      </c>
      <c r="R460" t="s">
        <v>11838</v>
      </c>
      <c r="S460" t="s">
        <v>11839</v>
      </c>
      <c r="T460" t="s">
        <v>146</v>
      </c>
      <c r="U460" t="s">
        <v>9530</v>
      </c>
      <c r="V460" t="s">
        <v>9531</v>
      </c>
      <c r="W460" t="s">
        <v>9532</v>
      </c>
      <c r="X460" t="s">
        <v>293</v>
      </c>
      <c r="Y460" t="s">
        <v>294</v>
      </c>
      <c r="Z460" t="s">
        <v>145</v>
      </c>
      <c r="AA460" t="s">
        <v>145</v>
      </c>
      <c r="AB460" t="s">
        <v>295</v>
      </c>
      <c r="AC460" t="s">
        <v>296</v>
      </c>
      <c r="AD460" t="s">
        <v>3299</v>
      </c>
      <c r="AE460" t="s">
        <v>11840</v>
      </c>
      <c r="AF460" t="s">
        <v>11841</v>
      </c>
      <c r="AG460" t="s">
        <v>11842</v>
      </c>
      <c r="AH460" t="s">
        <v>4626</v>
      </c>
      <c r="AI460" t="s">
        <v>11843</v>
      </c>
      <c r="AJ460" t="s">
        <v>11844</v>
      </c>
      <c r="AK460" t="s">
        <v>11845</v>
      </c>
      <c r="AL460" t="s">
        <v>305</v>
      </c>
      <c r="AM460" t="s">
        <v>306</v>
      </c>
      <c r="AN460" t="s">
        <v>307</v>
      </c>
      <c r="AO460" t="s">
        <v>308</v>
      </c>
      <c r="AP460" t="s">
        <v>309</v>
      </c>
      <c r="AQ460" t="s">
        <v>275</v>
      </c>
      <c r="AR460" t="s">
        <v>310</v>
      </c>
      <c r="AS460" t="s">
        <v>311</v>
      </c>
      <c r="AT460" t="s">
        <v>312</v>
      </c>
      <c r="AU460" t="s">
        <v>313</v>
      </c>
      <c r="AV460" t="s">
        <v>314</v>
      </c>
      <c r="AW460" t="s">
        <v>315</v>
      </c>
      <c r="AX460" t="s">
        <v>315</v>
      </c>
      <c r="AY460" t="s">
        <v>3307</v>
      </c>
      <c r="AZ460" t="s">
        <v>1284</v>
      </c>
      <c r="BA460" t="s">
        <v>11846</v>
      </c>
      <c r="BB460" t="s">
        <v>11844</v>
      </c>
      <c r="BC460" t="s">
        <v>11847</v>
      </c>
      <c r="BD460" t="s">
        <v>11848</v>
      </c>
      <c r="BE460" t="s">
        <v>138</v>
      </c>
      <c r="BF460" t="s">
        <v>11849</v>
      </c>
      <c r="BG460" t="s">
        <v>11850</v>
      </c>
      <c r="BH460" t="s">
        <v>8823</v>
      </c>
      <c r="BI460">
        <v>256</v>
      </c>
      <c r="BJ460">
        <v>253</v>
      </c>
      <c r="BK460">
        <v>254</v>
      </c>
      <c r="BL460">
        <v>-0.45</v>
      </c>
      <c r="BM460">
        <v>244</v>
      </c>
      <c r="BN460">
        <v>437</v>
      </c>
      <c r="BO460">
        <v>418</v>
      </c>
      <c r="BP460">
        <v>0.73899999999999999</v>
      </c>
      <c r="BQ460" t="s">
        <v>143</v>
      </c>
      <c r="BR460" t="s">
        <v>145</v>
      </c>
      <c r="BS460" t="s">
        <v>144</v>
      </c>
      <c r="BT460">
        <v>-43</v>
      </c>
      <c r="BU460">
        <v>49</v>
      </c>
      <c r="BV460">
        <v>20</v>
      </c>
      <c r="BW460">
        <v>0</v>
      </c>
    </row>
    <row r="461" spans="1:75" x14ac:dyDescent="0.25">
      <c r="A461" t="s">
        <v>11851</v>
      </c>
      <c r="B461" t="s">
        <v>11852</v>
      </c>
      <c r="C461" s="74">
        <v>43864.860337824073</v>
      </c>
      <c r="D461" t="s">
        <v>274</v>
      </c>
      <c r="E461" t="s">
        <v>275</v>
      </c>
      <c r="F461" t="s">
        <v>276</v>
      </c>
      <c r="G461" t="s">
        <v>277</v>
      </c>
      <c r="H461" t="s">
        <v>278</v>
      </c>
      <c r="I461" t="s">
        <v>11853</v>
      </c>
      <c r="J461" t="s">
        <v>11854</v>
      </c>
      <c r="K461" t="s">
        <v>9621</v>
      </c>
      <c r="L461" t="s">
        <v>11855</v>
      </c>
      <c r="M461" t="s">
        <v>11856</v>
      </c>
      <c r="N461" t="s">
        <v>11857</v>
      </c>
      <c r="O461" t="s">
        <v>11858</v>
      </c>
      <c r="P461" t="s">
        <v>11859</v>
      </c>
      <c r="Q461" t="s">
        <v>11860</v>
      </c>
      <c r="R461" t="s">
        <v>11861</v>
      </c>
      <c r="S461" t="s">
        <v>11862</v>
      </c>
      <c r="T461" t="s">
        <v>146</v>
      </c>
      <c r="U461" t="s">
        <v>9530</v>
      </c>
      <c r="V461" t="s">
        <v>9531</v>
      </c>
      <c r="W461" t="s">
        <v>9532</v>
      </c>
      <c r="X461" t="s">
        <v>293</v>
      </c>
      <c r="Y461" t="s">
        <v>294</v>
      </c>
      <c r="Z461" t="s">
        <v>145</v>
      </c>
      <c r="AA461" t="s">
        <v>145</v>
      </c>
      <c r="AB461" t="s">
        <v>295</v>
      </c>
      <c r="AC461" t="s">
        <v>429</v>
      </c>
      <c r="AD461" t="s">
        <v>11653</v>
      </c>
      <c r="AE461" t="s">
        <v>11863</v>
      </c>
      <c r="AF461" t="s">
        <v>11864</v>
      </c>
      <c r="AG461" t="s">
        <v>11865</v>
      </c>
      <c r="AH461" t="s">
        <v>10319</v>
      </c>
      <c r="AI461" t="s">
        <v>11866</v>
      </c>
      <c r="AJ461" t="s">
        <v>11867</v>
      </c>
      <c r="AK461" t="s">
        <v>11868</v>
      </c>
      <c r="AL461" t="s">
        <v>305</v>
      </c>
      <c r="AM461" t="s">
        <v>306</v>
      </c>
      <c r="AN461" t="s">
        <v>307</v>
      </c>
      <c r="AO461" t="s">
        <v>308</v>
      </c>
      <c r="AP461" t="s">
        <v>309</v>
      </c>
      <c r="AQ461" t="s">
        <v>275</v>
      </c>
      <c r="AR461" t="s">
        <v>310</v>
      </c>
      <c r="AS461" t="s">
        <v>311</v>
      </c>
      <c r="AT461" t="s">
        <v>312</v>
      </c>
      <c r="AU461" t="s">
        <v>313</v>
      </c>
      <c r="AV461" t="s">
        <v>314</v>
      </c>
      <c r="AW461" t="s">
        <v>315</v>
      </c>
      <c r="AX461" t="s">
        <v>315</v>
      </c>
      <c r="AY461" t="s">
        <v>11660</v>
      </c>
      <c r="AZ461" t="s">
        <v>11661</v>
      </c>
      <c r="BA461" t="s">
        <v>11869</v>
      </c>
      <c r="BB461" t="s">
        <v>11867</v>
      </c>
      <c r="BC461" t="s">
        <v>11870</v>
      </c>
      <c r="BD461" t="s">
        <v>11871</v>
      </c>
      <c r="BE461" t="s">
        <v>138</v>
      </c>
      <c r="BF461" t="s">
        <v>11872</v>
      </c>
      <c r="BG461" t="s">
        <v>11873</v>
      </c>
      <c r="BH461" t="s">
        <v>9642</v>
      </c>
      <c r="BI461">
        <v>256</v>
      </c>
      <c r="BJ461">
        <v>253</v>
      </c>
      <c r="BK461">
        <v>254</v>
      </c>
      <c r="BL461">
        <v>-0.15</v>
      </c>
      <c r="BM461">
        <v>244</v>
      </c>
      <c r="BN461">
        <v>436</v>
      </c>
      <c r="BO461">
        <v>418</v>
      </c>
      <c r="BP461">
        <v>0.73699999999999999</v>
      </c>
      <c r="BQ461" t="s">
        <v>143</v>
      </c>
      <c r="BR461" t="s">
        <v>145</v>
      </c>
      <c r="BS461" t="s">
        <v>144</v>
      </c>
      <c r="BT461">
        <v>-43</v>
      </c>
      <c r="BU461">
        <v>51</v>
      </c>
      <c r="BV461">
        <v>19</v>
      </c>
      <c r="BW461">
        <v>0</v>
      </c>
    </row>
    <row r="462" spans="1:75" x14ac:dyDescent="0.25">
      <c r="A462" t="s">
        <v>11874</v>
      </c>
      <c r="B462" t="s">
        <v>11875</v>
      </c>
      <c r="C462" s="74">
        <v>43864.860453564812</v>
      </c>
      <c r="D462" t="s">
        <v>274</v>
      </c>
      <c r="E462" t="s">
        <v>275</v>
      </c>
      <c r="F462" t="s">
        <v>276</v>
      </c>
      <c r="G462" t="s">
        <v>277</v>
      </c>
      <c r="H462" t="s">
        <v>278</v>
      </c>
      <c r="I462" t="s">
        <v>11876</v>
      </c>
      <c r="J462" t="s">
        <v>11877</v>
      </c>
      <c r="K462" t="s">
        <v>10723</v>
      </c>
      <c r="L462" t="s">
        <v>11878</v>
      </c>
      <c r="M462" t="s">
        <v>11879</v>
      </c>
      <c r="N462" t="s">
        <v>11880</v>
      </c>
      <c r="O462" t="s">
        <v>11881</v>
      </c>
      <c r="P462" t="s">
        <v>11882</v>
      </c>
      <c r="Q462" t="s">
        <v>11883</v>
      </c>
      <c r="R462" t="s">
        <v>11884</v>
      </c>
      <c r="S462" t="s">
        <v>11885</v>
      </c>
      <c r="T462" t="s">
        <v>146</v>
      </c>
      <c r="U462" t="s">
        <v>9530</v>
      </c>
      <c r="V462" t="s">
        <v>9531</v>
      </c>
      <c r="W462" t="s">
        <v>9532</v>
      </c>
      <c r="X462" t="s">
        <v>293</v>
      </c>
      <c r="Y462" t="s">
        <v>294</v>
      </c>
      <c r="Z462" t="s">
        <v>145</v>
      </c>
      <c r="AA462" t="s">
        <v>145</v>
      </c>
      <c r="AB462" t="s">
        <v>295</v>
      </c>
      <c r="AC462" t="s">
        <v>296</v>
      </c>
      <c r="AD462" t="s">
        <v>6225</v>
      </c>
      <c r="AE462" t="s">
        <v>11886</v>
      </c>
      <c r="AF462" t="s">
        <v>11887</v>
      </c>
      <c r="AG462" t="s">
        <v>11888</v>
      </c>
      <c r="AH462" t="s">
        <v>11889</v>
      </c>
      <c r="AI462" t="s">
        <v>3884</v>
      </c>
      <c r="AJ462" t="s">
        <v>11890</v>
      </c>
      <c r="AK462" t="s">
        <v>11659</v>
      </c>
      <c r="AL462" t="s">
        <v>305</v>
      </c>
      <c r="AM462" t="s">
        <v>306</v>
      </c>
      <c r="AN462" t="s">
        <v>307</v>
      </c>
      <c r="AO462" t="s">
        <v>308</v>
      </c>
      <c r="AP462" t="s">
        <v>309</v>
      </c>
      <c r="AQ462" t="s">
        <v>275</v>
      </c>
      <c r="AR462" t="s">
        <v>310</v>
      </c>
      <c r="AS462" t="s">
        <v>311</v>
      </c>
      <c r="AT462" t="s">
        <v>312</v>
      </c>
      <c r="AU462" t="s">
        <v>313</v>
      </c>
      <c r="AV462" t="s">
        <v>314</v>
      </c>
      <c r="AW462" t="s">
        <v>315</v>
      </c>
      <c r="AX462" t="s">
        <v>315</v>
      </c>
      <c r="AY462" t="s">
        <v>6231</v>
      </c>
      <c r="AZ462" t="s">
        <v>1256</v>
      </c>
      <c r="BA462" t="s">
        <v>11891</v>
      </c>
      <c r="BB462" t="s">
        <v>11890</v>
      </c>
      <c r="BC462" t="s">
        <v>11892</v>
      </c>
      <c r="BD462" t="s">
        <v>11893</v>
      </c>
      <c r="BE462" t="s">
        <v>138</v>
      </c>
      <c r="BF462" t="s">
        <v>11894</v>
      </c>
      <c r="BG462" t="s">
        <v>11895</v>
      </c>
      <c r="BH462" t="s">
        <v>10744</v>
      </c>
      <c r="BI462">
        <v>256</v>
      </c>
      <c r="BJ462">
        <v>253</v>
      </c>
      <c r="BK462">
        <v>254</v>
      </c>
      <c r="BL462">
        <v>0.02</v>
      </c>
      <c r="BM462">
        <v>242</v>
      </c>
      <c r="BN462">
        <v>433</v>
      </c>
      <c r="BO462">
        <v>418</v>
      </c>
      <c r="BP462">
        <v>0.73199999999999998</v>
      </c>
      <c r="BQ462" t="s">
        <v>143</v>
      </c>
      <c r="BR462" t="s">
        <v>145</v>
      </c>
      <c r="BS462" t="s">
        <v>144</v>
      </c>
      <c r="BT462">
        <v>-43</v>
      </c>
      <c r="BU462">
        <v>50</v>
      </c>
      <c r="BV462">
        <v>16</v>
      </c>
      <c r="BW462">
        <v>0</v>
      </c>
    </row>
    <row r="463" spans="1:75" x14ac:dyDescent="0.25">
      <c r="A463" t="s">
        <v>11896</v>
      </c>
      <c r="B463" t="s">
        <v>11897</v>
      </c>
      <c r="C463" s="74">
        <v>43864.860570023149</v>
      </c>
      <c r="D463" t="s">
        <v>274</v>
      </c>
      <c r="E463" t="s">
        <v>275</v>
      </c>
      <c r="F463" t="s">
        <v>276</v>
      </c>
      <c r="G463" t="s">
        <v>277</v>
      </c>
      <c r="H463" t="s">
        <v>278</v>
      </c>
      <c r="I463" t="s">
        <v>11898</v>
      </c>
      <c r="J463" t="s">
        <v>11899</v>
      </c>
      <c r="K463" t="s">
        <v>11900</v>
      </c>
      <c r="L463" t="s">
        <v>11901</v>
      </c>
      <c r="M463" t="s">
        <v>11902</v>
      </c>
      <c r="N463" t="s">
        <v>11903</v>
      </c>
      <c r="O463" t="s">
        <v>11904</v>
      </c>
      <c r="P463" t="s">
        <v>11905</v>
      </c>
      <c r="Q463" t="s">
        <v>11906</v>
      </c>
      <c r="R463" t="s">
        <v>11907</v>
      </c>
      <c r="S463" t="s">
        <v>11908</v>
      </c>
      <c r="T463" t="s">
        <v>146</v>
      </c>
      <c r="U463" t="s">
        <v>9530</v>
      </c>
      <c r="V463" t="s">
        <v>9531</v>
      </c>
      <c r="W463" t="s">
        <v>9532</v>
      </c>
      <c r="X463" t="s">
        <v>293</v>
      </c>
      <c r="Y463" t="s">
        <v>294</v>
      </c>
      <c r="Z463" t="s">
        <v>145</v>
      </c>
      <c r="AA463" t="s">
        <v>145</v>
      </c>
      <c r="AB463" t="s">
        <v>295</v>
      </c>
      <c r="AC463" t="s">
        <v>429</v>
      </c>
      <c r="AD463" t="s">
        <v>6225</v>
      </c>
      <c r="AE463" t="s">
        <v>11909</v>
      </c>
      <c r="AF463" t="s">
        <v>11910</v>
      </c>
      <c r="AG463" t="s">
        <v>11911</v>
      </c>
      <c r="AH463" t="s">
        <v>11912</v>
      </c>
      <c r="AI463" t="s">
        <v>11913</v>
      </c>
      <c r="AJ463" t="s">
        <v>11914</v>
      </c>
      <c r="AK463" t="s">
        <v>11915</v>
      </c>
      <c r="AL463" t="s">
        <v>305</v>
      </c>
      <c r="AM463" t="s">
        <v>306</v>
      </c>
      <c r="AN463" t="s">
        <v>307</v>
      </c>
      <c r="AO463" t="s">
        <v>308</v>
      </c>
      <c r="AP463" t="s">
        <v>309</v>
      </c>
      <c r="AQ463" t="s">
        <v>275</v>
      </c>
      <c r="AR463" t="s">
        <v>310</v>
      </c>
      <c r="AS463" t="s">
        <v>311</v>
      </c>
      <c r="AT463" t="s">
        <v>312</v>
      </c>
      <c r="AU463" t="s">
        <v>313</v>
      </c>
      <c r="AV463" t="s">
        <v>314</v>
      </c>
      <c r="AW463" t="s">
        <v>315</v>
      </c>
      <c r="AX463" t="s">
        <v>315</v>
      </c>
      <c r="AY463" t="s">
        <v>6231</v>
      </c>
      <c r="AZ463" t="s">
        <v>1256</v>
      </c>
      <c r="BA463" t="s">
        <v>11916</v>
      </c>
      <c r="BB463" t="s">
        <v>11914</v>
      </c>
      <c r="BC463" t="s">
        <v>11917</v>
      </c>
      <c r="BD463" t="s">
        <v>11918</v>
      </c>
      <c r="BE463" t="s">
        <v>138</v>
      </c>
      <c r="BF463" t="s">
        <v>11919</v>
      </c>
      <c r="BG463" t="s">
        <v>11920</v>
      </c>
      <c r="BH463" t="s">
        <v>11921</v>
      </c>
      <c r="BI463">
        <v>257</v>
      </c>
      <c r="BJ463">
        <v>253</v>
      </c>
      <c r="BK463">
        <v>254</v>
      </c>
      <c r="BL463">
        <v>-0.26</v>
      </c>
      <c r="BM463">
        <v>242</v>
      </c>
      <c r="BN463">
        <v>433</v>
      </c>
      <c r="BO463">
        <v>419</v>
      </c>
      <c r="BP463">
        <v>0.73199999999999998</v>
      </c>
      <c r="BQ463" t="s">
        <v>143</v>
      </c>
      <c r="BR463" t="s">
        <v>145</v>
      </c>
      <c r="BS463" t="s">
        <v>144</v>
      </c>
      <c r="BT463">
        <v>-43</v>
      </c>
      <c r="BU463">
        <v>52</v>
      </c>
      <c r="BV463">
        <v>15</v>
      </c>
      <c r="BW463">
        <v>0</v>
      </c>
    </row>
    <row r="464" spans="1:75" x14ac:dyDescent="0.25">
      <c r="A464" t="s">
        <v>11922</v>
      </c>
      <c r="B464" t="s">
        <v>11923</v>
      </c>
      <c r="C464" s="74">
        <v>43864.86068649307</v>
      </c>
      <c r="D464" t="s">
        <v>274</v>
      </c>
      <c r="E464" t="s">
        <v>275</v>
      </c>
      <c r="F464" t="s">
        <v>276</v>
      </c>
      <c r="G464" t="s">
        <v>277</v>
      </c>
      <c r="H464" t="s">
        <v>278</v>
      </c>
      <c r="I464" t="s">
        <v>11924</v>
      </c>
      <c r="J464" t="s">
        <v>11925</v>
      </c>
      <c r="K464" t="s">
        <v>11900</v>
      </c>
      <c r="L464" t="s">
        <v>11926</v>
      </c>
      <c r="M464" t="s">
        <v>11927</v>
      </c>
      <c r="N464" t="s">
        <v>11928</v>
      </c>
      <c r="O464" t="s">
        <v>11929</v>
      </c>
      <c r="P464" t="s">
        <v>11930</v>
      </c>
      <c r="Q464" t="s">
        <v>11931</v>
      </c>
      <c r="R464" t="s">
        <v>11932</v>
      </c>
      <c r="S464" t="s">
        <v>11933</v>
      </c>
      <c r="T464" t="s">
        <v>146</v>
      </c>
      <c r="U464" t="s">
        <v>9530</v>
      </c>
      <c r="V464" t="s">
        <v>9531</v>
      </c>
      <c r="W464" t="s">
        <v>9532</v>
      </c>
      <c r="X464" t="s">
        <v>293</v>
      </c>
      <c r="Y464" t="s">
        <v>294</v>
      </c>
      <c r="Z464" t="s">
        <v>145</v>
      </c>
      <c r="AA464" t="s">
        <v>145</v>
      </c>
      <c r="AB464" t="s">
        <v>295</v>
      </c>
      <c r="AC464" t="s">
        <v>429</v>
      </c>
      <c r="AD464" t="s">
        <v>4872</v>
      </c>
      <c r="AE464" t="s">
        <v>11934</v>
      </c>
      <c r="AF464" t="s">
        <v>11935</v>
      </c>
      <c r="AG464" t="s">
        <v>11936</v>
      </c>
      <c r="AH464" t="s">
        <v>10178</v>
      </c>
      <c r="AI464" t="s">
        <v>3413</v>
      </c>
      <c r="AJ464" t="s">
        <v>11937</v>
      </c>
      <c r="AK464" t="s">
        <v>11938</v>
      </c>
      <c r="AL464" t="s">
        <v>305</v>
      </c>
      <c r="AM464" t="s">
        <v>306</v>
      </c>
      <c r="AN464" t="s">
        <v>307</v>
      </c>
      <c r="AO464" t="s">
        <v>308</v>
      </c>
      <c r="AP464" t="s">
        <v>309</v>
      </c>
      <c r="AQ464" t="s">
        <v>275</v>
      </c>
      <c r="AR464" t="s">
        <v>310</v>
      </c>
      <c r="AS464" t="s">
        <v>311</v>
      </c>
      <c r="AT464" t="s">
        <v>312</v>
      </c>
      <c r="AU464" t="s">
        <v>313</v>
      </c>
      <c r="AV464" t="s">
        <v>314</v>
      </c>
      <c r="AW464" t="s">
        <v>315</v>
      </c>
      <c r="AX464" t="s">
        <v>315</v>
      </c>
      <c r="AY464" t="s">
        <v>4880</v>
      </c>
      <c r="AZ464" t="s">
        <v>406</v>
      </c>
      <c r="BA464" t="s">
        <v>11939</v>
      </c>
      <c r="BB464" t="s">
        <v>11937</v>
      </c>
      <c r="BC464" t="s">
        <v>11940</v>
      </c>
      <c r="BD464" t="s">
        <v>11941</v>
      </c>
      <c r="BE464" t="s">
        <v>138</v>
      </c>
      <c r="BF464" t="s">
        <v>11942</v>
      </c>
      <c r="BG464" t="s">
        <v>11943</v>
      </c>
      <c r="BH464" t="s">
        <v>11921</v>
      </c>
      <c r="BI464">
        <v>257</v>
      </c>
      <c r="BJ464">
        <v>253</v>
      </c>
      <c r="BK464">
        <v>254</v>
      </c>
      <c r="BL464">
        <v>-0.43</v>
      </c>
      <c r="BM464">
        <v>240</v>
      </c>
      <c r="BN464">
        <v>431</v>
      </c>
      <c r="BO464">
        <v>419</v>
      </c>
      <c r="BP464">
        <v>0.72699999999999998</v>
      </c>
      <c r="BQ464" t="s">
        <v>143</v>
      </c>
      <c r="BR464" t="s">
        <v>145</v>
      </c>
      <c r="BS464" t="s">
        <v>144</v>
      </c>
      <c r="BT464">
        <v>-42</v>
      </c>
      <c r="BU464">
        <v>44</v>
      </c>
      <c r="BV464">
        <v>13</v>
      </c>
      <c r="BW464">
        <v>0</v>
      </c>
    </row>
    <row r="465" spans="1:75" x14ac:dyDescent="0.25">
      <c r="A465" t="s">
        <v>11944</v>
      </c>
      <c r="B465" t="s">
        <v>11945</v>
      </c>
      <c r="C465" s="74">
        <v>43864.860802951393</v>
      </c>
      <c r="D465" t="s">
        <v>274</v>
      </c>
      <c r="E465" t="s">
        <v>275</v>
      </c>
      <c r="F465" t="s">
        <v>276</v>
      </c>
      <c r="G465" t="s">
        <v>277</v>
      </c>
      <c r="H465" t="s">
        <v>278</v>
      </c>
      <c r="I465" t="s">
        <v>11946</v>
      </c>
      <c r="J465" t="s">
        <v>11947</v>
      </c>
      <c r="K465" t="s">
        <v>10723</v>
      </c>
      <c r="L465" t="s">
        <v>11948</v>
      </c>
      <c r="M465" t="s">
        <v>11949</v>
      </c>
      <c r="N465" t="s">
        <v>11950</v>
      </c>
      <c r="O465" t="s">
        <v>11951</v>
      </c>
      <c r="P465" t="s">
        <v>11952</v>
      </c>
      <c r="Q465" t="s">
        <v>11953</v>
      </c>
      <c r="R465" t="s">
        <v>11954</v>
      </c>
      <c r="S465" t="s">
        <v>11955</v>
      </c>
      <c r="T465" t="s">
        <v>146</v>
      </c>
      <c r="U465" t="s">
        <v>9530</v>
      </c>
      <c r="V465" t="s">
        <v>9531</v>
      </c>
      <c r="W465" t="s">
        <v>9532</v>
      </c>
      <c r="X465" t="s">
        <v>293</v>
      </c>
      <c r="Y465" t="s">
        <v>294</v>
      </c>
      <c r="Z465" t="s">
        <v>145</v>
      </c>
      <c r="AA465" t="s">
        <v>145</v>
      </c>
      <c r="AB465" t="s">
        <v>295</v>
      </c>
      <c r="AC465" t="s">
        <v>296</v>
      </c>
      <c r="AD465" t="s">
        <v>11421</v>
      </c>
      <c r="AE465" t="s">
        <v>11956</v>
      </c>
      <c r="AF465" t="s">
        <v>11957</v>
      </c>
      <c r="AG465" t="s">
        <v>11958</v>
      </c>
      <c r="AH465" t="s">
        <v>11959</v>
      </c>
      <c r="AI465" t="s">
        <v>11960</v>
      </c>
      <c r="AJ465" t="s">
        <v>11961</v>
      </c>
      <c r="AK465" t="s">
        <v>11962</v>
      </c>
      <c r="AL465" t="s">
        <v>305</v>
      </c>
      <c r="AM465" t="s">
        <v>306</v>
      </c>
      <c r="AN465" t="s">
        <v>307</v>
      </c>
      <c r="AO465" t="s">
        <v>308</v>
      </c>
      <c r="AP465" t="s">
        <v>309</v>
      </c>
      <c r="AQ465" t="s">
        <v>275</v>
      </c>
      <c r="AR465" t="s">
        <v>310</v>
      </c>
      <c r="AS465" t="s">
        <v>311</v>
      </c>
      <c r="AT465" t="s">
        <v>312</v>
      </c>
      <c r="AU465" t="s">
        <v>313</v>
      </c>
      <c r="AV465" t="s">
        <v>314</v>
      </c>
      <c r="AW465" t="s">
        <v>315</v>
      </c>
      <c r="AX465" t="s">
        <v>315</v>
      </c>
      <c r="AY465" t="s">
        <v>11427</v>
      </c>
      <c r="AZ465" t="s">
        <v>1228</v>
      </c>
      <c r="BA465" t="s">
        <v>11963</v>
      </c>
      <c r="BB465" t="s">
        <v>11961</v>
      </c>
      <c r="BC465" t="s">
        <v>11964</v>
      </c>
      <c r="BD465" t="s">
        <v>11965</v>
      </c>
      <c r="BE465" t="s">
        <v>138</v>
      </c>
      <c r="BF465" t="s">
        <v>11966</v>
      </c>
      <c r="BG465" t="s">
        <v>11967</v>
      </c>
      <c r="BH465" t="s">
        <v>10744</v>
      </c>
      <c r="BI465">
        <v>256</v>
      </c>
      <c r="BJ465">
        <v>253</v>
      </c>
      <c r="BK465">
        <v>254</v>
      </c>
      <c r="BL465">
        <v>-0.26</v>
      </c>
      <c r="BM465">
        <v>241</v>
      </c>
      <c r="BN465">
        <v>432</v>
      </c>
      <c r="BO465">
        <v>419</v>
      </c>
      <c r="BP465">
        <v>0.72899999999999998</v>
      </c>
      <c r="BQ465" t="s">
        <v>143</v>
      </c>
      <c r="BR465" t="s">
        <v>145</v>
      </c>
      <c r="BS465" t="s">
        <v>144</v>
      </c>
      <c r="BT465">
        <v>-42</v>
      </c>
      <c r="BU465">
        <v>42</v>
      </c>
      <c r="BV465">
        <v>15</v>
      </c>
      <c r="BW465">
        <v>0</v>
      </c>
    </row>
    <row r="466" spans="1:75" x14ac:dyDescent="0.25">
      <c r="A466" t="s">
        <v>11968</v>
      </c>
      <c r="B466" t="s">
        <v>11969</v>
      </c>
      <c r="C466" s="74">
        <v>43864.860919421299</v>
      </c>
      <c r="D466" t="s">
        <v>274</v>
      </c>
      <c r="E466" t="s">
        <v>275</v>
      </c>
      <c r="F466" t="s">
        <v>276</v>
      </c>
      <c r="G466" t="s">
        <v>277</v>
      </c>
      <c r="H466" t="s">
        <v>278</v>
      </c>
      <c r="I466" t="s">
        <v>11970</v>
      </c>
      <c r="J466" t="s">
        <v>11971</v>
      </c>
      <c r="K466" t="s">
        <v>8607</v>
      </c>
      <c r="L466" t="s">
        <v>11972</v>
      </c>
      <c r="M466" t="s">
        <v>11973</v>
      </c>
      <c r="N466" t="s">
        <v>11974</v>
      </c>
      <c r="O466" t="s">
        <v>11975</v>
      </c>
      <c r="P466" t="s">
        <v>11976</v>
      </c>
      <c r="Q466" t="s">
        <v>11977</v>
      </c>
      <c r="R466" t="s">
        <v>11978</v>
      </c>
      <c r="S466" t="s">
        <v>11979</v>
      </c>
      <c r="T466" t="s">
        <v>146</v>
      </c>
      <c r="U466" t="s">
        <v>9530</v>
      </c>
      <c r="V466" t="s">
        <v>9531</v>
      </c>
      <c r="W466" t="s">
        <v>9532</v>
      </c>
      <c r="X466" t="s">
        <v>293</v>
      </c>
      <c r="Y466" t="s">
        <v>294</v>
      </c>
      <c r="Z466" t="s">
        <v>145</v>
      </c>
      <c r="AA466" t="s">
        <v>145</v>
      </c>
      <c r="AB466" t="s">
        <v>295</v>
      </c>
      <c r="AC466" t="s">
        <v>429</v>
      </c>
      <c r="AD466" t="s">
        <v>4970</v>
      </c>
      <c r="AE466" t="s">
        <v>11980</v>
      </c>
      <c r="AF466" t="s">
        <v>11981</v>
      </c>
      <c r="AG466" t="s">
        <v>11982</v>
      </c>
      <c r="AH466" t="s">
        <v>4652</v>
      </c>
      <c r="AI466" t="s">
        <v>11983</v>
      </c>
      <c r="AJ466" t="s">
        <v>11984</v>
      </c>
      <c r="AK466" t="s">
        <v>11985</v>
      </c>
      <c r="AL466" t="s">
        <v>305</v>
      </c>
      <c r="AM466" t="s">
        <v>306</v>
      </c>
      <c r="AN466" t="s">
        <v>307</v>
      </c>
      <c r="AO466" t="s">
        <v>308</v>
      </c>
      <c r="AP466" t="s">
        <v>309</v>
      </c>
      <c r="AQ466" t="s">
        <v>275</v>
      </c>
      <c r="AR466" t="s">
        <v>310</v>
      </c>
      <c r="AS466" t="s">
        <v>311</v>
      </c>
      <c r="AT466" t="s">
        <v>312</v>
      </c>
      <c r="AU466" t="s">
        <v>313</v>
      </c>
      <c r="AV466" t="s">
        <v>314</v>
      </c>
      <c r="AW466" t="s">
        <v>315</v>
      </c>
      <c r="AX466" t="s">
        <v>315</v>
      </c>
      <c r="AY466" t="s">
        <v>4977</v>
      </c>
      <c r="AZ466" t="s">
        <v>4807</v>
      </c>
      <c r="BA466" t="s">
        <v>11986</v>
      </c>
      <c r="BB466" t="s">
        <v>11984</v>
      </c>
      <c r="BC466" t="s">
        <v>11987</v>
      </c>
      <c r="BD466" t="s">
        <v>11988</v>
      </c>
      <c r="BE466" t="s">
        <v>138</v>
      </c>
      <c r="BF466" t="s">
        <v>11989</v>
      </c>
      <c r="BG466" t="s">
        <v>11990</v>
      </c>
      <c r="BH466" t="s">
        <v>8627</v>
      </c>
      <c r="BI466">
        <v>256</v>
      </c>
      <c r="BJ466">
        <v>253</v>
      </c>
      <c r="BK466">
        <v>254</v>
      </c>
      <c r="BL466">
        <v>-0.02</v>
      </c>
      <c r="BM466">
        <v>241</v>
      </c>
      <c r="BN466">
        <v>432</v>
      </c>
      <c r="BO466">
        <v>419</v>
      </c>
      <c r="BP466">
        <v>0.73</v>
      </c>
      <c r="BQ466" t="s">
        <v>143</v>
      </c>
      <c r="BR466" t="s">
        <v>145</v>
      </c>
      <c r="BS466" t="s">
        <v>144</v>
      </c>
      <c r="BT466">
        <v>-42</v>
      </c>
      <c r="BU466">
        <v>47</v>
      </c>
      <c r="BV466">
        <v>15</v>
      </c>
      <c r="BW466">
        <v>0</v>
      </c>
    </row>
    <row r="467" spans="1:75" x14ac:dyDescent="0.25">
      <c r="A467" t="s">
        <v>11991</v>
      </c>
      <c r="B467" t="s">
        <v>11992</v>
      </c>
      <c r="C467" s="74">
        <v>43864.861035879629</v>
      </c>
      <c r="D467" t="s">
        <v>274</v>
      </c>
      <c r="E467" t="s">
        <v>275</v>
      </c>
      <c r="F467" t="s">
        <v>276</v>
      </c>
      <c r="G467" t="s">
        <v>277</v>
      </c>
      <c r="H467" t="s">
        <v>278</v>
      </c>
      <c r="I467" t="s">
        <v>11993</v>
      </c>
      <c r="J467" t="s">
        <v>11994</v>
      </c>
      <c r="K467" t="s">
        <v>11995</v>
      </c>
      <c r="L467" t="s">
        <v>11996</v>
      </c>
      <c r="M467" t="s">
        <v>11997</v>
      </c>
      <c r="N467" t="s">
        <v>11998</v>
      </c>
      <c r="O467" t="s">
        <v>11999</v>
      </c>
      <c r="P467" t="s">
        <v>12000</v>
      </c>
      <c r="Q467" t="s">
        <v>12001</v>
      </c>
      <c r="R467" t="s">
        <v>12002</v>
      </c>
      <c r="S467" t="s">
        <v>12003</v>
      </c>
      <c r="T467" t="s">
        <v>146</v>
      </c>
      <c r="U467" t="s">
        <v>9530</v>
      </c>
      <c r="V467" t="s">
        <v>9531</v>
      </c>
      <c r="W467" t="s">
        <v>9532</v>
      </c>
      <c r="X467" t="s">
        <v>293</v>
      </c>
      <c r="Y467" t="s">
        <v>294</v>
      </c>
      <c r="Z467" t="s">
        <v>145</v>
      </c>
      <c r="AA467" t="s">
        <v>145</v>
      </c>
      <c r="AB467" t="s">
        <v>295</v>
      </c>
      <c r="AC467" t="s">
        <v>429</v>
      </c>
      <c r="AD467" t="s">
        <v>11421</v>
      </c>
      <c r="AE467" t="s">
        <v>12004</v>
      </c>
      <c r="AF467" t="s">
        <v>12005</v>
      </c>
      <c r="AG467" t="s">
        <v>12006</v>
      </c>
      <c r="AH467" t="s">
        <v>12007</v>
      </c>
      <c r="AI467" t="s">
        <v>6181</v>
      </c>
      <c r="AJ467" t="s">
        <v>12008</v>
      </c>
      <c r="AK467" t="s">
        <v>12009</v>
      </c>
      <c r="AL467" t="s">
        <v>305</v>
      </c>
      <c r="AM467" t="s">
        <v>306</v>
      </c>
      <c r="AN467" t="s">
        <v>307</v>
      </c>
      <c r="AO467" t="s">
        <v>308</v>
      </c>
      <c r="AP467" t="s">
        <v>309</v>
      </c>
      <c r="AQ467" t="s">
        <v>275</v>
      </c>
      <c r="AR467" t="s">
        <v>310</v>
      </c>
      <c r="AS467" t="s">
        <v>311</v>
      </c>
      <c r="AT467" t="s">
        <v>312</v>
      </c>
      <c r="AU467" t="s">
        <v>313</v>
      </c>
      <c r="AV467" t="s">
        <v>314</v>
      </c>
      <c r="AW467" t="s">
        <v>315</v>
      </c>
      <c r="AX467" t="s">
        <v>315</v>
      </c>
      <c r="AY467" t="s">
        <v>11427</v>
      </c>
      <c r="AZ467" t="s">
        <v>1228</v>
      </c>
      <c r="BA467" t="s">
        <v>12010</v>
      </c>
      <c r="BB467" t="s">
        <v>12008</v>
      </c>
      <c r="BC467" t="s">
        <v>12011</v>
      </c>
      <c r="BD467" t="s">
        <v>12012</v>
      </c>
      <c r="BE467" t="s">
        <v>138</v>
      </c>
      <c r="BF467" t="s">
        <v>12013</v>
      </c>
      <c r="BG467" t="s">
        <v>12014</v>
      </c>
      <c r="BH467" t="s">
        <v>12015</v>
      </c>
      <c r="BI467">
        <v>256</v>
      </c>
      <c r="BJ467">
        <v>253</v>
      </c>
      <c r="BK467">
        <v>254</v>
      </c>
      <c r="BL467">
        <v>-0.13</v>
      </c>
      <c r="BM467">
        <v>241</v>
      </c>
      <c r="BN467">
        <v>432</v>
      </c>
      <c r="BO467">
        <v>419</v>
      </c>
      <c r="BP467">
        <v>0.72899999999999998</v>
      </c>
      <c r="BQ467" t="s">
        <v>143</v>
      </c>
      <c r="BR467" t="s">
        <v>145</v>
      </c>
      <c r="BS467" t="s">
        <v>144</v>
      </c>
      <c r="BT467">
        <v>-42</v>
      </c>
      <c r="BU467">
        <v>50</v>
      </c>
      <c r="BV467">
        <v>13</v>
      </c>
      <c r="BW467">
        <v>0</v>
      </c>
    </row>
    <row r="468" spans="1:75" x14ac:dyDescent="0.25">
      <c r="A468" t="s">
        <v>12016</v>
      </c>
      <c r="B468" t="s">
        <v>12017</v>
      </c>
      <c r="C468" s="74">
        <v>43864.861152349527</v>
      </c>
      <c r="D468" t="s">
        <v>274</v>
      </c>
      <c r="E468" t="s">
        <v>275</v>
      </c>
      <c r="F468" t="s">
        <v>276</v>
      </c>
      <c r="G468" t="s">
        <v>277</v>
      </c>
      <c r="H468" t="s">
        <v>278</v>
      </c>
      <c r="I468" t="s">
        <v>12018</v>
      </c>
      <c r="J468" t="s">
        <v>12019</v>
      </c>
      <c r="K468" t="s">
        <v>12020</v>
      </c>
      <c r="L468" t="s">
        <v>12021</v>
      </c>
      <c r="M468" t="s">
        <v>12022</v>
      </c>
      <c r="N468" t="s">
        <v>12023</v>
      </c>
      <c r="O468" t="s">
        <v>12024</v>
      </c>
      <c r="P468" t="s">
        <v>12025</v>
      </c>
      <c r="Q468" t="s">
        <v>12026</v>
      </c>
      <c r="R468" t="s">
        <v>12027</v>
      </c>
      <c r="S468" t="s">
        <v>12028</v>
      </c>
      <c r="T468" t="s">
        <v>146</v>
      </c>
      <c r="U468" t="s">
        <v>9530</v>
      </c>
      <c r="V468" t="s">
        <v>9531</v>
      </c>
      <c r="W468" t="s">
        <v>9532</v>
      </c>
      <c r="X468" t="s">
        <v>293</v>
      </c>
      <c r="Y468" t="s">
        <v>294</v>
      </c>
      <c r="Z468" t="s">
        <v>145</v>
      </c>
      <c r="AA468" t="s">
        <v>145</v>
      </c>
      <c r="AB468" t="s">
        <v>295</v>
      </c>
      <c r="AC468" t="s">
        <v>296</v>
      </c>
      <c r="AD468" t="s">
        <v>3755</v>
      </c>
      <c r="AE468" t="s">
        <v>12029</v>
      </c>
      <c r="AF468" t="s">
        <v>12030</v>
      </c>
      <c r="AG468" t="s">
        <v>12031</v>
      </c>
      <c r="AH468" t="s">
        <v>1223</v>
      </c>
      <c r="AI468" t="s">
        <v>12032</v>
      </c>
      <c r="AJ468" t="s">
        <v>12033</v>
      </c>
      <c r="AK468" t="s">
        <v>12034</v>
      </c>
      <c r="AL468" t="s">
        <v>305</v>
      </c>
      <c r="AM468" t="s">
        <v>306</v>
      </c>
      <c r="AN468" t="s">
        <v>307</v>
      </c>
      <c r="AO468" t="s">
        <v>308</v>
      </c>
      <c r="AP468" t="s">
        <v>309</v>
      </c>
      <c r="AQ468" t="s">
        <v>275</v>
      </c>
      <c r="AR468" t="s">
        <v>310</v>
      </c>
      <c r="AS468" t="s">
        <v>311</v>
      </c>
      <c r="AT468" t="s">
        <v>312</v>
      </c>
      <c r="AU468" t="s">
        <v>313</v>
      </c>
      <c r="AV468" t="s">
        <v>314</v>
      </c>
      <c r="AW468" t="s">
        <v>315</v>
      </c>
      <c r="AX468" t="s">
        <v>315</v>
      </c>
      <c r="AY468" t="s">
        <v>3762</v>
      </c>
      <c r="AZ468" t="s">
        <v>3446</v>
      </c>
      <c r="BA468" t="s">
        <v>12035</v>
      </c>
      <c r="BB468" t="s">
        <v>12033</v>
      </c>
      <c r="BC468" t="s">
        <v>12036</v>
      </c>
      <c r="BD468" t="s">
        <v>12037</v>
      </c>
      <c r="BE468" t="s">
        <v>138</v>
      </c>
      <c r="BF468" t="s">
        <v>12038</v>
      </c>
      <c r="BG468" t="s">
        <v>12039</v>
      </c>
      <c r="BH468" t="s">
        <v>12015</v>
      </c>
      <c r="BI468">
        <v>257</v>
      </c>
      <c r="BJ468">
        <v>253</v>
      </c>
      <c r="BK468">
        <v>254</v>
      </c>
      <c r="BL468">
        <v>-0.05</v>
      </c>
      <c r="BM468">
        <v>242</v>
      </c>
      <c r="BN468">
        <v>433</v>
      </c>
      <c r="BO468">
        <v>419</v>
      </c>
      <c r="BP468">
        <v>0.73099999999999998</v>
      </c>
      <c r="BQ468" t="s">
        <v>143</v>
      </c>
      <c r="BR468" t="s">
        <v>145</v>
      </c>
      <c r="BS468" t="s">
        <v>144</v>
      </c>
      <c r="BT468">
        <v>-42</v>
      </c>
      <c r="BU468">
        <v>59</v>
      </c>
      <c r="BV468">
        <v>14</v>
      </c>
      <c r="BW468">
        <v>0</v>
      </c>
    </row>
    <row r="469" spans="1:75" x14ac:dyDescent="0.25">
      <c r="A469" t="s">
        <v>12040</v>
      </c>
      <c r="B469" t="s">
        <v>12041</v>
      </c>
      <c r="C469" s="74">
        <v>43864.861268807872</v>
      </c>
      <c r="D469" t="s">
        <v>274</v>
      </c>
      <c r="E469" t="s">
        <v>275</v>
      </c>
      <c r="F469" t="s">
        <v>276</v>
      </c>
      <c r="G469" t="s">
        <v>277</v>
      </c>
      <c r="H469" t="s">
        <v>278</v>
      </c>
      <c r="I469" t="s">
        <v>12042</v>
      </c>
      <c r="J469" t="s">
        <v>12043</v>
      </c>
      <c r="K469" t="s">
        <v>8881</v>
      </c>
      <c r="L469" t="s">
        <v>12044</v>
      </c>
      <c r="M469" t="s">
        <v>12045</v>
      </c>
      <c r="N469" t="s">
        <v>12046</v>
      </c>
      <c r="O469" t="s">
        <v>12047</v>
      </c>
      <c r="P469" t="s">
        <v>12048</v>
      </c>
      <c r="Q469" t="s">
        <v>12049</v>
      </c>
      <c r="R469" t="s">
        <v>12050</v>
      </c>
      <c r="S469" t="s">
        <v>12051</v>
      </c>
      <c r="T469" t="s">
        <v>146</v>
      </c>
      <c r="U469" t="s">
        <v>9530</v>
      </c>
      <c r="V469" t="s">
        <v>9531</v>
      </c>
      <c r="W469" t="s">
        <v>9532</v>
      </c>
      <c r="X469" t="s">
        <v>293</v>
      </c>
      <c r="Y469" t="s">
        <v>294</v>
      </c>
      <c r="Z469" t="s">
        <v>145</v>
      </c>
      <c r="AA469" t="s">
        <v>145</v>
      </c>
      <c r="AB469" t="s">
        <v>295</v>
      </c>
      <c r="AC469" t="s">
        <v>337</v>
      </c>
      <c r="AD469" t="s">
        <v>3830</v>
      </c>
      <c r="AE469" t="s">
        <v>12052</v>
      </c>
      <c r="AF469" t="s">
        <v>12053</v>
      </c>
      <c r="AG469" t="s">
        <v>12054</v>
      </c>
      <c r="AH469" t="s">
        <v>12055</v>
      </c>
      <c r="AI469" t="s">
        <v>12056</v>
      </c>
      <c r="AJ469" t="s">
        <v>12057</v>
      </c>
      <c r="AK469" t="s">
        <v>12058</v>
      </c>
      <c r="AL469" t="s">
        <v>305</v>
      </c>
      <c r="AM469" t="s">
        <v>306</v>
      </c>
      <c r="AN469" t="s">
        <v>307</v>
      </c>
      <c r="AO469" t="s">
        <v>308</v>
      </c>
      <c r="AP469" t="s">
        <v>309</v>
      </c>
      <c r="AQ469" t="s">
        <v>275</v>
      </c>
      <c r="AR469" t="s">
        <v>310</v>
      </c>
      <c r="AS469" t="s">
        <v>311</v>
      </c>
      <c r="AT469" t="s">
        <v>312</v>
      </c>
      <c r="AU469" t="s">
        <v>313</v>
      </c>
      <c r="AV469" t="s">
        <v>314</v>
      </c>
      <c r="AW469" t="s">
        <v>315</v>
      </c>
      <c r="AX469" t="s">
        <v>315</v>
      </c>
      <c r="AY469" t="s">
        <v>3835</v>
      </c>
      <c r="AZ469" t="s">
        <v>3390</v>
      </c>
      <c r="BA469" t="s">
        <v>12059</v>
      </c>
      <c r="BB469" t="s">
        <v>12057</v>
      </c>
      <c r="BC469" t="s">
        <v>12060</v>
      </c>
      <c r="BD469" t="s">
        <v>12061</v>
      </c>
      <c r="BE469" t="s">
        <v>138</v>
      </c>
      <c r="BF469" t="s">
        <v>12062</v>
      </c>
      <c r="BG469" t="s">
        <v>12063</v>
      </c>
      <c r="BH469" t="s">
        <v>8901</v>
      </c>
      <c r="BI469">
        <v>257</v>
      </c>
      <c r="BJ469">
        <v>253</v>
      </c>
      <c r="BK469">
        <v>254</v>
      </c>
      <c r="BL469">
        <v>-0.56000000000000005</v>
      </c>
      <c r="BM469">
        <v>242</v>
      </c>
      <c r="BN469">
        <v>434</v>
      </c>
      <c r="BO469">
        <v>418</v>
      </c>
      <c r="BP469">
        <v>0.73299999999999998</v>
      </c>
      <c r="BQ469" t="s">
        <v>143</v>
      </c>
      <c r="BR469" t="s">
        <v>145</v>
      </c>
      <c r="BS469" t="s">
        <v>144</v>
      </c>
      <c r="BT469">
        <v>-42</v>
      </c>
      <c r="BU469">
        <v>52</v>
      </c>
      <c r="BV469">
        <v>17</v>
      </c>
      <c r="BW469">
        <v>0</v>
      </c>
    </row>
    <row r="470" spans="1:75" x14ac:dyDescent="0.25">
      <c r="A470" t="s">
        <v>12064</v>
      </c>
      <c r="B470" t="s">
        <v>12065</v>
      </c>
      <c r="C470" s="74">
        <v>43864.861385277778</v>
      </c>
      <c r="D470" t="s">
        <v>274</v>
      </c>
      <c r="E470" t="s">
        <v>275</v>
      </c>
      <c r="F470" t="s">
        <v>276</v>
      </c>
      <c r="G470" t="s">
        <v>277</v>
      </c>
      <c r="H470" t="s">
        <v>278</v>
      </c>
      <c r="I470" t="s">
        <v>12066</v>
      </c>
      <c r="J470" t="s">
        <v>12067</v>
      </c>
      <c r="K470" t="s">
        <v>8556</v>
      </c>
      <c r="L470" t="s">
        <v>12068</v>
      </c>
      <c r="M470" t="s">
        <v>12069</v>
      </c>
      <c r="N470" t="s">
        <v>12070</v>
      </c>
      <c r="O470" t="s">
        <v>12071</v>
      </c>
      <c r="P470" t="s">
        <v>12072</v>
      </c>
      <c r="Q470" t="s">
        <v>12073</v>
      </c>
      <c r="R470" t="s">
        <v>12074</v>
      </c>
      <c r="S470" t="s">
        <v>12075</v>
      </c>
      <c r="T470" t="s">
        <v>146</v>
      </c>
      <c r="U470" t="s">
        <v>9530</v>
      </c>
      <c r="V470" t="s">
        <v>9531</v>
      </c>
      <c r="W470" t="s">
        <v>9532</v>
      </c>
      <c r="X470" t="s">
        <v>293</v>
      </c>
      <c r="Y470" t="s">
        <v>294</v>
      </c>
      <c r="Z470" t="s">
        <v>145</v>
      </c>
      <c r="AA470" t="s">
        <v>145</v>
      </c>
      <c r="AB470" t="s">
        <v>295</v>
      </c>
      <c r="AC470" t="s">
        <v>296</v>
      </c>
      <c r="AD470" t="s">
        <v>4595</v>
      </c>
      <c r="AE470" t="s">
        <v>12076</v>
      </c>
      <c r="AF470" t="s">
        <v>12077</v>
      </c>
      <c r="AG470" t="s">
        <v>12078</v>
      </c>
      <c r="AH470" t="s">
        <v>3808</v>
      </c>
      <c r="AI470" t="s">
        <v>12079</v>
      </c>
      <c r="AJ470" t="s">
        <v>12080</v>
      </c>
      <c r="AK470" t="s">
        <v>12081</v>
      </c>
      <c r="AL470" t="s">
        <v>305</v>
      </c>
      <c r="AM470" t="s">
        <v>306</v>
      </c>
      <c r="AN470" t="s">
        <v>307</v>
      </c>
      <c r="AO470" t="s">
        <v>308</v>
      </c>
      <c r="AP470" t="s">
        <v>309</v>
      </c>
      <c r="AQ470" t="s">
        <v>275</v>
      </c>
      <c r="AR470" t="s">
        <v>310</v>
      </c>
      <c r="AS470" t="s">
        <v>311</v>
      </c>
      <c r="AT470" t="s">
        <v>312</v>
      </c>
      <c r="AU470" t="s">
        <v>313</v>
      </c>
      <c r="AV470" t="s">
        <v>314</v>
      </c>
      <c r="AW470" t="s">
        <v>315</v>
      </c>
      <c r="AX470" t="s">
        <v>315</v>
      </c>
      <c r="AY470" t="s">
        <v>4603</v>
      </c>
      <c r="AZ470" t="s">
        <v>1313</v>
      </c>
      <c r="BA470" t="s">
        <v>12082</v>
      </c>
      <c r="BB470" t="s">
        <v>12080</v>
      </c>
      <c r="BC470" t="s">
        <v>12083</v>
      </c>
      <c r="BD470" t="s">
        <v>12084</v>
      </c>
      <c r="BE470" t="s">
        <v>138</v>
      </c>
      <c r="BF470" t="s">
        <v>12085</v>
      </c>
      <c r="BG470" t="s">
        <v>12086</v>
      </c>
      <c r="BH470" t="s">
        <v>8576</v>
      </c>
      <c r="BI470">
        <v>257</v>
      </c>
      <c r="BJ470">
        <v>254</v>
      </c>
      <c r="BK470">
        <v>254</v>
      </c>
      <c r="BL470">
        <v>-0.9</v>
      </c>
      <c r="BM470">
        <v>246</v>
      </c>
      <c r="BN470">
        <v>439</v>
      </c>
      <c r="BO470">
        <v>418</v>
      </c>
      <c r="BP470">
        <v>0.74199999999999999</v>
      </c>
      <c r="BQ470" t="s">
        <v>143</v>
      </c>
      <c r="BR470" t="s">
        <v>145</v>
      </c>
      <c r="BS470" t="s">
        <v>144</v>
      </c>
      <c r="BT470">
        <v>-43</v>
      </c>
      <c r="BU470">
        <v>53</v>
      </c>
      <c r="BV470">
        <v>21</v>
      </c>
      <c r="BW470">
        <v>0</v>
      </c>
    </row>
    <row r="471" spans="1:75" x14ac:dyDescent="0.25">
      <c r="A471" t="s">
        <v>12087</v>
      </c>
      <c r="B471" t="s">
        <v>12088</v>
      </c>
      <c r="C471" s="74">
        <v>43864.861501018517</v>
      </c>
      <c r="D471" t="s">
        <v>274</v>
      </c>
      <c r="E471" t="s">
        <v>275</v>
      </c>
      <c r="F471" t="s">
        <v>276</v>
      </c>
      <c r="G471" t="s">
        <v>277</v>
      </c>
      <c r="H471" t="s">
        <v>278</v>
      </c>
      <c r="I471" t="s">
        <v>12089</v>
      </c>
      <c r="J471" t="s">
        <v>12090</v>
      </c>
      <c r="K471" t="s">
        <v>9166</v>
      </c>
      <c r="L471" t="s">
        <v>12091</v>
      </c>
      <c r="M471" t="s">
        <v>12092</v>
      </c>
      <c r="N471" t="s">
        <v>12093</v>
      </c>
      <c r="O471" t="s">
        <v>12094</v>
      </c>
      <c r="P471" t="s">
        <v>12095</v>
      </c>
      <c r="Q471" t="s">
        <v>12096</v>
      </c>
      <c r="R471" t="s">
        <v>12097</v>
      </c>
      <c r="S471" t="s">
        <v>12098</v>
      </c>
      <c r="T471" t="s">
        <v>146</v>
      </c>
      <c r="U471" t="s">
        <v>9530</v>
      </c>
      <c r="V471" t="s">
        <v>9531</v>
      </c>
      <c r="W471" t="s">
        <v>9532</v>
      </c>
      <c r="X471" t="s">
        <v>293</v>
      </c>
      <c r="Y471" t="s">
        <v>294</v>
      </c>
      <c r="Z471" t="s">
        <v>145</v>
      </c>
      <c r="AA471" t="s">
        <v>145</v>
      </c>
      <c r="AB471" t="s">
        <v>295</v>
      </c>
      <c r="AC471" t="s">
        <v>296</v>
      </c>
      <c r="AD471" t="s">
        <v>3953</v>
      </c>
      <c r="AE471" t="s">
        <v>12099</v>
      </c>
      <c r="AF471" t="s">
        <v>12100</v>
      </c>
      <c r="AG471" t="s">
        <v>12101</v>
      </c>
      <c r="AH471" t="s">
        <v>6181</v>
      </c>
      <c r="AI471" t="s">
        <v>12102</v>
      </c>
      <c r="AJ471" t="s">
        <v>12103</v>
      </c>
      <c r="AK471" t="s">
        <v>12104</v>
      </c>
      <c r="AL471" t="s">
        <v>305</v>
      </c>
      <c r="AM471" t="s">
        <v>306</v>
      </c>
      <c r="AN471" t="s">
        <v>307</v>
      </c>
      <c r="AO471" t="s">
        <v>308</v>
      </c>
      <c r="AP471" t="s">
        <v>309</v>
      </c>
      <c r="AQ471" t="s">
        <v>275</v>
      </c>
      <c r="AR471" t="s">
        <v>310</v>
      </c>
      <c r="AS471" t="s">
        <v>311</v>
      </c>
      <c r="AT471" t="s">
        <v>312</v>
      </c>
      <c r="AU471" t="s">
        <v>313</v>
      </c>
      <c r="AV471" t="s">
        <v>314</v>
      </c>
      <c r="AW471" t="s">
        <v>315</v>
      </c>
      <c r="AX471" t="s">
        <v>315</v>
      </c>
      <c r="AY471" t="s">
        <v>3960</v>
      </c>
      <c r="AZ471" t="s">
        <v>1341</v>
      </c>
      <c r="BA471" t="s">
        <v>12105</v>
      </c>
      <c r="BB471" t="s">
        <v>12103</v>
      </c>
      <c r="BC471" t="s">
        <v>12106</v>
      </c>
      <c r="BD471" t="s">
        <v>12107</v>
      </c>
      <c r="BE471" t="s">
        <v>138</v>
      </c>
      <c r="BF471" t="s">
        <v>12108</v>
      </c>
      <c r="BG471" t="s">
        <v>12109</v>
      </c>
      <c r="BH471" t="s">
        <v>9186</v>
      </c>
      <c r="BI471">
        <v>257</v>
      </c>
      <c r="BJ471">
        <v>253</v>
      </c>
      <c r="BK471">
        <v>254</v>
      </c>
      <c r="BL471">
        <v>-0.75</v>
      </c>
      <c r="BM471">
        <v>246</v>
      </c>
      <c r="BN471">
        <v>440</v>
      </c>
      <c r="BO471">
        <v>418</v>
      </c>
      <c r="BP471">
        <v>0.74399999999999999</v>
      </c>
      <c r="BQ471" t="s">
        <v>143</v>
      </c>
      <c r="BR471" t="s">
        <v>145</v>
      </c>
      <c r="BS471" t="s">
        <v>144</v>
      </c>
      <c r="BT471">
        <v>-43</v>
      </c>
      <c r="BU471">
        <v>54</v>
      </c>
      <c r="BV471">
        <v>23</v>
      </c>
      <c r="BW471">
        <v>0</v>
      </c>
    </row>
    <row r="472" spans="1:75" x14ac:dyDescent="0.25">
      <c r="A472" t="s">
        <v>12110</v>
      </c>
      <c r="B472" t="s">
        <v>12111</v>
      </c>
      <c r="C472" s="74">
        <v>43864.861618206021</v>
      </c>
      <c r="D472" t="s">
        <v>274</v>
      </c>
      <c r="E472" t="s">
        <v>275</v>
      </c>
      <c r="F472" t="s">
        <v>276</v>
      </c>
      <c r="G472" t="s">
        <v>277</v>
      </c>
      <c r="H472" t="s">
        <v>278</v>
      </c>
      <c r="I472" t="s">
        <v>12112</v>
      </c>
      <c r="J472" t="s">
        <v>12113</v>
      </c>
      <c r="K472" t="s">
        <v>12114</v>
      </c>
      <c r="L472" t="s">
        <v>12115</v>
      </c>
      <c r="M472" t="s">
        <v>12116</v>
      </c>
      <c r="N472" t="s">
        <v>12117</v>
      </c>
      <c r="O472" t="s">
        <v>12118</v>
      </c>
      <c r="P472" t="s">
        <v>12119</v>
      </c>
      <c r="Q472" t="s">
        <v>12120</v>
      </c>
      <c r="R472" t="s">
        <v>12121</v>
      </c>
      <c r="S472" t="s">
        <v>12122</v>
      </c>
      <c r="T472" t="s">
        <v>146</v>
      </c>
      <c r="U472" t="s">
        <v>9530</v>
      </c>
      <c r="V472" t="s">
        <v>9531</v>
      </c>
      <c r="W472" t="s">
        <v>9532</v>
      </c>
      <c r="X472" t="s">
        <v>293</v>
      </c>
      <c r="Y472" t="s">
        <v>294</v>
      </c>
      <c r="Z472" t="s">
        <v>145</v>
      </c>
      <c r="AA472" t="s">
        <v>145</v>
      </c>
      <c r="AB472" t="s">
        <v>295</v>
      </c>
      <c r="AC472" t="s">
        <v>337</v>
      </c>
      <c r="AD472" t="s">
        <v>11653</v>
      </c>
      <c r="AE472" t="s">
        <v>12123</v>
      </c>
      <c r="AF472" t="s">
        <v>12124</v>
      </c>
      <c r="AG472" t="s">
        <v>12125</v>
      </c>
      <c r="AH472" t="s">
        <v>12126</v>
      </c>
      <c r="AI472" t="s">
        <v>12127</v>
      </c>
      <c r="AJ472" t="s">
        <v>12128</v>
      </c>
      <c r="AK472" t="s">
        <v>12129</v>
      </c>
      <c r="AL472" t="s">
        <v>305</v>
      </c>
      <c r="AM472" t="s">
        <v>306</v>
      </c>
      <c r="AN472" t="s">
        <v>307</v>
      </c>
      <c r="AO472" t="s">
        <v>308</v>
      </c>
      <c r="AP472" t="s">
        <v>309</v>
      </c>
      <c r="AQ472" t="s">
        <v>275</v>
      </c>
      <c r="AR472" t="s">
        <v>310</v>
      </c>
      <c r="AS472" t="s">
        <v>311</v>
      </c>
      <c r="AT472" t="s">
        <v>312</v>
      </c>
      <c r="AU472" t="s">
        <v>313</v>
      </c>
      <c r="AV472" t="s">
        <v>314</v>
      </c>
      <c r="AW472" t="s">
        <v>315</v>
      </c>
      <c r="AX472" t="s">
        <v>315</v>
      </c>
      <c r="AY472" t="s">
        <v>11660</v>
      </c>
      <c r="AZ472" t="s">
        <v>11661</v>
      </c>
      <c r="BA472" t="s">
        <v>12130</v>
      </c>
      <c r="BB472" t="s">
        <v>12128</v>
      </c>
      <c r="BC472" t="s">
        <v>12131</v>
      </c>
      <c r="BD472" t="s">
        <v>12132</v>
      </c>
      <c r="BE472" t="s">
        <v>138</v>
      </c>
      <c r="BF472" t="s">
        <v>12133</v>
      </c>
      <c r="BG472" t="s">
        <v>12134</v>
      </c>
      <c r="BH472" t="s">
        <v>12135</v>
      </c>
      <c r="BI472">
        <v>256</v>
      </c>
      <c r="BJ472">
        <v>253</v>
      </c>
      <c r="BK472">
        <v>254</v>
      </c>
      <c r="BL472">
        <v>-0.47</v>
      </c>
      <c r="BM472">
        <v>244</v>
      </c>
      <c r="BN472">
        <v>436</v>
      </c>
      <c r="BO472">
        <v>419</v>
      </c>
      <c r="BP472">
        <v>0.73699999999999999</v>
      </c>
      <c r="BQ472" t="s">
        <v>143</v>
      </c>
      <c r="BR472" t="s">
        <v>145</v>
      </c>
      <c r="BS472" t="s">
        <v>144</v>
      </c>
      <c r="BT472">
        <v>-43</v>
      </c>
      <c r="BU472">
        <v>51</v>
      </c>
      <c r="BV472">
        <v>19</v>
      </c>
      <c r="BW472">
        <v>0</v>
      </c>
    </row>
    <row r="473" spans="1:75" x14ac:dyDescent="0.25">
      <c r="A473" t="s">
        <v>12136</v>
      </c>
      <c r="B473" t="s">
        <v>12137</v>
      </c>
      <c r="C473" s="74">
        <v>43864.861734664351</v>
      </c>
      <c r="D473" t="s">
        <v>274</v>
      </c>
      <c r="E473" t="s">
        <v>275</v>
      </c>
      <c r="F473" t="s">
        <v>276</v>
      </c>
      <c r="G473" t="s">
        <v>277</v>
      </c>
      <c r="H473" t="s">
        <v>278</v>
      </c>
      <c r="I473" t="s">
        <v>12138</v>
      </c>
      <c r="J473" t="s">
        <v>12139</v>
      </c>
      <c r="K473" t="s">
        <v>12140</v>
      </c>
      <c r="L473" t="s">
        <v>12141</v>
      </c>
      <c r="M473" t="s">
        <v>12142</v>
      </c>
      <c r="N473" t="s">
        <v>12143</v>
      </c>
      <c r="O473" t="s">
        <v>12144</v>
      </c>
      <c r="P473" t="s">
        <v>12145</v>
      </c>
      <c r="Q473" t="s">
        <v>12146</v>
      </c>
      <c r="R473" t="s">
        <v>12147</v>
      </c>
      <c r="S473" t="s">
        <v>12148</v>
      </c>
      <c r="T473" t="s">
        <v>146</v>
      </c>
      <c r="U473" t="s">
        <v>9530</v>
      </c>
      <c r="V473" t="s">
        <v>9531</v>
      </c>
      <c r="W473" t="s">
        <v>9532</v>
      </c>
      <c r="X473" t="s">
        <v>293</v>
      </c>
      <c r="Y473" t="s">
        <v>294</v>
      </c>
      <c r="Z473" t="s">
        <v>145</v>
      </c>
      <c r="AA473" t="s">
        <v>145</v>
      </c>
      <c r="AB473" t="s">
        <v>295</v>
      </c>
      <c r="AC473" t="s">
        <v>429</v>
      </c>
      <c r="AD473" t="s">
        <v>4569</v>
      </c>
      <c r="AE473" t="s">
        <v>12149</v>
      </c>
      <c r="AF473" t="s">
        <v>12150</v>
      </c>
      <c r="AG473" t="s">
        <v>12151</v>
      </c>
      <c r="AH473" t="s">
        <v>3759</v>
      </c>
      <c r="AI473" t="s">
        <v>12152</v>
      </c>
      <c r="AJ473" t="s">
        <v>12153</v>
      </c>
      <c r="AK473" t="s">
        <v>12154</v>
      </c>
      <c r="AL473" t="s">
        <v>305</v>
      </c>
      <c r="AM473" t="s">
        <v>306</v>
      </c>
      <c r="AN473" t="s">
        <v>307</v>
      </c>
      <c r="AO473" t="s">
        <v>308</v>
      </c>
      <c r="AP473" t="s">
        <v>309</v>
      </c>
      <c r="AQ473" t="s">
        <v>275</v>
      </c>
      <c r="AR473" t="s">
        <v>310</v>
      </c>
      <c r="AS473" t="s">
        <v>311</v>
      </c>
      <c r="AT473" t="s">
        <v>312</v>
      </c>
      <c r="AU473" t="s">
        <v>313</v>
      </c>
      <c r="AV473" t="s">
        <v>314</v>
      </c>
      <c r="AW473" t="s">
        <v>315</v>
      </c>
      <c r="AX473" t="s">
        <v>315</v>
      </c>
      <c r="AY473" t="s">
        <v>4576</v>
      </c>
      <c r="AZ473" t="s">
        <v>1313</v>
      </c>
      <c r="BA473" t="s">
        <v>12155</v>
      </c>
      <c r="BB473" t="s">
        <v>12153</v>
      </c>
      <c r="BC473" t="s">
        <v>12156</v>
      </c>
      <c r="BD473" t="s">
        <v>12157</v>
      </c>
      <c r="BE473" t="s">
        <v>138</v>
      </c>
      <c r="BF473" t="s">
        <v>12158</v>
      </c>
      <c r="BG473" t="s">
        <v>12159</v>
      </c>
      <c r="BH473" t="s">
        <v>162</v>
      </c>
      <c r="BI473">
        <v>256</v>
      </c>
      <c r="BJ473">
        <v>253</v>
      </c>
      <c r="BK473">
        <v>253</v>
      </c>
      <c r="BL473">
        <v>-0.04</v>
      </c>
      <c r="BM473">
        <v>246</v>
      </c>
      <c r="BN473">
        <v>439</v>
      </c>
      <c r="BO473">
        <v>420</v>
      </c>
      <c r="BP473">
        <v>0.74199999999999999</v>
      </c>
      <c r="BQ473" t="s">
        <v>143</v>
      </c>
      <c r="BR473" t="s">
        <v>145</v>
      </c>
      <c r="BS473" t="s">
        <v>144</v>
      </c>
      <c r="BT473">
        <v>-43</v>
      </c>
      <c r="BU473">
        <v>52</v>
      </c>
      <c r="BV473">
        <v>18</v>
      </c>
      <c r="BW473">
        <v>0</v>
      </c>
    </row>
    <row r="474" spans="1:75" x14ac:dyDescent="0.25">
      <c r="A474" t="s">
        <v>12160</v>
      </c>
      <c r="B474" t="s">
        <v>12161</v>
      </c>
      <c r="C474" s="74">
        <v>43864.86185040509</v>
      </c>
      <c r="D474" t="s">
        <v>274</v>
      </c>
      <c r="E474" t="s">
        <v>275</v>
      </c>
      <c r="F474" t="s">
        <v>276</v>
      </c>
      <c r="G474" t="s">
        <v>277</v>
      </c>
      <c r="H474" t="s">
        <v>278</v>
      </c>
      <c r="I474" t="s">
        <v>12162</v>
      </c>
      <c r="J474" t="s">
        <v>12163</v>
      </c>
      <c r="K474" t="s">
        <v>12164</v>
      </c>
      <c r="L474" t="s">
        <v>12165</v>
      </c>
      <c r="M474" t="s">
        <v>12166</v>
      </c>
      <c r="N474" t="s">
        <v>12167</v>
      </c>
      <c r="O474" t="s">
        <v>12168</v>
      </c>
      <c r="P474" t="s">
        <v>12169</v>
      </c>
      <c r="Q474" t="s">
        <v>12170</v>
      </c>
      <c r="R474" t="s">
        <v>12171</v>
      </c>
      <c r="S474" t="s">
        <v>12172</v>
      </c>
      <c r="T474" t="s">
        <v>146</v>
      </c>
      <c r="U474" t="s">
        <v>9530</v>
      </c>
      <c r="V474" t="s">
        <v>9531</v>
      </c>
      <c r="W474" t="s">
        <v>9532</v>
      </c>
      <c r="X474" t="s">
        <v>293</v>
      </c>
      <c r="Y474" t="s">
        <v>294</v>
      </c>
      <c r="Z474" t="s">
        <v>145</v>
      </c>
      <c r="AA474" t="s">
        <v>145</v>
      </c>
      <c r="AB474" t="s">
        <v>295</v>
      </c>
      <c r="AC474" t="s">
        <v>429</v>
      </c>
      <c r="AD474" t="s">
        <v>3244</v>
      </c>
      <c r="AE474" t="s">
        <v>12173</v>
      </c>
      <c r="AF474" t="s">
        <v>12174</v>
      </c>
      <c r="AG474" t="s">
        <v>12175</v>
      </c>
      <c r="AH474" t="s">
        <v>12176</v>
      </c>
      <c r="AI474" t="s">
        <v>12177</v>
      </c>
      <c r="AJ474" t="s">
        <v>12178</v>
      </c>
      <c r="AK474" t="s">
        <v>12179</v>
      </c>
      <c r="AL474" t="s">
        <v>305</v>
      </c>
      <c r="AM474" t="s">
        <v>306</v>
      </c>
      <c r="AN474" t="s">
        <v>307</v>
      </c>
      <c r="AO474" t="s">
        <v>308</v>
      </c>
      <c r="AP474" t="s">
        <v>309</v>
      </c>
      <c r="AQ474" t="s">
        <v>275</v>
      </c>
      <c r="AR474" t="s">
        <v>310</v>
      </c>
      <c r="AS474" t="s">
        <v>311</v>
      </c>
      <c r="AT474" t="s">
        <v>312</v>
      </c>
      <c r="AU474" t="s">
        <v>313</v>
      </c>
      <c r="AV474" t="s">
        <v>314</v>
      </c>
      <c r="AW474" t="s">
        <v>315</v>
      </c>
      <c r="AX474" t="s">
        <v>315</v>
      </c>
      <c r="AY474" t="s">
        <v>3252</v>
      </c>
      <c r="AZ474" t="s">
        <v>3253</v>
      </c>
      <c r="BA474" t="s">
        <v>12180</v>
      </c>
      <c r="BB474" t="s">
        <v>12178</v>
      </c>
      <c r="BC474" t="s">
        <v>12181</v>
      </c>
      <c r="BD474" t="s">
        <v>12182</v>
      </c>
      <c r="BE474" t="s">
        <v>138</v>
      </c>
      <c r="BF474" t="s">
        <v>12183</v>
      </c>
      <c r="BG474" t="s">
        <v>12184</v>
      </c>
      <c r="BH474" t="s">
        <v>12185</v>
      </c>
      <c r="BI474">
        <v>256</v>
      </c>
      <c r="BJ474">
        <v>253</v>
      </c>
      <c r="BK474">
        <v>253</v>
      </c>
      <c r="BL474">
        <v>-0.09</v>
      </c>
      <c r="BM474">
        <v>245</v>
      </c>
      <c r="BN474">
        <v>438</v>
      </c>
      <c r="BO474">
        <v>419</v>
      </c>
      <c r="BP474">
        <v>0.74099999999999999</v>
      </c>
      <c r="BQ474" t="s">
        <v>143</v>
      </c>
      <c r="BR474" t="s">
        <v>145</v>
      </c>
      <c r="BS474" t="s">
        <v>144</v>
      </c>
      <c r="BT474">
        <v>-43</v>
      </c>
      <c r="BU474">
        <v>54</v>
      </c>
      <c r="BV474">
        <v>20</v>
      </c>
      <c r="BW474">
        <v>0</v>
      </c>
    </row>
    <row r="475" spans="1:75" x14ac:dyDescent="0.25">
      <c r="A475" t="s">
        <v>12186</v>
      </c>
      <c r="B475" t="s">
        <v>12187</v>
      </c>
      <c r="C475" s="74">
        <v>43864.861966145843</v>
      </c>
      <c r="D475" t="s">
        <v>274</v>
      </c>
      <c r="E475" t="s">
        <v>275</v>
      </c>
      <c r="F475" t="s">
        <v>276</v>
      </c>
      <c r="G475" t="s">
        <v>277</v>
      </c>
      <c r="H475" t="s">
        <v>278</v>
      </c>
      <c r="I475" t="s">
        <v>12188</v>
      </c>
      <c r="J475" t="s">
        <v>12189</v>
      </c>
      <c r="K475" t="s">
        <v>12190</v>
      </c>
      <c r="L475" t="s">
        <v>12191</v>
      </c>
      <c r="M475" t="s">
        <v>12192</v>
      </c>
      <c r="N475" t="s">
        <v>12193</v>
      </c>
      <c r="O475" t="s">
        <v>12194</v>
      </c>
      <c r="P475" t="s">
        <v>12195</v>
      </c>
      <c r="Q475" t="s">
        <v>12196</v>
      </c>
      <c r="R475" t="s">
        <v>12197</v>
      </c>
      <c r="S475" t="s">
        <v>12198</v>
      </c>
      <c r="T475" t="s">
        <v>146</v>
      </c>
      <c r="U475" t="s">
        <v>9530</v>
      </c>
      <c r="V475" t="s">
        <v>9531</v>
      </c>
      <c r="W475" t="s">
        <v>9532</v>
      </c>
      <c r="X475" t="s">
        <v>293</v>
      </c>
      <c r="Y475" t="s">
        <v>294</v>
      </c>
      <c r="Z475" t="s">
        <v>145</v>
      </c>
      <c r="AA475" t="s">
        <v>145</v>
      </c>
      <c r="AB475" t="s">
        <v>295</v>
      </c>
      <c r="AC475" t="s">
        <v>5023</v>
      </c>
      <c r="AD475" t="s">
        <v>3327</v>
      </c>
      <c r="AE475" t="s">
        <v>12199</v>
      </c>
      <c r="AF475" t="s">
        <v>12200</v>
      </c>
      <c r="AG475" t="s">
        <v>12201</v>
      </c>
      <c r="AH475" t="s">
        <v>5991</v>
      </c>
      <c r="AI475" t="s">
        <v>12202</v>
      </c>
      <c r="AJ475" t="s">
        <v>12203</v>
      </c>
      <c r="AK475" t="s">
        <v>12204</v>
      </c>
      <c r="AL475" t="s">
        <v>305</v>
      </c>
      <c r="AM475" t="s">
        <v>306</v>
      </c>
      <c r="AN475" t="s">
        <v>307</v>
      </c>
      <c r="AO475" t="s">
        <v>308</v>
      </c>
      <c r="AP475" t="s">
        <v>309</v>
      </c>
      <c r="AQ475" t="s">
        <v>275</v>
      </c>
      <c r="AR475" t="s">
        <v>310</v>
      </c>
      <c r="AS475" t="s">
        <v>311</v>
      </c>
      <c r="AT475" t="s">
        <v>312</v>
      </c>
      <c r="AU475" t="s">
        <v>313</v>
      </c>
      <c r="AV475" t="s">
        <v>314</v>
      </c>
      <c r="AW475" t="s">
        <v>315</v>
      </c>
      <c r="AX475" t="s">
        <v>315</v>
      </c>
      <c r="AY475" t="s">
        <v>3335</v>
      </c>
      <c r="AZ475" t="s">
        <v>3280</v>
      </c>
      <c r="BA475" t="s">
        <v>12205</v>
      </c>
      <c r="BB475" t="s">
        <v>12203</v>
      </c>
      <c r="BC475" t="s">
        <v>12206</v>
      </c>
      <c r="BD475" t="s">
        <v>12207</v>
      </c>
      <c r="BE475" t="s">
        <v>138</v>
      </c>
      <c r="BF475" t="s">
        <v>12208</v>
      </c>
      <c r="BG475" t="s">
        <v>12209</v>
      </c>
      <c r="BH475" t="s">
        <v>12210</v>
      </c>
      <c r="BI475">
        <v>256</v>
      </c>
      <c r="BJ475">
        <v>253</v>
      </c>
      <c r="BK475">
        <v>253</v>
      </c>
      <c r="BL475">
        <v>-0.12</v>
      </c>
      <c r="BM475">
        <v>244</v>
      </c>
      <c r="BN475">
        <v>437</v>
      </c>
      <c r="BO475">
        <v>419</v>
      </c>
      <c r="BP475">
        <v>0.73799999999999999</v>
      </c>
      <c r="BQ475" t="s">
        <v>143</v>
      </c>
      <c r="BR475" t="s">
        <v>145</v>
      </c>
      <c r="BS475" t="s">
        <v>144</v>
      </c>
      <c r="BT475">
        <v>-43</v>
      </c>
      <c r="BU475">
        <v>52</v>
      </c>
      <c r="BV475">
        <v>18</v>
      </c>
      <c r="BW475">
        <v>0</v>
      </c>
    </row>
    <row r="476" spans="1:75" x14ac:dyDescent="0.25">
      <c r="A476" t="s">
        <v>12211</v>
      </c>
      <c r="B476" t="s">
        <v>12212</v>
      </c>
      <c r="C476" s="74">
        <v>43864.862082615742</v>
      </c>
      <c r="D476" t="s">
        <v>274</v>
      </c>
      <c r="E476" t="s">
        <v>275</v>
      </c>
      <c r="F476" t="s">
        <v>276</v>
      </c>
      <c r="G476" t="s">
        <v>277</v>
      </c>
      <c r="H476" t="s">
        <v>278</v>
      </c>
      <c r="I476" t="s">
        <v>12213</v>
      </c>
      <c r="J476" t="s">
        <v>12214</v>
      </c>
      <c r="K476" t="s">
        <v>11900</v>
      </c>
      <c r="L476" t="s">
        <v>12215</v>
      </c>
      <c r="M476" t="s">
        <v>12216</v>
      </c>
      <c r="N476" t="s">
        <v>12217</v>
      </c>
      <c r="O476" t="s">
        <v>12218</v>
      </c>
      <c r="P476" t="s">
        <v>12219</v>
      </c>
      <c r="Q476" t="s">
        <v>12220</v>
      </c>
      <c r="R476" t="s">
        <v>12221</v>
      </c>
      <c r="S476" t="s">
        <v>12222</v>
      </c>
      <c r="T476" t="s">
        <v>146</v>
      </c>
      <c r="U476" t="s">
        <v>9530</v>
      </c>
      <c r="V476" t="s">
        <v>9531</v>
      </c>
      <c r="W476" t="s">
        <v>9532</v>
      </c>
      <c r="X476" t="s">
        <v>293</v>
      </c>
      <c r="Y476" t="s">
        <v>294</v>
      </c>
      <c r="Z476" t="s">
        <v>145</v>
      </c>
      <c r="AA476" t="s">
        <v>145</v>
      </c>
      <c r="AB476" t="s">
        <v>295</v>
      </c>
      <c r="AC476" t="s">
        <v>296</v>
      </c>
      <c r="AD476" t="s">
        <v>3299</v>
      </c>
      <c r="AE476" t="s">
        <v>12223</v>
      </c>
      <c r="AF476" t="s">
        <v>12224</v>
      </c>
      <c r="AG476" t="s">
        <v>12225</v>
      </c>
      <c r="AH476" t="s">
        <v>12226</v>
      </c>
      <c r="AI476" t="s">
        <v>494</v>
      </c>
      <c r="AJ476" t="s">
        <v>12227</v>
      </c>
      <c r="AK476" t="s">
        <v>12228</v>
      </c>
      <c r="AL476" t="s">
        <v>305</v>
      </c>
      <c r="AM476" t="s">
        <v>306</v>
      </c>
      <c r="AN476" t="s">
        <v>307</v>
      </c>
      <c r="AO476" t="s">
        <v>308</v>
      </c>
      <c r="AP476" t="s">
        <v>309</v>
      </c>
      <c r="AQ476" t="s">
        <v>275</v>
      </c>
      <c r="AR476" t="s">
        <v>310</v>
      </c>
      <c r="AS476" t="s">
        <v>311</v>
      </c>
      <c r="AT476" t="s">
        <v>312</v>
      </c>
      <c r="AU476" t="s">
        <v>313</v>
      </c>
      <c r="AV476" t="s">
        <v>314</v>
      </c>
      <c r="AW476" t="s">
        <v>315</v>
      </c>
      <c r="AX476" t="s">
        <v>315</v>
      </c>
      <c r="AY476" t="s">
        <v>3307</v>
      </c>
      <c r="AZ476" t="s">
        <v>1284</v>
      </c>
      <c r="BA476" t="s">
        <v>12229</v>
      </c>
      <c r="BB476" t="s">
        <v>12227</v>
      </c>
      <c r="BC476" t="s">
        <v>12230</v>
      </c>
      <c r="BD476" t="s">
        <v>12231</v>
      </c>
      <c r="BE476" t="s">
        <v>138</v>
      </c>
      <c r="BF476" t="s">
        <v>12232</v>
      </c>
      <c r="BG476" t="s">
        <v>12233</v>
      </c>
      <c r="BH476" t="s">
        <v>11921</v>
      </c>
      <c r="BI476">
        <v>256</v>
      </c>
      <c r="BJ476">
        <v>253</v>
      </c>
      <c r="BK476">
        <v>254</v>
      </c>
      <c r="BL476">
        <v>-0.27</v>
      </c>
      <c r="BM476">
        <v>244</v>
      </c>
      <c r="BN476">
        <v>437</v>
      </c>
      <c r="BO476">
        <v>419</v>
      </c>
      <c r="BP476">
        <v>0.73899999999999999</v>
      </c>
      <c r="BQ476" t="s">
        <v>143</v>
      </c>
      <c r="BR476" t="s">
        <v>145</v>
      </c>
      <c r="BS476" t="s">
        <v>144</v>
      </c>
      <c r="BT476">
        <v>-43</v>
      </c>
      <c r="BU476">
        <v>55</v>
      </c>
      <c r="BV476">
        <v>19</v>
      </c>
      <c r="BW476">
        <v>0</v>
      </c>
    </row>
    <row r="477" spans="1:75" x14ac:dyDescent="0.25">
      <c r="A477" t="s">
        <v>12234</v>
      </c>
      <c r="B477" t="s">
        <v>12235</v>
      </c>
      <c r="C477" s="74">
        <v>43864.862199074072</v>
      </c>
      <c r="D477" t="s">
        <v>274</v>
      </c>
      <c r="E477" t="s">
        <v>275</v>
      </c>
      <c r="F477" t="s">
        <v>276</v>
      </c>
      <c r="G477" t="s">
        <v>277</v>
      </c>
      <c r="H477" t="s">
        <v>278</v>
      </c>
      <c r="I477" t="s">
        <v>12236</v>
      </c>
      <c r="J477" t="s">
        <v>12237</v>
      </c>
      <c r="K477" t="s">
        <v>8607</v>
      </c>
      <c r="L477" t="s">
        <v>12238</v>
      </c>
      <c r="M477" t="s">
        <v>12239</v>
      </c>
      <c r="N477" t="s">
        <v>12240</v>
      </c>
      <c r="O477" t="s">
        <v>12241</v>
      </c>
      <c r="P477" t="s">
        <v>12242</v>
      </c>
      <c r="Q477" t="s">
        <v>12243</v>
      </c>
      <c r="R477" t="s">
        <v>12244</v>
      </c>
      <c r="S477" t="s">
        <v>12245</v>
      </c>
      <c r="T477" t="s">
        <v>146</v>
      </c>
      <c r="U477" t="s">
        <v>9530</v>
      </c>
      <c r="V477" t="s">
        <v>9531</v>
      </c>
      <c r="W477" t="s">
        <v>9532</v>
      </c>
      <c r="X477" t="s">
        <v>293</v>
      </c>
      <c r="Y477" t="s">
        <v>294</v>
      </c>
      <c r="Z477" t="s">
        <v>145</v>
      </c>
      <c r="AA477" t="s">
        <v>145</v>
      </c>
      <c r="AB477" t="s">
        <v>295</v>
      </c>
      <c r="AC477" t="s">
        <v>296</v>
      </c>
      <c r="AD477" t="s">
        <v>12246</v>
      </c>
      <c r="AE477" t="s">
        <v>12247</v>
      </c>
      <c r="AF477" t="s">
        <v>12248</v>
      </c>
      <c r="AG477" t="s">
        <v>12249</v>
      </c>
      <c r="AH477" t="s">
        <v>12250</v>
      </c>
      <c r="AI477" t="s">
        <v>7332</v>
      </c>
      <c r="AJ477" t="s">
        <v>12251</v>
      </c>
      <c r="AK477" t="s">
        <v>12252</v>
      </c>
      <c r="AL477" t="s">
        <v>305</v>
      </c>
      <c r="AM477" t="s">
        <v>306</v>
      </c>
      <c r="AN477" t="s">
        <v>307</v>
      </c>
      <c r="AO477" t="s">
        <v>308</v>
      </c>
      <c r="AP477" t="s">
        <v>309</v>
      </c>
      <c r="AQ477" t="s">
        <v>275</v>
      </c>
      <c r="AR477" t="s">
        <v>310</v>
      </c>
      <c r="AS477" t="s">
        <v>311</v>
      </c>
      <c r="AT477" t="s">
        <v>312</v>
      </c>
      <c r="AU477" t="s">
        <v>313</v>
      </c>
      <c r="AV477" t="s">
        <v>314</v>
      </c>
      <c r="AW477" t="s">
        <v>315</v>
      </c>
      <c r="AX477" t="s">
        <v>315</v>
      </c>
      <c r="AY477" t="s">
        <v>12253</v>
      </c>
      <c r="AZ477" t="s">
        <v>11661</v>
      </c>
      <c r="BA477" t="s">
        <v>12254</v>
      </c>
      <c r="BB477" t="s">
        <v>12251</v>
      </c>
      <c r="BC477" t="s">
        <v>12255</v>
      </c>
      <c r="BD477" t="s">
        <v>12256</v>
      </c>
      <c r="BE477" t="s">
        <v>138</v>
      </c>
      <c r="BF477" t="s">
        <v>12257</v>
      </c>
      <c r="BG477" t="s">
        <v>12258</v>
      </c>
      <c r="BH477" t="s">
        <v>8627</v>
      </c>
      <c r="BI477">
        <v>257</v>
      </c>
      <c r="BJ477">
        <v>253</v>
      </c>
      <c r="BK477">
        <v>254</v>
      </c>
      <c r="BL477">
        <v>-0.59</v>
      </c>
      <c r="BM477">
        <v>244</v>
      </c>
      <c r="BN477">
        <v>436</v>
      </c>
      <c r="BO477">
        <v>418</v>
      </c>
      <c r="BP477">
        <v>0.73699999999999999</v>
      </c>
      <c r="BQ477" t="s">
        <v>143</v>
      </c>
      <c r="BR477" t="s">
        <v>145</v>
      </c>
      <c r="BS477" t="s">
        <v>144</v>
      </c>
      <c r="BT477">
        <v>-43</v>
      </c>
      <c r="BU477">
        <v>53</v>
      </c>
      <c r="BV477">
        <v>19</v>
      </c>
      <c r="BW477">
        <v>0</v>
      </c>
    </row>
    <row r="478" spans="1:75" x14ac:dyDescent="0.25">
      <c r="A478" t="s">
        <v>12259</v>
      </c>
      <c r="B478" t="s">
        <v>12260</v>
      </c>
      <c r="C478" s="74">
        <v>43864.862315543978</v>
      </c>
      <c r="D478" t="s">
        <v>274</v>
      </c>
      <c r="E478" t="s">
        <v>275</v>
      </c>
      <c r="F478" t="s">
        <v>276</v>
      </c>
      <c r="G478" t="s">
        <v>277</v>
      </c>
      <c r="H478" t="s">
        <v>278</v>
      </c>
      <c r="I478" t="s">
        <v>12261</v>
      </c>
      <c r="J478" t="s">
        <v>12262</v>
      </c>
      <c r="K478" t="s">
        <v>12263</v>
      </c>
      <c r="L478" t="s">
        <v>12264</v>
      </c>
      <c r="M478" t="s">
        <v>12265</v>
      </c>
      <c r="N478" t="s">
        <v>12266</v>
      </c>
      <c r="O478" t="s">
        <v>12267</v>
      </c>
      <c r="P478" t="s">
        <v>12268</v>
      </c>
      <c r="Q478" t="s">
        <v>12269</v>
      </c>
      <c r="R478" t="s">
        <v>12270</v>
      </c>
      <c r="S478" t="s">
        <v>12271</v>
      </c>
      <c r="T478" t="s">
        <v>146</v>
      </c>
      <c r="U478" t="s">
        <v>9530</v>
      </c>
      <c r="V478" t="s">
        <v>9531</v>
      </c>
      <c r="W478" t="s">
        <v>9532</v>
      </c>
      <c r="X478" t="s">
        <v>293</v>
      </c>
      <c r="Y478" t="s">
        <v>294</v>
      </c>
      <c r="Z478" t="s">
        <v>145</v>
      </c>
      <c r="AA478" t="s">
        <v>145</v>
      </c>
      <c r="AB478" t="s">
        <v>295</v>
      </c>
      <c r="AC478" t="s">
        <v>337</v>
      </c>
      <c r="AD478" t="s">
        <v>3299</v>
      </c>
      <c r="AE478" t="s">
        <v>12272</v>
      </c>
      <c r="AF478" t="s">
        <v>12273</v>
      </c>
      <c r="AG478" t="s">
        <v>12274</v>
      </c>
      <c r="AH478" t="s">
        <v>12275</v>
      </c>
      <c r="AI478" t="s">
        <v>12276</v>
      </c>
      <c r="AJ478" t="s">
        <v>12277</v>
      </c>
      <c r="AK478" t="s">
        <v>12278</v>
      </c>
      <c r="AL478" t="s">
        <v>305</v>
      </c>
      <c r="AM478" t="s">
        <v>306</v>
      </c>
      <c r="AN478" t="s">
        <v>307</v>
      </c>
      <c r="AO478" t="s">
        <v>308</v>
      </c>
      <c r="AP478" t="s">
        <v>309</v>
      </c>
      <c r="AQ478" t="s">
        <v>275</v>
      </c>
      <c r="AR478" t="s">
        <v>310</v>
      </c>
      <c r="AS478" t="s">
        <v>311</v>
      </c>
      <c r="AT478" t="s">
        <v>312</v>
      </c>
      <c r="AU478" t="s">
        <v>313</v>
      </c>
      <c r="AV478" t="s">
        <v>314</v>
      </c>
      <c r="AW478" t="s">
        <v>315</v>
      </c>
      <c r="AX478" t="s">
        <v>315</v>
      </c>
      <c r="AY478" t="s">
        <v>3307</v>
      </c>
      <c r="AZ478" t="s">
        <v>1284</v>
      </c>
      <c r="BA478" t="s">
        <v>12279</v>
      </c>
      <c r="BB478" t="s">
        <v>12277</v>
      </c>
      <c r="BC478" t="s">
        <v>12280</v>
      </c>
      <c r="BD478" t="s">
        <v>12281</v>
      </c>
      <c r="BE478" t="s">
        <v>138</v>
      </c>
      <c r="BF478" t="s">
        <v>12282</v>
      </c>
      <c r="BG478" t="s">
        <v>12283</v>
      </c>
      <c r="BH478" t="s">
        <v>12284</v>
      </c>
      <c r="BI478">
        <v>257</v>
      </c>
      <c r="BJ478">
        <v>253</v>
      </c>
      <c r="BK478">
        <v>254</v>
      </c>
      <c r="BL478">
        <v>-0.92</v>
      </c>
      <c r="BM478">
        <v>244</v>
      </c>
      <c r="BN478">
        <v>437</v>
      </c>
      <c r="BO478">
        <v>418</v>
      </c>
      <c r="BP478">
        <v>0.73899999999999999</v>
      </c>
      <c r="BQ478" t="s">
        <v>143</v>
      </c>
      <c r="BR478" t="s">
        <v>145</v>
      </c>
      <c r="BS478" t="s">
        <v>144</v>
      </c>
      <c r="BT478">
        <v>-43</v>
      </c>
      <c r="BU478">
        <v>48</v>
      </c>
      <c r="BV478">
        <v>21</v>
      </c>
      <c r="BW478">
        <v>0</v>
      </c>
    </row>
    <row r="479" spans="1:75" x14ac:dyDescent="0.25">
      <c r="A479" t="s">
        <v>12285</v>
      </c>
      <c r="B479" t="s">
        <v>12286</v>
      </c>
      <c r="C479" s="74">
        <v>43864.86243200233</v>
      </c>
      <c r="D479" t="s">
        <v>274</v>
      </c>
      <c r="E479" t="s">
        <v>275</v>
      </c>
      <c r="F479" t="s">
        <v>276</v>
      </c>
      <c r="G479" t="s">
        <v>277</v>
      </c>
      <c r="H479" t="s">
        <v>278</v>
      </c>
      <c r="I479" t="s">
        <v>12287</v>
      </c>
      <c r="J479" t="s">
        <v>12288</v>
      </c>
      <c r="K479" t="s">
        <v>12020</v>
      </c>
      <c r="L479" t="s">
        <v>12289</v>
      </c>
      <c r="M479" t="s">
        <v>12290</v>
      </c>
      <c r="N479" t="s">
        <v>12291</v>
      </c>
      <c r="O479" t="s">
        <v>12292</v>
      </c>
      <c r="P479" t="s">
        <v>12293</v>
      </c>
      <c r="Q479" t="s">
        <v>12294</v>
      </c>
      <c r="R479" t="s">
        <v>12295</v>
      </c>
      <c r="S479" t="s">
        <v>12296</v>
      </c>
      <c r="T479" t="s">
        <v>146</v>
      </c>
      <c r="U479" t="s">
        <v>9530</v>
      </c>
      <c r="V479" t="s">
        <v>9531</v>
      </c>
      <c r="W479" t="s">
        <v>9532</v>
      </c>
      <c r="X479" t="s">
        <v>293</v>
      </c>
      <c r="Y479" t="s">
        <v>294</v>
      </c>
      <c r="Z479" t="s">
        <v>145</v>
      </c>
      <c r="AA479" t="s">
        <v>145</v>
      </c>
      <c r="AB479" t="s">
        <v>295</v>
      </c>
      <c r="AC479" t="s">
        <v>337</v>
      </c>
      <c r="AD479" t="s">
        <v>3409</v>
      </c>
      <c r="AE479" t="s">
        <v>12297</v>
      </c>
      <c r="AF479" t="s">
        <v>12298</v>
      </c>
      <c r="AG479" t="s">
        <v>12299</v>
      </c>
      <c r="AH479" t="s">
        <v>12300</v>
      </c>
      <c r="AI479" t="s">
        <v>12301</v>
      </c>
      <c r="AJ479" t="s">
        <v>12302</v>
      </c>
      <c r="AK479" t="s">
        <v>12303</v>
      </c>
      <c r="AL479" t="s">
        <v>305</v>
      </c>
      <c r="AM479" t="s">
        <v>306</v>
      </c>
      <c r="AN479" t="s">
        <v>307</v>
      </c>
      <c r="AO479" t="s">
        <v>308</v>
      </c>
      <c r="AP479" t="s">
        <v>309</v>
      </c>
      <c r="AQ479" t="s">
        <v>275</v>
      </c>
      <c r="AR479" t="s">
        <v>310</v>
      </c>
      <c r="AS479" t="s">
        <v>311</v>
      </c>
      <c r="AT479" t="s">
        <v>312</v>
      </c>
      <c r="AU479" t="s">
        <v>313</v>
      </c>
      <c r="AV479" t="s">
        <v>314</v>
      </c>
      <c r="AW479" t="s">
        <v>315</v>
      </c>
      <c r="AX479" t="s">
        <v>315</v>
      </c>
      <c r="AY479" t="s">
        <v>3417</v>
      </c>
      <c r="AZ479" t="s">
        <v>3390</v>
      </c>
      <c r="BA479" t="s">
        <v>12304</v>
      </c>
      <c r="BB479" t="s">
        <v>12302</v>
      </c>
      <c r="BC479" t="s">
        <v>12305</v>
      </c>
      <c r="BD479" t="s">
        <v>12306</v>
      </c>
      <c r="BE479" t="s">
        <v>138</v>
      </c>
      <c r="BF479" t="s">
        <v>12307</v>
      </c>
      <c r="BG479" t="s">
        <v>12308</v>
      </c>
      <c r="BH479" t="s">
        <v>12015</v>
      </c>
      <c r="BI479">
        <v>256</v>
      </c>
      <c r="BJ479">
        <v>252</v>
      </c>
      <c r="BK479">
        <v>253</v>
      </c>
      <c r="BL479">
        <v>-0.16</v>
      </c>
      <c r="BM479">
        <v>242</v>
      </c>
      <c r="BN479">
        <v>434</v>
      </c>
      <c r="BO479">
        <v>417</v>
      </c>
      <c r="BP479">
        <v>0.73299999999999998</v>
      </c>
      <c r="BQ479" t="s">
        <v>143</v>
      </c>
      <c r="BR479" t="s">
        <v>145</v>
      </c>
      <c r="BS479" t="s">
        <v>144</v>
      </c>
      <c r="BT479">
        <v>-43</v>
      </c>
      <c r="BU479">
        <v>52</v>
      </c>
      <c r="BV479">
        <v>18</v>
      </c>
      <c r="BW479">
        <v>0</v>
      </c>
    </row>
    <row r="480" spans="1:75" x14ac:dyDescent="0.25">
      <c r="A480" t="s">
        <v>12309</v>
      </c>
      <c r="B480" t="s">
        <v>12310</v>
      </c>
      <c r="C480" s="74">
        <v>43864.862547743047</v>
      </c>
      <c r="D480" t="s">
        <v>274</v>
      </c>
      <c r="E480" t="s">
        <v>275</v>
      </c>
      <c r="F480" t="s">
        <v>276</v>
      </c>
      <c r="G480" t="s">
        <v>277</v>
      </c>
      <c r="H480" t="s">
        <v>278</v>
      </c>
      <c r="I480" t="s">
        <v>12311</v>
      </c>
      <c r="J480" t="s">
        <v>12312</v>
      </c>
      <c r="K480" t="s">
        <v>12313</v>
      </c>
      <c r="L480" t="s">
        <v>12314</v>
      </c>
      <c r="M480" t="s">
        <v>12315</v>
      </c>
      <c r="N480" t="s">
        <v>12316</v>
      </c>
      <c r="O480" t="s">
        <v>12317</v>
      </c>
      <c r="P480" t="s">
        <v>12318</v>
      </c>
      <c r="Q480" t="s">
        <v>12319</v>
      </c>
      <c r="R480" t="s">
        <v>12320</v>
      </c>
      <c r="S480" t="s">
        <v>12321</v>
      </c>
      <c r="T480" t="s">
        <v>146</v>
      </c>
      <c r="U480" t="s">
        <v>9530</v>
      </c>
      <c r="V480" t="s">
        <v>9531</v>
      </c>
      <c r="W480" t="s">
        <v>9532</v>
      </c>
      <c r="X480" t="s">
        <v>293</v>
      </c>
      <c r="Y480" t="s">
        <v>294</v>
      </c>
      <c r="Z480" t="s">
        <v>145</v>
      </c>
      <c r="AA480" t="s">
        <v>145</v>
      </c>
      <c r="AB480" t="s">
        <v>295</v>
      </c>
      <c r="AC480" t="s">
        <v>5023</v>
      </c>
      <c r="AD480" t="s">
        <v>6275</v>
      </c>
      <c r="AE480" t="s">
        <v>12322</v>
      </c>
      <c r="AF480" t="s">
        <v>12323</v>
      </c>
      <c r="AG480" t="s">
        <v>12324</v>
      </c>
      <c r="AH480" t="s">
        <v>5918</v>
      </c>
      <c r="AI480" t="s">
        <v>12325</v>
      </c>
      <c r="AJ480" t="s">
        <v>12326</v>
      </c>
      <c r="AK480" t="s">
        <v>12327</v>
      </c>
      <c r="AL480" t="s">
        <v>305</v>
      </c>
      <c r="AM480" t="s">
        <v>306</v>
      </c>
      <c r="AN480" t="s">
        <v>307</v>
      </c>
      <c r="AO480" t="s">
        <v>308</v>
      </c>
      <c r="AP480" t="s">
        <v>309</v>
      </c>
      <c r="AQ480" t="s">
        <v>275</v>
      </c>
      <c r="AR480" t="s">
        <v>310</v>
      </c>
      <c r="AS480" t="s">
        <v>311</v>
      </c>
      <c r="AT480" t="s">
        <v>312</v>
      </c>
      <c r="AU480" t="s">
        <v>313</v>
      </c>
      <c r="AV480" t="s">
        <v>314</v>
      </c>
      <c r="AW480" t="s">
        <v>315</v>
      </c>
      <c r="AX480" t="s">
        <v>315</v>
      </c>
      <c r="AY480" t="s">
        <v>6282</v>
      </c>
      <c r="AZ480" t="s">
        <v>3474</v>
      </c>
      <c r="BA480" t="s">
        <v>12328</v>
      </c>
      <c r="BB480" t="s">
        <v>12326</v>
      </c>
      <c r="BC480" t="s">
        <v>12329</v>
      </c>
      <c r="BD480" t="s">
        <v>12330</v>
      </c>
      <c r="BE480" t="s">
        <v>138</v>
      </c>
      <c r="BF480" t="s">
        <v>12331</v>
      </c>
      <c r="BG480" t="s">
        <v>12332</v>
      </c>
      <c r="BH480" t="s">
        <v>12333</v>
      </c>
      <c r="BI480">
        <v>256</v>
      </c>
      <c r="BJ480">
        <v>252</v>
      </c>
      <c r="BK480">
        <v>253</v>
      </c>
      <c r="BL480">
        <v>-0.13</v>
      </c>
      <c r="BM480">
        <v>240</v>
      </c>
      <c r="BN480">
        <v>431</v>
      </c>
      <c r="BO480">
        <v>417</v>
      </c>
      <c r="BP480">
        <v>0.72799999999999998</v>
      </c>
      <c r="BQ480" t="s">
        <v>143</v>
      </c>
      <c r="BR480" t="s">
        <v>145</v>
      </c>
      <c r="BS480" t="s">
        <v>144</v>
      </c>
      <c r="BT480">
        <v>-42</v>
      </c>
      <c r="BU480">
        <v>47</v>
      </c>
      <c r="BV480">
        <v>14</v>
      </c>
      <c r="BW480">
        <v>0</v>
      </c>
    </row>
    <row r="481" spans="1:75" x14ac:dyDescent="0.25">
      <c r="A481" t="s">
        <v>12334</v>
      </c>
      <c r="B481" t="s">
        <v>12335</v>
      </c>
      <c r="C481" s="74">
        <v>43864.862663483793</v>
      </c>
      <c r="D481" t="s">
        <v>274</v>
      </c>
      <c r="E481" t="s">
        <v>275</v>
      </c>
      <c r="F481" t="s">
        <v>276</v>
      </c>
      <c r="G481" t="s">
        <v>277</v>
      </c>
      <c r="H481" t="s">
        <v>278</v>
      </c>
      <c r="I481" t="s">
        <v>12336</v>
      </c>
      <c r="J481" t="s">
        <v>12337</v>
      </c>
      <c r="K481" t="s">
        <v>12338</v>
      </c>
      <c r="L481" t="s">
        <v>12339</v>
      </c>
      <c r="M481" t="s">
        <v>12340</v>
      </c>
      <c r="N481" t="s">
        <v>12341</v>
      </c>
      <c r="O481" t="s">
        <v>12342</v>
      </c>
      <c r="P481" t="s">
        <v>12343</v>
      </c>
      <c r="Q481" t="s">
        <v>12344</v>
      </c>
      <c r="R481" t="s">
        <v>12345</v>
      </c>
      <c r="S481" t="s">
        <v>10613</v>
      </c>
      <c r="T481" t="s">
        <v>146</v>
      </c>
      <c r="U481" t="s">
        <v>9530</v>
      </c>
      <c r="V481" t="s">
        <v>9531</v>
      </c>
      <c r="W481" t="s">
        <v>9532</v>
      </c>
      <c r="X481" t="s">
        <v>293</v>
      </c>
      <c r="Y481" t="s">
        <v>294</v>
      </c>
      <c r="Z481" t="s">
        <v>145</v>
      </c>
      <c r="AA481" t="s">
        <v>145</v>
      </c>
      <c r="AB481" t="s">
        <v>295</v>
      </c>
      <c r="AC481" t="s">
        <v>296</v>
      </c>
      <c r="AD481" t="s">
        <v>11421</v>
      </c>
      <c r="AE481" t="s">
        <v>12346</v>
      </c>
      <c r="AF481" t="s">
        <v>12347</v>
      </c>
      <c r="AG481" t="s">
        <v>12348</v>
      </c>
      <c r="AH481" t="s">
        <v>4521</v>
      </c>
      <c r="AI481" t="s">
        <v>12349</v>
      </c>
      <c r="AJ481" t="s">
        <v>12350</v>
      </c>
      <c r="AK481" t="s">
        <v>12351</v>
      </c>
      <c r="AL481" t="s">
        <v>305</v>
      </c>
      <c r="AM481" t="s">
        <v>306</v>
      </c>
      <c r="AN481" t="s">
        <v>307</v>
      </c>
      <c r="AO481" t="s">
        <v>308</v>
      </c>
      <c r="AP481" t="s">
        <v>309</v>
      </c>
      <c r="AQ481" t="s">
        <v>275</v>
      </c>
      <c r="AR481" t="s">
        <v>310</v>
      </c>
      <c r="AS481" t="s">
        <v>311</v>
      </c>
      <c r="AT481" t="s">
        <v>312</v>
      </c>
      <c r="AU481" t="s">
        <v>313</v>
      </c>
      <c r="AV481" t="s">
        <v>314</v>
      </c>
      <c r="AW481" t="s">
        <v>315</v>
      </c>
      <c r="AX481" t="s">
        <v>315</v>
      </c>
      <c r="AY481" t="s">
        <v>11427</v>
      </c>
      <c r="AZ481" t="s">
        <v>1228</v>
      </c>
      <c r="BA481" t="s">
        <v>12352</v>
      </c>
      <c r="BB481" t="s">
        <v>12350</v>
      </c>
      <c r="BC481" t="s">
        <v>12353</v>
      </c>
      <c r="BD481" t="s">
        <v>12354</v>
      </c>
      <c r="BE481" t="s">
        <v>138</v>
      </c>
      <c r="BF481" t="s">
        <v>12355</v>
      </c>
      <c r="BG481" t="s">
        <v>12356</v>
      </c>
      <c r="BH481" t="s">
        <v>12357</v>
      </c>
      <c r="BI481">
        <v>256</v>
      </c>
      <c r="BJ481">
        <v>252</v>
      </c>
      <c r="BK481">
        <v>253</v>
      </c>
      <c r="BL481">
        <v>-0.06</v>
      </c>
      <c r="BM481">
        <v>241</v>
      </c>
      <c r="BN481">
        <v>432</v>
      </c>
      <c r="BO481">
        <v>417</v>
      </c>
      <c r="BP481">
        <v>0.72899999999999998</v>
      </c>
      <c r="BQ481" t="s">
        <v>143</v>
      </c>
      <c r="BR481" t="s">
        <v>145</v>
      </c>
      <c r="BS481" t="s">
        <v>144</v>
      </c>
      <c r="BT481">
        <v>-42</v>
      </c>
      <c r="BU481">
        <v>47</v>
      </c>
      <c r="BV481">
        <v>16</v>
      </c>
      <c r="BW481">
        <v>0</v>
      </c>
    </row>
    <row r="482" spans="1:75" x14ac:dyDescent="0.25">
      <c r="A482" t="s">
        <v>12358</v>
      </c>
      <c r="B482" t="s">
        <v>12359</v>
      </c>
      <c r="C482" s="74">
        <v>43864.862779953713</v>
      </c>
      <c r="D482" t="s">
        <v>274</v>
      </c>
      <c r="E482" t="s">
        <v>275</v>
      </c>
      <c r="F482" t="s">
        <v>276</v>
      </c>
      <c r="G482" t="s">
        <v>277</v>
      </c>
      <c r="H482" t="s">
        <v>278</v>
      </c>
      <c r="I482" t="s">
        <v>12360</v>
      </c>
      <c r="J482" t="s">
        <v>12361</v>
      </c>
      <c r="K482" t="s">
        <v>12362</v>
      </c>
      <c r="L482" t="s">
        <v>12363</v>
      </c>
      <c r="M482" t="s">
        <v>12364</v>
      </c>
      <c r="N482" t="s">
        <v>12365</v>
      </c>
      <c r="O482" t="s">
        <v>12366</v>
      </c>
      <c r="P482" t="s">
        <v>12367</v>
      </c>
      <c r="Q482" t="s">
        <v>12368</v>
      </c>
      <c r="R482" t="s">
        <v>12369</v>
      </c>
      <c r="S482" t="s">
        <v>12370</v>
      </c>
      <c r="T482" t="s">
        <v>146</v>
      </c>
      <c r="U482" t="s">
        <v>9530</v>
      </c>
      <c r="V482" t="s">
        <v>9531</v>
      </c>
      <c r="W482" t="s">
        <v>9532</v>
      </c>
      <c r="X482" t="s">
        <v>293</v>
      </c>
      <c r="Y482" t="s">
        <v>294</v>
      </c>
      <c r="Z482" t="s">
        <v>145</v>
      </c>
      <c r="AA482" t="s">
        <v>145</v>
      </c>
      <c r="AB482" t="s">
        <v>295</v>
      </c>
      <c r="AC482" t="s">
        <v>1164</v>
      </c>
      <c r="AD482" t="s">
        <v>3780</v>
      </c>
      <c r="AE482" t="s">
        <v>12371</v>
      </c>
      <c r="AF482" t="s">
        <v>12372</v>
      </c>
      <c r="AG482" t="s">
        <v>12373</v>
      </c>
      <c r="AH482" t="s">
        <v>12374</v>
      </c>
      <c r="AI482" t="s">
        <v>12375</v>
      </c>
      <c r="AJ482" t="s">
        <v>12376</v>
      </c>
      <c r="AK482" t="s">
        <v>12377</v>
      </c>
      <c r="AL482" t="s">
        <v>305</v>
      </c>
      <c r="AM482" t="s">
        <v>306</v>
      </c>
      <c r="AN482" t="s">
        <v>307</v>
      </c>
      <c r="AO482" t="s">
        <v>308</v>
      </c>
      <c r="AP482" t="s">
        <v>309</v>
      </c>
      <c r="AQ482" t="s">
        <v>275</v>
      </c>
      <c r="AR482" t="s">
        <v>310</v>
      </c>
      <c r="AS482" t="s">
        <v>311</v>
      </c>
      <c r="AT482" t="s">
        <v>312</v>
      </c>
      <c r="AU482" t="s">
        <v>313</v>
      </c>
      <c r="AV482" t="s">
        <v>314</v>
      </c>
      <c r="AW482" t="s">
        <v>315</v>
      </c>
      <c r="AX482" t="s">
        <v>315</v>
      </c>
      <c r="AY482" t="s">
        <v>3787</v>
      </c>
      <c r="AZ482" t="s">
        <v>3446</v>
      </c>
      <c r="BA482" t="s">
        <v>12378</v>
      </c>
      <c r="BB482" t="s">
        <v>12376</v>
      </c>
      <c r="BC482" t="s">
        <v>12379</v>
      </c>
      <c r="BD482" t="s">
        <v>12380</v>
      </c>
      <c r="BE482" t="s">
        <v>138</v>
      </c>
      <c r="BF482" t="s">
        <v>12381</v>
      </c>
      <c r="BG482" t="s">
        <v>12382</v>
      </c>
      <c r="BH482" t="s">
        <v>12383</v>
      </c>
      <c r="BI482">
        <v>256</v>
      </c>
      <c r="BJ482">
        <v>252</v>
      </c>
      <c r="BK482">
        <v>253</v>
      </c>
      <c r="BL482">
        <v>-0.14000000000000001</v>
      </c>
      <c r="BM482">
        <v>241</v>
      </c>
      <c r="BN482">
        <v>433</v>
      </c>
      <c r="BO482">
        <v>416</v>
      </c>
      <c r="BP482">
        <v>0.73099999999999998</v>
      </c>
      <c r="BQ482" t="s">
        <v>143</v>
      </c>
      <c r="BR482" t="s">
        <v>145</v>
      </c>
      <c r="BS482" t="s">
        <v>144</v>
      </c>
      <c r="BT482">
        <v>-42</v>
      </c>
      <c r="BU482">
        <v>44</v>
      </c>
      <c r="BV482">
        <v>18</v>
      </c>
      <c r="BW482">
        <v>0</v>
      </c>
    </row>
    <row r="483" spans="1:75" x14ac:dyDescent="0.25">
      <c r="A483" t="s">
        <v>12384</v>
      </c>
      <c r="B483" t="s">
        <v>12385</v>
      </c>
      <c r="C483" s="74">
        <v>43864.862896412051</v>
      </c>
      <c r="D483" t="s">
        <v>274</v>
      </c>
      <c r="E483" t="s">
        <v>275</v>
      </c>
      <c r="F483" t="s">
        <v>276</v>
      </c>
      <c r="G483" t="s">
        <v>277</v>
      </c>
      <c r="H483" t="s">
        <v>278</v>
      </c>
      <c r="I483" t="s">
        <v>12386</v>
      </c>
      <c r="J483" t="s">
        <v>12387</v>
      </c>
      <c r="K483" t="s">
        <v>12388</v>
      </c>
      <c r="L483" t="s">
        <v>12389</v>
      </c>
      <c r="M483" t="s">
        <v>12390</v>
      </c>
      <c r="N483" t="s">
        <v>12391</v>
      </c>
      <c r="O483" t="s">
        <v>12392</v>
      </c>
      <c r="P483" t="s">
        <v>12393</v>
      </c>
      <c r="Q483" t="s">
        <v>12394</v>
      </c>
      <c r="R483" t="s">
        <v>12395</v>
      </c>
      <c r="S483" t="s">
        <v>12396</v>
      </c>
      <c r="T483" t="s">
        <v>146</v>
      </c>
      <c r="U483" t="s">
        <v>9530</v>
      </c>
      <c r="V483" t="s">
        <v>9531</v>
      </c>
      <c r="W483" t="s">
        <v>9532</v>
      </c>
      <c r="X483" t="s">
        <v>293</v>
      </c>
      <c r="Y483" t="s">
        <v>294</v>
      </c>
      <c r="Z483" t="s">
        <v>145</v>
      </c>
      <c r="AA483" t="s">
        <v>145</v>
      </c>
      <c r="AB483" t="s">
        <v>295</v>
      </c>
      <c r="AC483" t="s">
        <v>9556</v>
      </c>
      <c r="AD483" t="s">
        <v>397</v>
      </c>
      <c r="AE483" t="s">
        <v>12397</v>
      </c>
      <c r="AF483" t="s">
        <v>12398</v>
      </c>
      <c r="AG483" t="s">
        <v>12399</v>
      </c>
      <c r="AH483" t="s">
        <v>2839</v>
      </c>
      <c r="AI483" t="s">
        <v>12400</v>
      </c>
      <c r="AJ483" t="s">
        <v>12401</v>
      </c>
      <c r="AK483" t="s">
        <v>11659</v>
      </c>
      <c r="AL483" t="s">
        <v>305</v>
      </c>
      <c r="AM483" t="s">
        <v>306</v>
      </c>
      <c r="AN483" t="s">
        <v>307</v>
      </c>
      <c r="AO483" t="s">
        <v>308</v>
      </c>
      <c r="AP483" t="s">
        <v>309</v>
      </c>
      <c r="AQ483" t="s">
        <v>275</v>
      </c>
      <c r="AR483" t="s">
        <v>310</v>
      </c>
      <c r="AS483" t="s">
        <v>311</v>
      </c>
      <c r="AT483" t="s">
        <v>312</v>
      </c>
      <c r="AU483" t="s">
        <v>313</v>
      </c>
      <c r="AV483" t="s">
        <v>314</v>
      </c>
      <c r="AW483" t="s">
        <v>315</v>
      </c>
      <c r="AX483" t="s">
        <v>315</v>
      </c>
      <c r="AY483" t="s">
        <v>405</v>
      </c>
      <c r="AZ483" t="s">
        <v>406</v>
      </c>
      <c r="BA483" t="s">
        <v>12402</v>
      </c>
      <c r="BB483" t="s">
        <v>12401</v>
      </c>
      <c r="BC483" t="s">
        <v>12403</v>
      </c>
      <c r="BD483" t="s">
        <v>12404</v>
      </c>
      <c r="BE483" t="s">
        <v>138</v>
      </c>
      <c r="BF483" t="s">
        <v>12405</v>
      </c>
      <c r="BG483" t="s">
        <v>12406</v>
      </c>
      <c r="BH483" t="s">
        <v>12407</v>
      </c>
      <c r="BI483">
        <v>256</v>
      </c>
      <c r="BJ483">
        <v>252</v>
      </c>
      <c r="BK483">
        <v>253</v>
      </c>
      <c r="BL483">
        <v>-0.04</v>
      </c>
      <c r="BM483">
        <v>240</v>
      </c>
      <c r="BN483">
        <v>431</v>
      </c>
      <c r="BO483">
        <v>415</v>
      </c>
      <c r="BP483">
        <v>0.72699999999999998</v>
      </c>
      <c r="BQ483" t="s">
        <v>143</v>
      </c>
      <c r="BR483" t="s">
        <v>145</v>
      </c>
      <c r="BS483" t="s">
        <v>144</v>
      </c>
      <c r="BT483">
        <v>-42</v>
      </c>
      <c r="BU483">
        <v>48</v>
      </c>
      <c r="BV483">
        <v>16</v>
      </c>
      <c r="BW483">
        <v>0</v>
      </c>
    </row>
    <row r="484" spans="1:75" x14ac:dyDescent="0.25">
      <c r="A484" t="s">
        <v>12408</v>
      </c>
      <c r="B484" t="s">
        <v>12409</v>
      </c>
      <c r="C484" s="74">
        <v>43864.863012152768</v>
      </c>
      <c r="D484" t="s">
        <v>274</v>
      </c>
      <c r="E484" t="s">
        <v>275</v>
      </c>
      <c r="F484" t="s">
        <v>276</v>
      </c>
      <c r="G484" t="s">
        <v>277</v>
      </c>
      <c r="H484" t="s">
        <v>278</v>
      </c>
      <c r="I484" t="s">
        <v>12410</v>
      </c>
      <c r="J484" t="s">
        <v>12411</v>
      </c>
      <c r="K484" t="s">
        <v>12412</v>
      </c>
      <c r="L484" t="s">
        <v>12413</v>
      </c>
      <c r="M484" t="s">
        <v>12414</v>
      </c>
      <c r="N484" t="s">
        <v>12415</v>
      </c>
      <c r="O484" t="s">
        <v>12416</v>
      </c>
      <c r="P484" t="s">
        <v>12417</v>
      </c>
      <c r="Q484" t="s">
        <v>12418</v>
      </c>
      <c r="R484" t="s">
        <v>12419</v>
      </c>
      <c r="S484" t="s">
        <v>12420</v>
      </c>
      <c r="T484" t="s">
        <v>146</v>
      </c>
      <c r="U484" t="s">
        <v>9530</v>
      </c>
      <c r="V484" t="s">
        <v>9531</v>
      </c>
      <c r="W484" t="s">
        <v>9532</v>
      </c>
      <c r="X484" t="s">
        <v>293</v>
      </c>
      <c r="Y484" t="s">
        <v>294</v>
      </c>
      <c r="Z484" t="s">
        <v>145</v>
      </c>
      <c r="AA484" t="s">
        <v>145</v>
      </c>
      <c r="AB484" t="s">
        <v>295</v>
      </c>
      <c r="AC484" t="s">
        <v>396</v>
      </c>
      <c r="AD484" t="s">
        <v>5050</v>
      </c>
      <c r="AE484" t="s">
        <v>12421</v>
      </c>
      <c r="AF484" t="s">
        <v>12422</v>
      </c>
      <c r="AG484" t="s">
        <v>12423</v>
      </c>
      <c r="AH484" t="s">
        <v>12424</v>
      </c>
      <c r="AI484" t="s">
        <v>12425</v>
      </c>
      <c r="AJ484" t="s">
        <v>12426</v>
      </c>
      <c r="AK484" t="s">
        <v>12427</v>
      </c>
      <c r="AL484" t="s">
        <v>305</v>
      </c>
      <c r="AM484" t="s">
        <v>306</v>
      </c>
      <c r="AN484" t="s">
        <v>307</v>
      </c>
      <c r="AO484" t="s">
        <v>308</v>
      </c>
      <c r="AP484" t="s">
        <v>309</v>
      </c>
      <c r="AQ484" t="s">
        <v>275</v>
      </c>
      <c r="AR484" t="s">
        <v>310</v>
      </c>
      <c r="AS484" t="s">
        <v>311</v>
      </c>
      <c r="AT484" t="s">
        <v>312</v>
      </c>
      <c r="AU484" t="s">
        <v>313</v>
      </c>
      <c r="AV484" t="s">
        <v>314</v>
      </c>
      <c r="AW484" t="s">
        <v>315</v>
      </c>
      <c r="AX484" t="s">
        <v>315</v>
      </c>
      <c r="AY484" t="s">
        <v>5057</v>
      </c>
      <c r="AZ484" t="s">
        <v>3363</v>
      </c>
      <c r="BA484" t="s">
        <v>12428</v>
      </c>
      <c r="BB484" t="s">
        <v>12426</v>
      </c>
      <c r="BC484" t="s">
        <v>12429</v>
      </c>
      <c r="BD484" t="s">
        <v>12430</v>
      </c>
      <c r="BE484" t="s">
        <v>138</v>
      </c>
      <c r="BF484" t="s">
        <v>12431</v>
      </c>
      <c r="BG484" t="s">
        <v>12432</v>
      </c>
      <c r="BH484" t="s">
        <v>12433</v>
      </c>
      <c r="BI484">
        <v>256</v>
      </c>
      <c r="BJ484">
        <v>252</v>
      </c>
      <c r="BK484">
        <v>253</v>
      </c>
      <c r="BL484">
        <v>-0.23</v>
      </c>
      <c r="BM484">
        <v>243</v>
      </c>
      <c r="BN484">
        <v>434</v>
      </c>
      <c r="BO484">
        <v>415</v>
      </c>
      <c r="BP484">
        <v>0.73399999999999999</v>
      </c>
      <c r="BQ484" t="s">
        <v>143</v>
      </c>
      <c r="BR484" t="s">
        <v>145</v>
      </c>
      <c r="BS484" t="s">
        <v>144</v>
      </c>
      <c r="BT484">
        <v>-42</v>
      </c>
      <c r="BU484">
        <v>52</v>
      </c>
      <c r="BV484">
        <v>20</v>
      </c>
      <c r="BW484">
        <v>0</v>
      </c>
    </row>
    <row r="485" spans="1:75" x14ac:dyDescent="0.25">
      <c r="A485" t="s">
        <v>12434</v>
      </c>
      <c r="B485" t="s">
        <v>12435</v>
      </c>
      <c r="C485" s="74">
        <v>43864.863128622688</v>
      </c>
      <c r="D485" t="s">
        <v>274</v>
      </c>
      <c r="E485" t="s">
        <v>275</v>
      </c>
      <c r="F485" t="s">
        <v>276</v>
      </c>
      <c r="G485" t="s">
        <v>277</v>
      </c>
      <c r="H485" t="s">
        <v>278</v>
      </c>
      <c r="I485" t="s">
        <v>12436</v>
      </c>
      <c r="J485" t="s">
        <v>12437</v>
      </c>
      <c r="K485" t="s">
        <v>12164</v>
      </c>
      <c r="L485" t="s">
        <v>12438</v>
      </c>
      <c r="M485" t="s">
        <v>12439</v>
      </c>
      <c r="N485" t="s">
        <v>12440</v>
      </c>
      <c r="O485" t="s">
        <v>12441</v>
      </c>
      <c r="P485" t="s">
        <v>12442</v>
      </c>
      <c r="Q485" t="s">
        <v>12443</v>
      </c>
      <c r="R485" t="s">
        <v>12444</v>
      </c>
      <c r="S485" t="s">
        <v>12445</v>
      </c>
      <c r="T485" t="s">
        <v>146</v>
      </c>
      <c r="U485" t="s">
        <v>9530</v>
      </c>
      <c r="V485" t="s">
        <v>9531</v>
      </c>
      <c r="W485" t="s">
        <v>9532</v>
      </c>
      <c r="X485" t="s">
        <v>293</v>
      </c>
      <c r="Y485" t="s">
        <v>294</v>
      </c>
      <c r="Z485" t="s">
        <v>145</v>
      </c>
      <c r="AA485" t="s">
        <v>145</v>
      </c>
      <c r="AB485" t="s">
        <v>295</v>
      </c>
      <c r="AC485" t="s">
        <v>337</v>
      </c>
      <c r="AD485" t="s">
        <v>4970</v>
      </c>
      <c r="AE485" t="s">
        <v>12446</v>
      </c>
      <c r="AF485" t="s">
        <v>12447</v>
      </c>
      <c r="AG485" t="s">
        <v>12448</v>
      </c>
      <c r="AH485" t="s">
        <v>11609</v>
      </c>
      <c r="AI485" t="s">
        <v>12449</v>
      </c>
      <c r="AJ485" t="s">
        <v>12450</v>
      </c>
      <c r="AK485" t="s">
        <v>12451</v>
      </c>
      <c r="AL485" t="s">
        <v>305</v>
      </c>
      <c r="AM485" t="s">
        <v>306</v>
      </c>
      <c r="AN485" t="s">
        <v>307</v>
      </c>
      <c r="AO485" t="s">
        <v>308</v>
      </c>
      <c r="AP485" t="s">
        <v>309</v>
      </c>
      <c r="AQ485" t="s">
        <v>275</v>
      </c>
      <c r="AR485" t="s">
        <v>310</v>
      </c>
      <c r="AS485" t="s">
        <v>311</v>
      </c>
      <c r="AT485" t="s">
        <v>312</v>
      </c>
      <c r="AU485" t="s">
        <v>313</v>
      </c>
      <c r="AV485" t="s">
        <v>314</v>
      </c>
      <c r="AW485" t="s">
        <v>315</v>
      </c>
      <c r="AX485" t="s">
        <v>315</v>
      </c>
      <c r="AY485" t="s">
        <v>4977</v>
      </c>
      <c r="AZ485" t="s">
        <v>4807</v>
      </c>
      <c r="BA485" t="s">
        <v>12452</v>
      </c>
      <c r="BB485" t="s">
        <v>12450</v>
      </c>
      <c r="BC485" t="s">
        <v>12453</v>
      </c>
      <c r="BD485" t="s">
        <v>12454</v>
      </c>
      <c r="BE485" t="s">
        <v>138</v>
      </c>
      <c r="BF485" t="s">
        <v>12455</v>
      </c>
      <c r="BG485" t="s">
        <v>12456</v>
      </c>
      <c r="BH485" t="s">
        <v>12185</v>
      </c>
      <c r="BI485">
        <v>256</v>
      </c>
      <c r="BJ485">
        <v>252</v>
      </c>
      <c r="BK485">
        <v>253</v>
      </c>
      <c r="BL485">
        <v>-7.0000000000000007E-2</v>
      </c>
      <c r="BM485">
        <v>241</v>
      </c>
      <c r="BN485">
        <v>432</v>
      </c>
      <c r="BO485">
        <v>414</v>
      </c>
      <c r="BP485">
        <v>0.73</v>
      </c>
      <c r="BQ485" t="s">
        <v>143</v>
      </c>
      <c r="BR485" t="s">
        <v>145</v>
      </c>
      <c r="BS485" t="s">
        <v>144</v>
      </c>
      <c r="BT485">
        <v>-42</v>
      </c>
      <c r="BU485">
        <v>49</v>
      </c>
      <c r="BV485">
        <v>20</v>
      </c>
      <c r="BW485">
        <v>0</v>
      </c>
    </row>
    <row r="486" spans="1:75" x14ac:dyDescent="0.25">
      <c r="A486" t="s">
        <v>12457</v>
      </c>
      <c r="B486" t="s">
        <v>12458</v>
      </c>
      <c r="C486" s="74">
        <v>43864.863244363427</v>
      </c>
      <c r="D486" t="s">
        <v>274</v>
      </c>
      <c r="E486" t="s">
        <v>275</v>
      </c>
      <c r="F486" t="s">
        <v>276</v>
      </c>
      <c r="G486" t="s">
        <v>277</v>
      </c>
      <c r="H486" t="s">
        <v>278</v>
      </c>
      <c r="I486" t="s">
        <v>12459</v>
      </c>
      <c r="J486" t="s">
        <v>12460</v>
      </c>
      <c r="K486" t="s">
        <v>12388</v>
      </c>
      <c r="L486" t="s">
        <v>12461</v>
      </c>
      <c r="M486" t="s">
        <v>12462</v>
      </c>
      <c r="N486" t="s">
        <v>12463</v>
      </c>
      <c r="O486" t="s">
        <v>12464</v>
      </c>
      <c r="P486" t="s">
        <v>12465</v>
      </c>
      <c r="Q486" t="s">
        <v>12466</v>
      </c>
      <c r="R486" t="s">
        <v>12467</v>
      </c>
      <c r="S486" t="s">
        <v>12468</v>
      </c>
      <c r="T486" t="s">
        <v>146</v>
      </c>
      <c r="U486" t="s">
        <v>9530</v>
      </c>
      <c r="V486" t="s">
        <v>9531</v>
      </c>
      <c r="W486" t="s">
        <v>9532</v>
      </c>
      <c r="X486" t="s">
        <v>293</v>
      </c>
      <c r="Y486" t="s">
        <v>294</v>
      </c>
      <c r="Z486" t="s">
        <v>145</v>
      </c>
      <c r="AA486" t="s">
        <v>145</v>
      </c>
      <c r="AB486" t="s">
        <v>295</v>
      </c>
      <c r="AC486" t="s">
        <v>396</v>
      </c>
      <c r="AD486" t="s">
        <v>9271</v>
      </c>
      <c r="AE486" t="s">
        <v>12469</v>
      </c>
      <c r="AF486" t="s">
        <v>12470</v>
      </c>
      <c r="AG486" t="s">
        <v>12471</v>
      </c>
      <c r="AH486" t="s">
        <v>12472</v>
      </c>
      <c r="AI486" t="s">
        <v>12473</v>
      </c>
      <c r="AJ486" t="s">
        <v>12474</v>
      </c>
      <c r="AK486" t="s">
        <v>12475</v>
      </c>
      <c r="AL486" t="s">
        <v>305</v>
      </c>
      <c r="AM486" t="s">
        <v>306</v>
      </c>
      <c r="AN486" t="s">
        <v>307</v>
      </c>
      <c r="AO486" t="s">
        <v>308</v>
      </c>
      <c r="AP486" t="s">
        <v>309</v>
      </c>
      <c r="AQ486" t="s">
        <v>275</v>
      </c>
      <c r="AR486" t="s">
        <v>310</v>
      </c>
      <c r="AS486" t="s">
        <v>311</v>
      </c>
      <c r="AT486" t="s">
        <v>312</v>
      </c>
      <c r="AU486" t="s">
        <v>313</v>
      </c>
      <c r="AV486" t="s">
        <v>314</v>
      </c>
      <c r="AW486" t="s">
        <v>315</v>
      </c>
      <c r="AX486" t="s">
        <v>315</v>
      </c>
      <c r="AY486" t="s">
        <v>9278</v>
      </c>
      <c r="AZ486" t="s">
        <v>8794</v>
      </c>
      <c r="BA486" t="s">
        <v>12476</v>
      </c>
      <c r="BB486" t="s">
        <v>12474</v>
      </c>
      <c r="BC486" t="s">
        <v>12477</v>
      </c>
      <c r="BD486" t="s">
        <v>12478</v>
      </c>
      <c r="BE486" t="s">
        <v>138</v>
      </c>
      <c r="BF486" t="s">
        <v>12479</v>
      </c>
      <c r="BG486" t="s">
        <v>12480</v>
      </c>
      <c r="BH486" t="s">
        <v>12407</v>
      </c>
      <c r="BI486">
        <v>256</v>
      </c>
      <c r="BJ486">
        <v>252</v>
      </c>
      <c r="BK486">
        <v>253</v>
      </c>
      <c r="BL486">
        <v>0.11</v>
      </c>
      <c r="BM486">
        <v>239</v>
      </c>
      <c r="BN486">
        <v>429</v>
      </c>
      <c r="BO486">
        <v>414</v>
      </c>
      <c r="BP486">
        <v>0.72499999999999998</v>
      </c>
      <c r="BQ486" t="s">
        <v>143</v>
      </c>
      <c r="BR486" t="s">
        <v>145</v>
      </c>
      <c r="BS486" t="s">
        <v>144</v>
      </c>
      <c r="BT486">
        <v>-42</v>
      </c>
      <c r="BU486">
        <v>47</v>
      </c>
      <c r="BV486">
        <v>18</v>
      </c>
      <c r="BW486">
        <v>0</v>
      </c>
    </row>
    <row r="487" spans="1:75" x14ac:dyDescent="0.25">
      <c r="A487" t="s">
        <v>12481</v>
      </c>
      <c r="B487" t="s">
        <v>12482</v>
      </c>
      <c r="C487" s="74">
        <v>43864.86336010418</v>
      </c>
      <c r="D487" t="s">
        <v>274</v>
      </c>
      <c r="E487" t="s">
        <v>275</v>
      </c>
      <c r="F487" t="s">
        <v>276</v>
      </c>
      <c r="G487" t="s">
        <v>277</v>
      </c>
      <c r="H487" t="s">
        <v>278</v>
      </c>
      <c r="I487" t="s">
        <v>12483</v>
      </c>
      <c r="J487" t="s">
        <v>12484</v>
      </c>
      <c r="K487" t="s">
        <v>12338</v>
      </c>
      <c r="L487" t="s">
        <v>12485</v>
      </c>
      <c r="M487" t="s">
        <v>12486</v>
      </c>
      <c r="N487" t="s">
        <v>12487</v>
      </c>
      <c r="O487" t="s">
        <v>12488</v>
      </c>
      <c r="P487" t="s">
        <v>12489</v>
      </c>
      <c r="Q487" t="s">
        <v>12490</v>
      </c>
      <c r="R487" t="s">
        <v>12491</v>
      </c>
      <c r="S487" t="s">
        <v>12492</v>
      </c>
      <c r="T487" t="s">
        <v>146</v>
      </c>
      <c r="U487" t="s">
        <v>9530</v>
      </c>
      <c r="V487" t="s">
        <v>9531</v>
      </c>
      <c r="W487" t="s">
        <v>9532</v>
      </c>
      <c r="X487" t="s">
        <v>293</v>
      </c>
      <c r="Y487" t="s">
        <v>294</v>
      </c>
      <c r="Z487" t="s">
        <v>145</v>
      </c>
      <c r="AA487" t="s">
        <v>145</v>
      </c>
      <c r="AB487" t="s">
        <v>295</v>
      </c>
      <c r="AC487" t="s">
        <v>296</v>
      </c>
      <c r="AD487" t="s">
        <v>3547</v>
      </c>
      <c r="AE487" t="s">
        <v>12493</v>
      </c>
      <c r="AF487" t="s">
        <v>12494</v>
      </c>
      <c r="AG487" t="s">
        <v>12495</v>
      </c>
      <c r="AH487" t="s">
        <v>12496</v>
      </c>
      <c r="AI487" t="s">
        <v>12497</v>
      </c>
      <c r="AJ487" t="s">
        <v>12498</v>
      </c>
      <c r="AK487" t="s">
        <v>12499</v>
      </c>
      <c r="AL487" t="s">
        <v>305</v>
      </c>
      <c r="AM487" t="s">
        <v>306</v>
      </c>
      <c r="AN487" t="s">
        <v>307</v>
      </c>
      <c r="AO487" t="s">
        <v>308</v>
      </c>
      <c r="AP487" t="s">
        <v>309</v>
      </c>
      <c r="AQ487" t="s">
        <v>275</v>
      </c>
      <c r="AR487" t="s">
        <v>310</v>
      </c>
      <c r="AS487" t="s">
        <v>311</v>
      </c>
      <c r="AT487" t="s">
        <v>312</v>
      </c>
      <c r="AU487" t="s">
        <v>313</v>
      </c>
      <c r="AV487" t="s">
        <v>314</v>
      </c>
      <c r="AW487" t="s">
        <v>315</v>
      </c>
      <c r="AX487" t="s">
        <v>315</v>
      </c>
      <c r="AY487" t="s">
        <v>3555</v>
      </c>
      <c r="AZ487" t="s">
        <v>3556</v>
      </c>
      <c r="BA487" t="s">
        <v>12500</v>
      </c>
      <c r="BB487" t="s">
        <v>12498</v>
      </c>
      <c r="BC487" t="s">
        <v>12501</v>
      </c>
      <c r="BD487" t="s">
        <v>12502</v>
      </c>
      <c r="BE487" t="s">
        <v>138</v>
      </c>
      <c r="BF487" t="s">
        <v>12503</v>
      </c>
      <c r="BG487" t="s">
        <v>12504</v>
      </c>
      <c r="BH487" t="s">
        <v>12357</v>
      </c>
      <c r="BI487">
        <v>256</v>
      </c>
      <c r="BJ487">
        <v>252</v>
      </c>
      <c r="BK487">
        <v>253</v>
      </c>
      <c r="BL487">
        <v>0.03</v>
      </c>
      <c r="BM487">
        <v>238</v>
      </c>
      <c r="BN487">
        <v>427</v>
      </c>
      <c r="BO487">
        <v>414</v>
      </c>
      <c r="BP487">
        <v>0.72099999999999997</v>
      </c>
      <c r="BQ487" t="s">
        <v>143</v>
      </c>
      <c r="BR487" t="s">
        <v>145</v>
      </c>
      <c r="BS487" t="s">
        <v>144</v>
      </c>
      <c r="BT487">
        <v>-42</v>
      </c>
      <c r="BU487">
        <v>49</v>
      </c>
      <c r="BV487">
        <v>14</v>
      </c>
      <c r="BW487">
        <v>0</v>
      </c>
    </row>
    <row r="488" spans="1:75" x14ac:dyDescent="0.25">
      <c r="A488" t="s">
        <v>12505</v>
      </c>
      <c r="B488" t="s">
        <v>12506</v>
      </c>
      <c r="C488" s="74">
        <v>43864.863476562503</v>
      </c>
      <c r="D488" t="s">
        <v>274</v>
      </c>
      <c r="E488" t="s">
        <v>275</v>
      </c>
      <c r="F488" t="s">
        <v>276</v>
      </c>
      <c r="G488" t="s">
        <v>277</v>
      </c>
      <c r="H488" t="s">
        <v>278</v>
      </c>
      <c r="I488" t="s">
        <v>12507</v>
      </c>
      <c r="J488" t="s">
        <v>12508</v>
      </c>
      <c r="K488" t="s">
        <v>12509</v>
      </c>
      <c r="L488" t="s">
        <v>12510</v>
      </c>
      <c r="M488" t="s">
        <v>12511</v>
      </c>
      <c r="N488" t="s">
        <v>12512</v>
      </c>
      <c r="O488" t="s">
        <v>12513</v>
      </c>
      <c r="P488" t="s">
        <v>12514</v>
      </c>
      <c r="Q488" t="s">
        <v>12515</v>
      </c>
      <c r="R488" t="s">
        <v>12516</v>
      </c>
      <c r="S488" t="s">
        <v>12517</v>
      </c>
      <c r="T488" t="s">
        <v>146</v>
      </c>
      <c r="U488" t="s">
        <v>9530</v>
      </c>
      <c r="V488" t="s">
        <v>9531</v>
      </c>
      <c r="W488" t="s">
        <v>9532</v>
      </c>
      <c r="X488" t="s">
        <v>293</v>
      </c>
      <c r="Y488" t="s">
        <v>294</v>
      </c>
      <c r="Z488" t="s">
        <v>145</v>
      </c>
      <c r="AA488" t="s">
        <v>145</v>
      </c>
      <c r="AB488" t="s">
        <v>295</v>
      </c>
      <c r="AC488" t="s">
        <v>296</v>
      </c>
      <c r="AD488" t="s">
        <v>6301</v>
      </c>
      <c r="AE488" t="s">
        <v>12518</v>
      </c>
      <c r="AF488" t="s">
        <v>12519</v>
      </c>
      <c r="AG488" t="s">
        <v>12520</v>
      </c>
      <c r="AH488" t="s">
        <v>12521</v>
      </c>
      <c r="AI488" t="s">
        <v>12522</v>
      </c>
      <c r="AJ488" t="s">
        <v>12523</v>
      </c>
      <c r="AK488" t="s">
        <v>12524</v>
      </c>
      <c r="AL488" t="s">
        <v>305</v>
      </c>
      <c r="AM488" t="s">
        <v>306</v>
      </c>
      <c r="AN488" t="s">
        <v>307</v>
      </c>
      <c r="AO488" t="s">
        <v>308</v>
      </c>
      <c r="AP488" t="s">
        <v>309</v>
      </c>
      <c r="AQ488" t="s">
        <v>275</v>
      </c>
      <c r="AR488" t="s">
        <v>310</v>
      </c>
      <c r="AS488" t="s">
        <v>311</v>
      </c>
      <c r="AT488" t="s">
        <v>312</v>
      </c>
      <c r="AU488" t="s">
        <v>313</v>
      </c>
      <c r="AV488" t="s">
        <v>314</v>
      </c>
      <c r="AW488" t="s">
        <v>315</v>
      </c>
      <c r="AX488" t="s">
        <v>315</v>
      </c>
      <c r="AY488" t="s">
        <v>6307</v>
      </c>
      <c r="AZ488" t="s">
        <v>440</v>
      </c>
      <c r="BA488" t="s">
        <v>12525</v>
      </c>
      <c r="BB488" t="s">
        <v>12523</v>
      </c>
      <c r="BC488" t="s">
        <v>12526</v>
      </c>
      <c r="BD488" t="s">
        <v>12527</v>
      </c>
      <c r="BE488" t="s">
        <v>138</v>
      </c>
      <c r="BF488" t="s">
        <v>12528</v>
      </c>
      <c r="BG488" t="s">
        <v>12529</v>
      </c>
      <c r="BH488" t="s">
        <v>169</v>
      </c>
      <c r="BI488">
        <v>256</v>
      </c>
      <c r="BJ488">
        <v>252</v>
      </c>
      <c r="BK488">
        <v>253</v>
      </c>
      <c r="BL488">
        <v>0.04</v>
      </c>
      <c r="BM488">
        <v>238</v>
      </c>
      <c r="BN488">
        <v>428</v>
      </c>
      <c r="BO488">
        <v>414</v>
      </c>
      <c r="BP488">
        <v>0.72199999999999998</v>
      </c>
      <c r="BQ488" t="s">
        <v>143</v>
      </c>
      <c r="BR488" t="s">
        <v>145</v>
      </c>
      <c r="BS488" t="s">
        <v>144</v>
      </c>
      <c r="BT488">
        <v>-42</v>
      </c>
      <c r="BU488">
        <v>51</v>
      </c>
      <c r="BV488">
        <v>16</v>
      </c>
      <c r="BW488">
        <v>0</v>
      </c>
    </row>
    <row r="489" spans="1:75" x14ac:dyDescent="0.25">
      <c r="A489" t="s">
        <v>12530</v>
      </c>
      <c r="B489" t="s">
        <v>12531</v>
      </c>
      <c r="C489" s="74">
        <v>43864.863593032409</v>
      </c>
      <c r="D489" t="s">
        <v>274</v>
      </c>
      <c r="E489" t="s">
        <v>275</v>
      </c>
      <c r="F489" t="s">
        <v>276</v>
      </c>
      <c r="G489" t="s">
        <v>277</v>
      </c>
      <c r="H489" t="s">
        <v>278</v>
      </c>
      <c r="I489" t="s">
        <v>12532</v>
      </c>
      <c r="J489" t="s">
        <v>12533</v>
      </c>
      <c r="K489" t="s">
        <v>12362</v>
      </c>
      <c r="L489" t="s">
        <v>12534</v>
      </c>
      <c r="M489" t="s">
        <v>12535</v>
      </c>
      <c r="N489" t="s">
        <v>12536</v>
      </c>
      <c r="O489" t="s">
        <v>12537</v>
      </c>
      <c r="P489" t="s">
        <v>12538</v>
      </c>
      <c r="Q489" t="s">
        <v>12539</v>
      </c>
      <c r="R489" t="s">
        <v>12540</v>
      </c>
      <c r="S489" t="s">
        <v>12541</v>
      </c>
      <c r="T489" t="s">
        <v>146</v>
      </c>
      <c r="U489" t="s">
        <v>9530</v>
      </c>
      <c r="V489" t="s">
        <v>9531</v>
      </c>
      <c r="W489" t="s">
        <v>9532</v>
      </c>
      <c r="X489" t="s">
        <v>293</v>
      </c>
      <c r="Y489" t="s">
        <v>294</v>
      </c>
      <c r="Z489" t="s">
        <v>145</v>
      </c>
      <c r="AA489" t="s">
        <v>145</v>
      </c>
      <c r="AB489" t="s">
        <v>295</v>
      </c>
      <c r="AC489" t="s">
        <v>337</v>
      </c>
      <c r="AD489" t="s">
        <v>430</v>
      </c>
      <c r="AE489" t="s">
        <v>12542</v>
      </c>
      <c r="AF489" t="s">
        <v>12543</v>
      </c>
      <c r="AG489" t="s">
        <v>12544</v>
      </c>
      <c r="AH489" t="s">
        <v>12545</v>
      </c>
      <c r="AI489" t="s">
        <v>12546</v>
      </c>
      <c r="AJ489" t="s">
        <v>12547</v>
      </c>
      <c r="AK489" t="s">
        <v>12451</v>
      </c>
      <c r="AL489" t="s">
        <v>305</v>
      </c>
      <c r="AM489" t="s">
        <v>306</v>
      </c>
      <c r="AN489" t="s">
        <v>307</v>
      </c>
      <c r="AO489" t="s">
        <v>308</v>
      </c>
      <c r="AP489" t="s">
        <v>309</v>
      </c>
      <c r="AQ489" t="s">
        <v>275</v>
      </c>
      <c r="AR489" t="s">
        <v>310</v>
      </c>
      <c r="AS489" t="s">
        <v>311</v>
      </c>
      <c r="AT489" t="s">
        <v>312</v>
      </c>
      <c r="AU489" t="s">
        <v>313</v>
      </c>
      <c r="AV489" t="s">
        <v>314</v>
      </c>
      <c r="AW489" t="s">
        <v>315</v>
      </c>
      <c r="AX489" t="s">
        <v>315</v>
      </c>
      <c r="AY489" t="s">
        <v>439</v>
      </c>
      <c r="AZ489" t="s">
        <v>440</v>
      </c>
      <c r="BA489" t="s">
        <v>12548</v>
      </c>
      <c r="BB489" t="s">
        <v>12547</v>
      </c>
      <c r="BC489" t="s">
        <v>12549</v>
      </c>
      <c r="BD489" t="s">
        <v>12550</v>
      </c>
      <c r="BE489" t="s">
        <v>138</v>
      </c>
      <c r="BF489" t="s">
        <v>12551</v>
      </c>
      <c r="BG489" t="s">
        <v>12552</v>
      </c>
      <c r="BH489" t="s">
        <v>12383</v>
      </c>
      <c r="BI489">
        <v>256</v>
      </c>
      <c r="BJ489">
        <v>252</v>
      </c>
      <c r="BK489">
        <v>253</v>
      </c>
      <c r="BL489">
        <v>-0.02</v>
      </c>
      <c r="BM489">
        <v>238</v>
      </c>
      <c r="BN489">
        <v>428</v>
      </c>
      <c r="BO489">
        <v>413</v>
      </c>
      <c r="BP489">
        <v>0.72199999999999998</v>
      </c>
      <c r="BQ489" t="s">
        <v>143</v>
      </c>
      <c r="BR489" t="s">
        <v>145</v>
      </c>
      <c r="BS489" t="s">
        <v>144</v>
      </c>
      <c r="BT489">
        <v>-42</v>
      </c>
      <c r="BU489">
        <v>52</v>
      </c>
      <c r="BV489">
        <v>16</v>
      </c>
      <c r="BW489">
        <v>0</v>
      </c>
    </row>
    <row r="490" spans="1:75" x14ac:dyDescent="0.25">
      <c r="A490" t="s">
        <v>12553</v>
      </c>
      <c r="B490" t="s">
        <v>12554</v>
      </c>
      <c r="C490" s="74">
        <v>43864.863709490739</v>
      </c>
      <c r="D490" t="s">
        <v>274</v>
      </c>
      <c r="E490" t="s">
        <v>275</v>
      </c>
      <c r="F490" t="s">
        <v>276</v>
      </c>
      <c r="G490" t="s">
        <v>277</v>
      </c>
      <c r="H490" t="s">
        <v>278</v>
      </c>
      <c r="I490" t="s">
        <v>12555</v>
      </c>
      <c r="J490" t="s">
        <v>12556</v>
      </c>
      <c r="K490" t="s">
        <v>12020</v>
      </c>
      <c r="L490" t="s">
        <v>12557</v>
      </c>
      <c r="M490" t="s">
        <v>12558</v>
      </c>
      <c r="N490" t="s">
        <v>12559</v>
      </c>
      <c r="O490" t="s">
        <v>12560</v>
      </c>
      <c r="P490" t="s">
        <v>12561</v>
      </c>
      <c r="Q490" t="s">
        <v>12562</v>
      </c>
      <c r="R490" t="s">
        <v>12563</v>
      </c>
      <c r="S490" t="s">
        <v>12564</v>
      </c>
      <c r="T490" t="s">
        <v>146</v>
      </c>
      <c r="U490" t="s">
        <v>9530</v>
      </c>
      <c r="V490" t="s">
        <v>9531</v>
      </c>
      <c r="W490" t="s">
        <v>9532</v>
      </c>
      <c r="X490" t="s">
        <v>293</v>
      </c>
      <c r="Y490" t="s">
        <v>294</v>
      </c>
      <c r="Z490" t="s">
        <v>145</v>
      </c>
      <c r="AA490" t="s">
        <v>145</v>
      </c>
      <c r="AB490" t="s">
        <v>295</v>
      </c>
      <c r="AC490" t="s">
        <v>1164</v>
      </c>
      <c r="AD490" t="s">
        <v>3520</v>
      </c>
      <c r="AE490" t="s">
        <v>12565</v>
      </c>
      <c r="AF490" t="s">
        <v>12566</v>
      </c>
      <c r="AG490" t="s">
        <v>12567</v>
      </c>
      <c r="AH490" t="s">
        <v>12568</v>
      </c>
      <c r="AI490" t="s">
        <v>1030</v>
      </c>
      <c r="AJ490" t="s">
        <v>12569</v>
      </c>
      <c r="AK490" t="s">
        <v>12570</v>
      </c>
      <c r="AL490" t="s">
        <v>305</v>
      </c>
      <c r="AM490" t="s">
        <v>306</v>
      </c>
      <c r="AN490" t="s">
        <v>307</v>
      </c>
      <c r="AO490" t="s">
        <v>308</v>
      </c>
      <c r="AP490" t="s">
        <v>309</v>
      </c>
      <c r="AQ490" t="s">
        <v>275</v>
      </c>
      <c r="AR490" t="s">
        <v>310</v>
      </c>
      <c r="AS490" t="s">
        <v>311</v>
      </c>
      <c r="AT490" t="s">
        <v>312</v>
      </c>
      <c r="AU490" t="s">
        <v>313</v>
      </c>
      <c r="AV490" t="s">
        <v>314</v>
      </c>
      <c r="AW490" t="s">
        <v>315</v>
      </c>
      <c r="AX490" t="s">
        <v>315</v>
      </c>
      <c r="AY490" t="s">
        <v>3527</v>
      </c>
      <c r="AZ490" t="s">
        <v>3606</v>
      </c>
      <c r="BA490" t="s">
        <v>12571</v>
      </c>
      <c r="BB490" t="s">
        <v>12569</v>
      </c>
      <c r="BC490" t="s">
        <v>12572</v>
      </c>
      <c r="BD490" t="s">
        <v>12573</v>
      </c>
      <c r="BE490" t="s">
        <v>138</v>
      </c>
      <c r="BF490" t="s">
        <v>12574</v>
      </c>
      <c r="BG490" t="s">
        <v>12575</v>
      </c>
      <c r="BH490" t="s">
        <v>12015</v>
      </c>
      <c r="BI490">
        <v>256</v>
      </c>
      <c r="BJ490">
        <v>252</v>
      </c>
      <c r="BK490">
        <v>253</v>
      </c>
      <c r="BL490">
        <v>-0.04</v>
      </c>
      <c r="BM490">
        <v>237</v>
      </c>
      <c r="BN490">
        <v>427</v>
      </c>
      <c r="BO490">
        <v>412</v>
      </c>
      <c r="BP490">
        <v>0.72</v>
      </c>
      <c r="BQ490" t="s">
        <v>143</v>
      </c>
      <c r="BR490" t="s">
        <v>145</v>
      </c>
      <c r="BS490" t="s">
        <v>144</v>
      </c>
      <c r="BT490">
        <v>-42</v>
      </c>
      <c r="BU490">
        <v>55</v>
      </c>
      <c r="BV490">
        <v>15</v>
      </c>
      <c r="BW490">
        <v>0</v>
      </c>
    </row>
    <row r="491" spans="1:75" x14ac:dyDescent="0.25">
      <c r="A491" t="s">
        <v>12576</v>
      </c>
      <c r="B491" t="s">
        <v>12577</v>
      </c>
      <c r="C491" s="74">
        <v>43864.863825231478</v>
      </c>
      <c r="D491" t="s">
        <v>274</v>
      </c>
      <c r="E491" t="s">
        <v>275</v>
      </c>
      <c r="F491" t="s">
        <v>276</v>
      </c>
      <c r="G491" t="s">
        <v>277</v>
      </c>
      <c r="H491" t="s">
        <v>278</v>
      </c>
      <c r="I491" t="s">
        <v>12578</v>
      </c>
      <c r="J491" t="s">
        <v>12579</v>
      </c>
      <c r="K491" t="s">
        <v>11900</v>
      </c>
      <c r="L491" t="s">
        <v>12580</v>
      </c>
      <c r="M491" t="s">
        <v>12581</v>
      </c>
      <c r="N491" t="s">
        <v>12582</v>
      </c>
      <c r="O491" t="s">
        <v>12583</v>
      </c>
      <c r="P491" t="s">
        <v>12584</v>
      </c>
      <c r="Q491" t="s">
        <v>12585</v>
      </c>
      <c r="R491" t="s">
        <v>12586</v>
      </c>
      <c r="S491" t="s">
        <v>12587</v>
      </c>
      <c r="T491" t="s">
        <v>146</v>
      </c>
      <c r="U491" t="s">
        <v>9530</v>
      </c>
      <c r="V491" t="s">
        <v>9531</v>
      </c>
      <c r="W491" t="s">
        <v>9532</v>
      </c>
      <c r="X491" t="s">
        <v>293</v>
      </c>
      <c r="Y491" t="s">
        <v>294</v>
      </c>
      <c r="Z491" t="s">
        <v>145</v>
      </c>
      <c r="AA491" t="s">
        <v>145</v>
      </c>
      <c r="AB491" t="s">
        <v>295</v>
      </c>
      <c r="AC491" t="s">
        <v>396</v>
      </c>
      <c r="AD491" t="s">
        <v>6352</v>
      </c>
      <c r="AE491" t="s">
        <v>12588</v>
      </c>
      <c r="AF491" t="s">
        <v>12589</v>
      </c>
      <c r="AG491" t="s">
        <v>12590</v>
      </c>
      <c r="AH491" t="s">
        <v>12591</v>
      </c>
      <c r="AI491" t="s">
        <v>12592</v>
      </c>
      <c r="AJ491" t="s">
        <v>12593</v>
      </c>
      <c r="AK491" t="s">
        <v>12594</v>
      </c>
      <c r="AL491" t="s">
        <v>305</v>
      </c>
      <c r="AM491" t="s">
        <v>306</v>
      </c>
      <c r="AN491" t="s">
        <v>307</v>
      </c>
      <c r="AO491" t="s">
        <v>308</v>
      </c>
      <c r="AP491" t="s">
        <v>309</v>
      </c>
      <c r="AQ491" t="s">
        <v>275</v>
      </c>
      <c r="AR491" t="s">
        <v>310</v>
      </c>
      <c r="AS491" t="s">
        <v>311</v>
      </c>
      <c r="AT491" t="s">
        <v>312</v>
      </c>
      <c r="AU491" t="s">
        <v>313</v>
      </c>
      <c r="AV491" t="s">
        <v>314</v>
      </c>
      <c r="AW491" t="s">
        <v>315</v>
      </c>
      <c r="AX491" t="s">
        <v>315</v>
      </c>
      <c r="AY491" t="s">
        <v>6360</v>
      </c>
      <c r="AZ491" t="s">
        <v>3606</v>
      </c>
      <c r="BA491" t="s">
        <v>12595</v>
      </c>
      <c r="BB491" t="s">
        <v>12593</v>
      </c>
      <c r="BC491" t="s">
        <v>12596</v>
      </c>
      <c r="BD491" t="s">
        <v>12597</v>
      </c>
      <c r="BE491" t="s">
        <v>138</v>
      </c>
      <c r="BF491" t="s">
        <v>12598</v>
      </c>
      <c r="BG491" t="s">
        <v>12599</v>
      </c>
      <c r="BH491" t="s">
        <v>11921</v>
      </c>
      <c r="BI491">
        <v>256</v>
      </c>
      <c r="BJ491">
        <v>253</v>
      </c>
      <c r="BK491">
        <v>253</v>
      </c>
      <c r="BL491">
        <v>-0.13</v>
      </c>
      <c r="BM491">
        <v>237</v>
      </c>
      <c r="BN491">
        <v>427</v>
      </c>
      <c r="BO491">
        <v>412</v>
      </c>
      <c r="BP491">
        <v>0.72</v>
      </c>
      <c r="BQ491" t="s">
        <v>143</v>
      </c>
      <c r="BR491" t="s">
        <v>145</v>
      </c>
      <c r="BS491" t="s">
        <v>144</v>
      </c>
      <c r="BT491">
        <v>-42</v>
      </c>
      <c r="BU491">
        <v>60</v>
      </c>
      <c r="BV491">
        <v>15</v>
      </c>
      <c r="BW491">
        <v>0</v>
      </c>
    </row>
    <row r="492" spans="1:75" x14ac:dyDescent="0.25">
      <c r="A492" t="s">
        <v>12600</v>
      </c>
      <c r="B492" t="s">
        <v>12601</v>
      </c>
      <c r="C492" s="74">
        <v>43864.863940972209</v>
      </c>
      <c r="D492" t="s">
        <v>274</v>
      </c>
      <c r="E492" t="s">
        <v>275</v>
      </c>
      <c r="F492" t="s">
        <v>276</v>
      </c>
      <c r="G492" t="s">
        <v>277</v>
      </c>
      <c r="H492" t="s">
        <v>278</v>
      </c>
      <c r="I492" t="s">
        <v>12602</v>
      </c>
      <c r="J492" t="s">
        <v>12603</v>
      </c>
      <c r="K492" t="s">
        <v>12604</v>
      </c>
      <c r="L492" t="s">
        <v>12605</v>
      </c>
      <c r="M492" t="s">
        <v>12606</v>
      </c>
      <c r="N492" t="s">
        <v>12607</v>
      </c>
      <c r="O492" t="s">
        <v>12608</v>
      </c>
      <c r="P492" t="s">
        <v>12609</v>
      </c>
      <c r="Q492" t="s">
        <v>12610</v>
      </c>
      <c r="R492" t="s">
        <v>12611</v>
      </c>
      <c r="S492" t="s">
        <v>12612</v>
      </c>
      <c r="T492" t="s">
        <v>146</v>
      </c>
      <c r="U492" t="s">
        <v>9530</v>
      </c>
      <c r="V492" t="s">
        <v>9531</v>
      </c>
      <c r="W492" t="s">
        <v>9532</v>
      </c>
      <c r="X492" t="s">
        <v>293</v>
      </c>
      <c r="Y492" t="s">
        <v>294</v>
      </c>
      <c r="Z492" t="s">
        <v>145</v>
      </c>
      <c r="AA492" t="s">
        <v>145</v>
      </c>
      <c r="AB492" t="s">
        <v>295</v>
      </c>
      <c r="AC492" t="s">
        <v>396</v>
      </c>
      <c r="AD492" t="s">
        <v>3547</v>
      </c>
      <c r="AE492" t="s">
        <v>12613</v>
      </c>
      <c r="AF492" t="s">
        <v>12614</v>
      </c>
      <c r="AG492" t="s">
        <v>12615</v>
      </c>
      <c r="AH492" t="s">
        <v>8790</v>
      </c>
      <c r="AI492" t="s">
        <v>12616</v>
      </c>
      <c r="AJ492" t="s">
        <v>12617</v>
      </c>
      <c r="AK492" t="s">
        <v>11822</v>
      </c>
      <c r="AL492" t="s">
        <v>305</v>
      </c>
      <c r="AM492" t="s">
        <v>306</v>
      </c>
      <c r="AN492" t="s">
        <v>307</v>
      </c>
      <c r="AO492" t="s">
        <v>308</v>
      </c>
      <c r="AP492" t="s">
        <v>309</v>
      </c>
      <c r="AQ492" t="s">
        <v>275</v>
      </c>
      <c r="AR492" t="s">
        <v>310</v>
      </c>
      <c r="AS492" t="s">
        <v>311</v>
      </c>
      <c r="AT492" t="s">
        <v>312</v>
      </c>
      <c r="AU492" t="s">
        <v>313</v>
      </c>
      <c r="AV492" t="s">
        <v>314</v>
      </c>
      <c r="AW492" t="s">
        <v>315</v>
      </c>
      <c r="AX492" t="s">
        <v>315</v>
      </c>
      <c r="AY492" t="s">
        <v>3555</v>
      </c>
      <c r="AZ492" t="s">
        <v>3556</v>
      </c>
      <c r="BA492" t="s">
        <v>12618</v>
      </c>
      <c r="BB492" t="s">
        <v>12617</v>
      </c>
      <c r="BC492" t="s">
        <v>12619</v>
      </c>
      <c r="BD492" t="s">
        <v>12620</v>
      </c>
      <c r="BE492" t="s">
        <v>138</v>
      </c>
      <c r="BF492" t="s">
        <v>12621</v>
      </c>
      <c r="BG492" t="s">
        <v>12622</v>
      </c>
      <c r="BH492" t="s">
        <v>12623</v>
      </c>
      <c r="BI492">
        <v>256</v>
      </c>
      <c r="BJ492">
        <v>252</v>
      </c>
      <c r="BK492">
        <v>253</v>
      </c>
      <c r="BL492">
        <v>-0.01</v>
      </c>
      <c r="BM492">
        <v>238</v>
      </c>
      <c r="BN492">
        <v>428</v>
      </c>
      <c r="BO492">
        <v>412</v>
      </c>
      <c r="BP492">
        <v>0.72099999999999997</v>
      </c>
      <c r="BQ492" t="s">
        <v>143</v>
      </c>
      <c r="BR492" t="s">
        <v>145</v>
      </c>
      <c r="BS492" t="s">
        <v>144</v>
      </c>
      <c r="BT492">
        <v>-42</v>
      </c>
      <c r="BU492">
        <v>63</v>
      </c>
      <c r="BV492">
        <v>16</v>
      </c>
      <c r="BW492">
        <v>0</v>
      </c>
    </row>
    <row r="493" spans="1:75" x14ac:dyDescent="0.25">
      <c r="A493" t="s">
        <v>12624</v>
      </c>
      <c r="B493" t="s">
        <v>12625</v>
      </c>
      <c r="C493" s="74">
        <v>43864.86405744213</v>
      </c>
      <c r="D493" t="s">
        <v>274</v>
      </c>
      <c r="E493" t="s">
        <v>275</v>
      </c>
      <c r="F493" t="s">
        <v>276</v>
      </c>
      <c r="G493" t="s">
        <v>277</v>
      </c>
      <c r="H493" t="s">
        <v>278</v>
      </c>
      <c r="I493" t="s">
        <v>12626</v>
      </c>
      <c r="J493" t="s">
        <v>12627</v>
      </c>
      <c r="K493" t="s">
        <v>12388</v>
      </c>
      <c r="L493" t="s">
        <v>12628</v>
      </c>
      <c r="M493" t="s">
        <v>12629</v>
      </c>
      <c r="N493" t="s">
        <v>12630</v>
      </c>
      <c r="O493" t="s">
        <v>12631</v>
      </c>
      <c r="P493" t="s">
        <v>12632</v>
      </c>
      <c r="Q493" t="s">
        <v>12633</v>
      </c>
      <c r="R493" t="s">
        <v>12634</v>
      </c>
      <c r="S493" t="s">
        <v>12635</v>
      </c>
      <c r="T493" t="s">
        <v>146</v>
      </c>
      <c r="U493" t="s">
        <v>9530</v>
      </c>
      <c r="V493" t="s">
        <v>9531</v>
      </c>
      <c r="W493" t="s">
        <v>9532</v>
      </c>
      <c r="X493" t="s">
        <v>293</v>
      </c>
      <c r="Y493" t="s">
        <v>294</v>
      </c>
      <c r="Z493" t="s">
        <v>145</v>
      </c>
      <c r="AA493" t="s">
        <v>145</v>
      </c>
      <c r="AB493" t="s">
        <v>295</v>
      </c>
      <c r="AC493" t="s">
        <v>296</v>
      </c>
      <c r="AD493" t="s">
        <v>8914</v>
      </c>
      <c r="AE493" t="s">
        <v>12636</v>
      </c>
      <c r="AF493" t="s">
        <v>12637</v>
      </c>
      <c r="AG493" t="s">
        <v>12638</v>
      </c>
      <c r="AH493" t="s">
        <v>12639</v>
      </c>
      <c r="AI493" t="s">
        <v>12640</v>
      </c>
      <c r="AJ493" t="s">
        <v>12641</v>
      </c>
      <c r="AK493" t="s">
        <v>12179</v>
      </c>
      <c r="AL493" t="s">
        <v>305</v>
      </c>
      <c r="AM493" t="s">
        <v>306</v>
      </c>
      <c r="AN493" t="s">
        <v>307</v>
      </c>
      <c r="AO493" t="s">
        <v>308</v>
      </c>
      <c r="AP493" t="s">
        <v>309</v>
      </c>
      <c r="AQ493" t="s">
        <v>275</v>
      </c>
      <c r="AR493" t="s">
        <v>310</v>
      </c>
      <c r="AS493" t="s">
        <v>311</v>
      </c>
      <c r="AT493" t="s">
        <v>312</v>
      </c>
      <c r="AU493" t="s">
        <v>313</v>
      </c>
      <c r="AV493" t="s">
        <v>314</v>
      </c>
      <c r="AW493" t="s">
        <v>315</v>
      </c>
      <c r="AX493" t="s">
        <v>315</v>
      </c>
      <c r="AY493" t="s">
        <v>8922</v>
      </c>
      <c r="AZ493" t="s">
        <v>6308</v>
      </c>
      <c r="BA493" t="s">
        <v>12642</v>
      </c>
      <c r="BB493" t="s">
        <v>12641</v>
      </c>
      <c r="BC493" t="s">
        <v>12643</v>
      </c>
      <c r="BD493" t="s">
        <v>12644</v>
      </c>
      <c r="BE493" t="s">
        <v>138</v>
      </c>
      <c r="BF493" t="s">
        <v>12645</v>
      </c>
      <c r="BG493" t="s">
        <v>12646</v>
      </c>
      <c r="BH493" t="s">
        <v>12407</v>
      </c>
      <c r="BI493">
        <v>256</v>
      </c>
      <c r="BJ493">
        <v>252</v>
      </c>
      <c r="BK493">
        <v>253</v>
      </c>
      <c r="BL493">
        <v>-0.02</v>
      </c>
      <c r="BM493">
        <v>239</v>
      </c>
      <c r="BN493">
        <v>429</v>
      </c>
      <c r="BO493">
        <v>411</v>
      </c>
      <c r="BP493">
        <v>0.72299999999999998</v>
      </c>
      <c r="BQ493" t="s">
        <v>143</v>
      </c>
      <c r="BR493" t="s">
        <v>145</v>
      </c>
      <c r="BS493" t="s">
        <v>144</v>
      </c>
      <c r="BT493">
        <v>-41</v>
      </c>
      <c r="BU493">
        <v>56</v>
      </c>
      <c r="BV493">
        <v>18</v>
      </c>
      <c r="BW493">
        <v>0</v>
      </c>
    </row>
    <row r="494" spans="1:75" x14ac:dyDescent="0.25">
      <c r="A494" t="s">
        <v>12647</v>
      </c>
      <c r="B494" t="s">
        <v>12648</v>
      </c>
      <c r="C494" s="74">
        <v>43864.86417390046</v>
      </c>
      <c r="D494" t="s">
        <v>274</v>
      </c>
      <c r="E494" t="s">
        <v>275</v>
      </c>
      <c r="F494" t="s">
        <v>276</v>
      </c>
      <c r="G494" t="s">
        <v>277</v>
      </c>
      <c r="H494" t="s">
        <v>278</v>
      </c>
      <c r="I494" t="s">
        <v>12649</v>
      </c>
      <c r="J494" t="s">
        <v>12650</v>
      </c>
      <c r="K494" t="s">
        <v>12313</v>
      </c>
      <c r="L494" t="s">
        <v>12651</v>
      </c>
      <c r="M494" t="s">
        <v>12652</v>
      </c>
      <c r="N494" t="s">
        <v>12653</v>
      </c>
      <c r="O494" t="s">
        <v>12654</v>
      </c>
      <c r="P494" t="s">
        <v>12655</v>
      </c>
      <c r="Q494" t="s">
        <v>12656</v>
      </c>
      <c r="R494" t="s">
        <v>12657</v>
      </c>
      <c r="S494" t="s">
        <v>12658</v>
      </c>
      <c r="T494" t="s">
        <v>146</v>
      </c>
      <c r="U494" t="s">
        <v>9530</v>
      </c>
      <c r="V494" t="s">
        <v>9531</v>
      </c>
      <c r="W494" t="s">
        <v>9532</v>
      </c>
      <c r="X494" t="s">
        <v>293</v>
      </c>
      <c r="Y494" t="s">
        <v>294</v>
      </c>
      <c r="Z494" t="s">
        <v>145</v>
      </c>
      <c r="AA494" t="s">
        <v>145</v>
      </c>
      <c r="AB494" t="s">
        <v>295</v>
      </c>
      <c r="AC494" t="s">
        <v>396</v>
      </c>
      <c r="AD494" t="s">
        <v>430</v>
      </c>
      <c r="AE494" t="s">
        <v>12659</v>
      </c>
      <c r="AF494" t="s">
        <v>12660</v>
      </c>
      <c r="AG494" t="s">
        <v>12661</v>
      </c>
      <c r="AH494" t="s">
        <v>3759</v>
      </c>
      <c r="AI494" t="s">
        <v>12662</v>
      </c>
      <c r="AJ494" t="s">
        <v>12663</v>
      </c>
      <c r="AK494" t="s">
        <v>12664</v>
      </c>
      <c r="AL494" t="s">
        <v>305</v>
      </c>
      <c r="AM494" t="s">
        <v>306</v>
      </c>
      <c r="AN494" t="s">
        <v>307</v>
      </c>
      <c r="AO494" t="s">
        <v>308</v>
      </c>
      <c r="AP494" t="s">
        <v>309</v>
      </c>
      <c r="AQ494" t="s">
        <v>275</v>
      </c>
      <c r="AR494" t="s">
        <v>310</v>
      </c>
      <c r="AS494" t="s">
        <v>311</v>
      </c>
      <c r="AT494" t="s">
        <v>312</v>
      </c>
      <c r="AU494" t="s">
        <v>313</v>
      </c>
      <c r="AV494" t="s">
        <v>314</v>
      </c>
      <c r="AW494" t="s">
        <v>315</v>
      </c>
      <c r="AX494" t="s">
        <v>315</v>
      </c>
      <c r="AY494" t="s">
        <v>439</v>
      </c>
      <c r="AZ494" t="s">
        <v>440</v>
      </c>
      <c r="BA494" t="s">
        <v>12665</v>
      </c>
      <c r="BB494" t="s">
        <v>12663</v>
      </c>
      <c r="BC494" t="s">
        <v>12666</v>
      </c>
      <c r="BD494" t="s">
        <v>12667</v>
      </c>
      <c r="BE494" t="s">
        <v>138</v>
      </c>
      <c r="BF494" t="s">
        <v>12668</v>
      </c>
      <c r="BG494" t="s">
        <v>12669</v>
      </c>
      <c r="BH494" t="s">
        <v>12333</v>
      </c>
      <c r="BI494">
        <v>256</v>
      </c>
      <c r="BJ494">
        <v>252</v>
      </c>
      <c r="BK494">
        <v>253</v>
      </c>
      <c r="BL494">
        <v>-0.13</v>
      </c>
      <c r="BM494">
        <v>238</v>
      </c>
      <c r="BN494">
        <v>429</v>
      </c>
      <c r="BO494">
        <v>411</v>
      </c>
      <c r="BP494">
        <v>0.72199999999999998</v>
      </c>
      <c r="BQ494" t="s">
        <v>143</v>
      </c>
      <c r="BR494" t="s">
        <v>145</v>
      </c>
      <c r="BS494" t="s">
        <v>144</v>
      </c>
      <c r="BT494">
        <v>-41</v>
      </c>
      <c r="BU494">
        <v>60</v>
      </c>
      <c r="BV494">
        <v>18</v>
      </c>
      <c r="BW494">
        <v>0</v>
      </c>
    </row>
    <row r="495" spans="1:75" x14ac:dyDescent="0.25">
      <c r="A495" t="s">
        <v>12670</v>
      </c>
      <c r="B495" t="s">
        <v>12671</v>
      </c>
      <c r="C495" s="74">
        <v>43864.864290370373</v>
      </c>
      <c r="D495" t="s">
        <v>274</v>
      </c>
      <c r="E495" t="s">
        <v>275</v>
      </c>
      <c r="F495" t="s">
        <v>276</v>
      </c>
      <c r="G495" t="s">
        <v>277</v>
      </c>
      <c r="H495" t="s">
        <v>278</v>
      </c>
      <c r="I495" t="s">
        <v>12672</v>
      </c>
      <c r="J495" t="s">
        <v>12673</v>
      </c>
      <c r="K495" t="s">
        <v>12674</v>
      </c>
      <c r="L495" t="s">
        <v>12675</v>
      </c>
      <c r="M495" t="s">
        <v>12676</v>
      </c>
      <c r="N495" t="s">
        <v>12677</v>
      </c>
      <c r="O495" t="s">
        <v>12678</v>
      </c>
      <c r="P495" t="s">
        <v>12679</v>
      </c>
      <c r="Q495" t="s">
        <v>12680</v>
      </c>
      <c r="R495" t="s">
        <v>12681</v>
      </c>
      <c r="S495" t="s">
        <v>12682</v>
      </c>
      <c r="T495" t="s">
        <v>146</v>
      </c>
      <c r="U495" t="s">
        <v>9530</v>
      </c>
      <c r="V495" t="s">
        <v>9531</v>
      </c>
      <c r="W495" t="s">
        <v>9532</v>
      </c>
      <c r="X495" t="s">
        <v>293</v>
      </c>
      <c r="Y495" t="s">
        <v>294</v>
      </c>
      <c r="Z495" t="s">
        <v>145</v>
      </c>
      <c r="AA495" t="s">
        <v>145</v>
      </c>
      <c r="AB495" t="s">
        <v>295</v>
      </c>
      <c r="AC495" t="s">
        <v>296</v>
      </c>
      <c r="AD495" t="s">
        <v>3575</v>
      </c>
      <c r="AE495" t="s">
        <v>12683</v>
      </c>
      <c r="AF495" t="s">
        <v>12684</v>
      </c>
      <c r="AG495" t="s">
        <v>12685</v>
      </c>
      <c r="AH495" t="s">
        <v>12686</v>
      </c>
      <c r="AI495" t="s">
        <v>12687</v>
      </c>
      <c r="AJ495" t="s">
        <v>12688</v>
      </c>
      <c r="AK495" t="s">
        <v>12689</v>
      </c>
      <c r="AL495" t="s">
        <v>305</v>
      </c>
      <c r="AM495" t="s">
        <v>306</v>
      </c>
      <c r="AN495" t="s">
        <v>307</v>
      </c>
      <c r="AO495" t="s">
        <v>308</v>
      </c>
      <c r="AP495" t="s">
        <v>309</v>
      </c>
      <c r="AQ495" t="s">
        <v>275</v>
      </c>
      <c r="AR495" t="s">
        <v>310</v>
      </c>
      <c r="AS495" t="s">
        <v>311</v>
      </c>
      <c r="AT495" t="s">
        <v>312</v>
      </c>
      <c r="AU495" t="s">
        <v>313</v>
      </c>
      <c r="AV495" t="s">
        <v>314</v>
      </c>
      <c r="AW495" t="s">
        <v>315</v>
      </c>
      <c r="AX495" t="s">
        <v>315</v>
      </c>
      <c r="AY495" t="s">
        <v>3581</v>
      </c>
      <c r="AZ495" t="s">
        <v>3582</v>
      </c>
      <c r="BA495" t="s">
        <v>12690</v>
      </c>
      <c r="BB495" t="s">
        <v>12688</v>
      </c>
      <c r="BC495" t="s">
        <v>12691</v>
      </c>
      <c r="BD495" t="s">
        <v>12692</v>
      </c>
      <c r="BE495" t="s">
        <v>138</v>
      </c>
      <c r="BF495" t="s">
        <v>12693</v>
      </c>
      <c r="BG495" t="s">
        <v>12694</v>
      </c>
      <c r="BH495" t="s">
        <v>12695</v>
      </c>
      <c r="BI495">
        <v>256</v>
      </c>
      <c r="BJ495">
        <v>253</v>
      </c>
      <c r="BK495">
        <v>253</v>
      </c>
      <c r="BL495">
        <v>-0.12</v>
      </c>
      <c r="BM495">
        <v>237</v>
      </c>
      <c r="BN495">
        <v>426</v>
      </c>
      <c r="BO495">
        <v>410</v>
      </c>
      <c r="BP495">
        <v>0.71799999999999997</v>
      </c>
      <c r="BQ495" t="s">
        <v>143</v>
      </c>
      <c r="BR495" t="s">
        <v>145</v>
      </c>
      <c r="BS495" t="s">
        <v>144</v>
      </c>
      <c r="BT495">
        <v>-41</v>
      </c>
      <c r="BU495">
        <v>62</v>
      </c>
      <c r="BV495">
        <v>17</v>
      </c>
      <c r="BW495">
        <v>0</v>
      </c>
    </row>
    <row r="496" spans="1:75" x14ac:dyDescent="0.25">
      <c r="A496" t="s">
        <v>12696</v>
      </c>
      <c r="B496" t="s">
        <v>12697</v>
      </c>
      <c r="C496" s="74">
        <v>43864.864406828703</v>
      </c>
      <c r="D496" t="s">
        <v>274</v>
      </c>
      <c r="E496" t="s">
        <v>275</v>
      </c>
      <c r="F496" t="s">
        <v>276</v>
      </c>
      <c r="G496" t="s">
        <v>277</v>
      </c>
      <c r="H496" t="s">
        <v>278</v>
      </c>
      <c r="I496" t="s">
        <v>12698</v>
      </c>
      <c r="J496" t="s">
        <v>12699</v>
      </c>
      <c r="K496" t="s">
        <v>12700</v>
      </c>
      <c r="L496" t="s">
        <v>12701</v>
      </c>
      <c r="M496" t="s">
        <v>12702</v>
      </c>
      <c r="N496" t="s">
        <v>12703</v>
      </c>
      <c r="O496" t="s">
        <v>12704</v>
      </c>
      <c r="P496" t="s">
        <v>12705</v>
      </c>
      <c r="Q496" t="s">
        <v>12706</v>
      </c>
      <c r="R496" t="s">
        <v>12707</v>
      </c>
      <c r="S496" t="s">
        <v>12708</v>
      </c>
      <c r="T496" t="s">
        <v>146</v>
      </c>
      <c r="U496" t="s">
        <v>9530</v>
      </c>
      <c r="V496" t="s">
        <v>9531</v>
      </c>
      <c r="W496" t="s">
        <v>9532</v>
      </c>
      <c r="X496" t="s">
        <v>293</v>
      </c>
      <c r="Y496" t="s">
        <v>294</v>
      </c>
      <c r="Z496" t="s">
        <v>145</v>
      </c>
      <c r="AA496" t="s">
        <v>145</v>
      </c>
      <c r="AB496" t="s">
        <v>295</v>
      </c>
      <c r="AC496" t="s">
        <v>296</v>
      </c>
      <c r="AD496" t="s">
        <v>11157</v>
      </c>
      <c r="AE496" t="s">
        <v>12709</v>
      </c>
      <c r="AF496" t="s">
        <v>12710</v>
      </c>
      <c r="AG496" t="s">
        <v>12711</v>
      </c>
      <c r="AH496" t="s">
        <v>7737</v>
      </c>
      <c r="AI496" t="s">
        <v>12712</v>
      </c>
      <c r="AJ496" t="s">
        <v>12713</v>
      </c>
      <c r="AK496" t="s">
        <v>12714</v>
      </c>
      <c r="AL496" t="s">
        <v>305</v>
      </c>
      <c r="AM496" t="s">
        <v>306</v>
      </c>
      <c r="AN496" t="s">
        <v>307</v>
      </c>
      <c r="AO496" t="s">
        <v>308</v>
      </c>
      <c r="AP496" t="s">
        <v>309</v>
      </c>
      <c r="AQ496" t="s">
        <v>275</v>
      </c>
      <c r="AR496" t="s">
        <v>310</v>
      </c>
      <c r="AS496" t="s">
        <v>311</v>
      </c>
      <c r="AT496" t="s">
        <v>312</v>
      </c>
      <c r="AU496" t="s">
        <v>313</v>
      </c>
      <c r="AV496" t="s">
        <v>314</v>
      </c>
      <c r="AW496" t="s">
        <v>315</v>
      </c>
      <c r="AX496" t="s">
        <v>315</v>
      </c>
      <c r="AY496" t="s">
        <v>11165</v>
      </c>
      <c r="AZ496" t="s">
        <v>470</v>
      </c>
      <c r="BA496" t="s">
        <v>12715</v>
      </c>
      <c r="BB496" t="s">
        <v>12713</v>
      </c>
      <c r="BC496" t="s">
        <v>12716</v>
      </c>
      <c r="BD496" t="s">
        <v>12717</v>
      </c>
      <c r="BE496" t="s">
        <v>138</v>
      </c>
      <c r="BF496" t="s">
        <v>12718</v>
      </c>
      <c r="BG496" t="s">
        <v>12719</v>
      </c>
      <c r="BH496" t="s">
        <v>147</v>
      </c>
      <c r="BI496">
        <v>256</v>
      </c>
      <c r="BJ496">
        <v>252</v>
      </c>
      <c r="BK496">
        <v>253</v>
      </c>
      <c r="BL496">
        <v>-7.0000000000000007E-2</v>
      </c>
      <c r="BM496">
        <v>236</v>
      </c>
      <c r="BN496">
        <v>425</v>
      </c>
      <c r="BO496">
        <v>409</v>
      </c>
      <c r="BP496">
        <v>0.71599999999999997</v>
      </c>
      <c r="BQ496" t="s">
        <v>143</v>
      </c>
      <c r="BR496" t="s">
        <v>145</v>
      </c>
      <c r="BS496" t="s">
        <v>144</v>
      </c>
      <c r="BT496">
        <v>-41</v>
      </c>
      <c r="BU496">
        <v>59</v>
      </c>
      <c r="BV496">
        <v>16</v>
      </c>
      <c r="BW496">
        <v>0</v>
      </c>
    </row>
    <row r="497" spans="1:75" x14ac:dyDescent="0.25">
      <c r="A497" t="s">
        <v>12720</v>
      </c>
      <c r="B497" t="s">
        <v>12721</v>
      </c>
      <c r="C497" s="74">
        <v>43864.864523298609</v>
      </c>
      <c r="D497" t="s">
        <v>274</v>
      </c>
      <c r="E497" t="s">
        <v>275</v>
      </c>
      <c r="F497" t="s">
        <v>276</v>
      </c>
      <c r="G497" t="s">
        <v>277</v>
      </c>
      <c r="H497" t="s">
        <v>278</v>
      </c>
      <c r="I497" t="s">
        <v>12722</v>
      </c>
      <c r="J497" t="s">
        <v>12723</v>
      </c>
      <c r="K497" t="s">
        <v>12724</v>
      </c>
      <c r="L497" t="s">
        <v>12725</v>
      </c>
      <c r="M497" t="s">
        <v>12726</v>
      </c>
      <c r="N497" t="s">
        <v>12727</v>
      </c>
      <c r="O497" t="s">
        <v>12728</v>
      </c>
      <c r="P497" t="s">
        <v>12729</v>
      </c>
      <c r="Q497" t="s">
        <v>12730</v>
      </c>
      <c r="R497" t="s">
        <v>12731</v>
      </c>
      <c r="S497" t="s">
        <v>12732</v>
      </c>
      <c r="T497" t="s">
        <v>146</v>
      </c>
      <c r="U497" t="s">
        <v>9530</v>
      </c>
      <c r="V497" t="s">
        <v>9531</v>
      </c>
      <c r="W497" t="s">
        <v>9532</v>
      </c>
      <c r="X497" t="s">
        <v>293</v>
      </c>
      <c r="Y497" t="s">
        <v>294</v>
      </c>
      <c r="Z497" t="s">
        <v>145</v>
      </c>
      <c r="AA497" t="s">
        <v>145</v>
      </c>
      <c r="AB497" t="s">
        <v>295</v>
      </c>
      <c r="AC497" t="s">
        <v>337</v>
      </c>
      <c r="AD497" t="s">
        <v>6401</v>
      </c>
      <c r="AE497" t="s">
        <v>12733</v>
      </c>
      <c r="AF497" t="s">
        <v>12734</v>
      </c>
      <c r="AG497" t="s">
        <v>12735</v>
      </c>
      <c r="AH497" t="s">
        <v>12736</v>
      </c>
      <c r="AI497" t="s">
        <v>12737</v>
      </c>
      <c r="AJ497" t="s">
        <v>12738</v>
      </c>
      <c r="AK497" t="s">
        <v>12739</v>
      </c>
      <c r="AL497" t="s">
        <v>305</v>
      </c>
      <c r="AM497" t="s">
        <v>306</v>
      </c>
      <c r="AN497" t="s">
        <v>307</v>
      </c>
      <c r="AO497" t="s">
        <v>308</v>
      </c>
      <c r="AP497" t="s">
        <v>309</v>
      </c>
      <c r="AQ497" t="s">
        <v>275</v>
      </c>
      <c r="AR497" t="s">
        <v>310</v>
      </c>
      <c r="AS497" t="s">
        <v>311</v>
      </c>
      <c r="AT497" t="s">
        <v>312</v>
      </c>
      <c r="AU497" t="s">
        <v>313</v>
      </c>
      <c r="AV497" t="s">
        <v>314</v>
      </c>
      <c r="AW497" t="s">
        <v>315</v>
      </c>
      <c r="AX497" t="s">
        <v>315</v>
      </c>
      <c r="AY497" t="s">
        <v>6409</v>
      </c>
      <c r="AZ497" t="s">
        <v>1174</v>
      </c>
      <c r="BA497" t="s">
        <v>12740</v>
      </c>
      <c r="BB497" t="s">
        <v>12738</v>
      </c>
      <c r="BC497" t="s">
        <v>12741</v>
      </c>
      <c r="BD497" t="s">
        <v>12742</v>
      </c>
      <c r="BE497" t="s">
        <v>138</v>
      </c>
      <c r="BF497" t="s">
        <v>12743</v>
      </c>
      <c r="BG497" t="s">
        <v>12744</v>
      </c>
      <c r="BH497" t="s">
        <v>12745</v>
      </c>
      <c r="BI497">
        <v>257</v>
      </c>
      <c r="BJ497">
        <v>253</v>
      </c>
      <c r="BK497">
        <v>253</v>
      </c>
      <c r="BL497">
        <v>-0.09</v>
      </c>
      <c r="BM497">
        <v>237</v>
      </c>
      <c r="BN497">
        <v>427</v>
      </c>
      <c r="BO497">
        <v>409</v>
      </c>
      <c r="BP497">
        <v>0.71899999999999997</v>
      </c>
      <c r="BQ497" t="s">
        <v>143</v>
      </c>
      <c r="BR497" t="s">
        <v>145</v>
      </c>
      <c r="BS497" t="s">
        <v>144</v>
      </c>
      <c r="BT497">
        <v>-41</v>
      </c>
      <c r="BU497">
        <v>65</v>
      </c>
      <c r="BV497">
        <v>18</v>
      </c>
      <c r="BW497">
        <v>0</v>
      </c>
    </row>
    <row r="498" spans="1:75" x14ac:dyDescent="0.25">
      <c r="A498" t="s">
        <v>12746</v>
      </c>
      <c r="B498" t="s">
        <v>12747</v>
      </c>
      <c r="C498" s="74">
        <v>43864.864639756946</v>
      </c>
      <c r="D498" t="s">
        <v>274</v>
      </c>
      <c r="E498" t="s">
        <v>275</v>
      </c>
      <c r="F498" t="s">
        <v>276</v>
      </c>
      <c r="G498" t="s">
        <v>277</v>
      </c>
      <c r="H498" t="s">
        <v>278</v>
      </c>
      <c r="I498" t="s">
        <v>12748</v>
      </c>
      <c r="J498" t="s">
        <v>12749</v>
      </c>
      <c r="K498" t="s">
        <v>12362</v>
      </c>
      <c r="L498" t="s">
        <v>12750</v>
      </c>
      <c r="M498" t="s">
        <v>12751</v>
      </c>
      <c r="N498" t="s">
        <v>12752</v>
      </c>
      <c r="O498" t="s">
        <v>12753</v>
      </c>
      <c r="P498" t="s">
        <v>12754</v>
      </c>
      <c r="Q498" t="s">
        <v>12755</v>
      </c>
      <c r="R498" t="s">
        <v>12756</v>
      </c>
      <c r="S498" t="s">
        <v>12757</v>
      </c>
      <c r="T498" t="s">
        <v>146</v>
      </c>
      <c r="U498" t="s">
        <v>9530</v>
      </c>
      <c r="V498" t="s">
        <v>9531</v>
      </c>
      <c r="W498" t="s">
        <v>9532</v>
      </c>
      <c r="X498" t="s">
        <v>293</v>
      </c>
      <c r="Y498" t="s">
        <v>294</v>
      </c>
      <c r="Z498" t="s">
        <v>145</v>
      </c>
      <c r="AA498" t="s">
        <v>145</v>
      </c>
      <c r="AB498" t="s">
        <v>295</v>
      </c>
      <c r="AC498" t="s">
        <v>1164</v>
      </c>
      <c r="AD498" t="s">
        <v>6428</v>
      </c>
      <c r="AE498" t="s">
        <v>12758</v>
      </c>
      <c r="AF498" t="s">
        <v>12759</v>
      </c>
      <c r="AG498" t="s">
        <v>12760</v>
      </c>
      <c r="AH498" t="s">
        <v>12761</v>
      </c>
      <c r="AI498" t="s">
        <v>12762</v>
      </c>
      <c r="AJ498" t="s">
        <v>12763</v>
      </c>
      <c r="AK498" t="s">
        <v>12764</v>
      </c>
      <c r="AL498" t="s">
        <v>305</v>
      </c>
      <c r="AM498" t="s">
        <v>306</v>
      </c>
      <c r="AN498" t="s">
        <v>307</v>
      </c>
      <c r="AO498" t="s">
        <v>308</v>
      </c>
      <c r="AP498" t="s">
        <v>309</v>
      </c>
      <c r="AQ498" t="s">
        <v>275</v>
      </c>
      <c r="AR498" t="s">
        <v>310</v>
      </c>
      <c r="AS498" t="s">
        <v>311</v>
      </c>
      <c r="AT498" t="s">
        <v>312</v>
      </c>
      <c r="AU498" t="s">
        <v>313</v>
      </c>
      <c r="AV498" t="s">
        <v>314</v>
      </c>
      <c r="AW498" t="s">
        <v>315</v>
      </c>
      <c r="AX498" t="s">
        <v>315</v>
      </c>
      <c r="AY498" t="s">
        <v>6435</v>
      </c>
      <c r="AZ498" t="s">
        <v>3582</v>
      </c>
      <c r="BA498" t="s">
        <v>12765</v>
      </c>
      <c r="BB498" t="s">
        <v>12763</v>
      </c>
      <c r="BC498" t="s">
        <v>12766</v>
      </c>
      <c r="BD498" t="s">
        <v>12767</v>
      </c>
      <c r="BE498" t="s">
        <v>138</v>
      </c>
      <c r="BF498" t="s">
        <v>12768</v>
      </c>
      <c r="BG498" t="s">
        <v>12769</v>
      </c>
      <c r="BH498" t="s">
        <v>12383</v>
      </c>
      <c r="BI498">
        <v>256</v>
      </c>
      <c r="BJ498">
        <v>252</v>
      </c>
      <c r="BK498">
        <v>253</v>
      </c>
      <c r="BL498">
        <v>-0.08</v>
      </c>
      <c r="BM498">
        <v>236</v>
      </c>
      <c r="BN498">
        <v>426</v>
      </c>
      <c r="BO498">
        <v>408</v>
      </c>
      <c r="BP498">
        <v>0.71799999999999997</v>
      </c>
      <c r="BQ498" t="s">
        <v>143</v>
      </c>
      <c r="BR498" t="s">
        <v>145</v>
      </c>
      <c r="BS498" t="s">
        <v>144</v>
      </c>
      <c r="BT498">
        <v>-41</v>
      </c>
      <c r="BU498">
        <v>62</v>
      </c>
      <c r="BV498">
        <v>17</v>
      </c>
      <c r="BW498">
        <v>0</v>
      </c>
    </row>
    <row r="499" spans="1:75" x14ac:dyDescent="0.25">
      <c r="A499" t="s">
        <v>12770</v>
      </c>
      <c r="B499" t="s">
        <v>12771</v>
      </c>
      <c r="C499" s="74">
        <v>43864.8647554977</v>
      </c>
      <c r="D499" t="s">
        <v>274</v>
      </c>
      <c r="E499" t="s">
        <v>275</v>
      </c>
      <c r="F499" t="s">
        <v>276</v>
      </c>
      <c r="G499" t="s">
        <v>277</v>
      </c>
      <c r="H499" t="s">
        <v>278</v>
      </c>
      <c r="I499" t="s">
        <v>12772</v>
      </c>
      <c r="J499" t="s">
        <v>12773</v>
      </c>
      <c r="K499" t="s">
        <v>12338</v>
      </c>
      <c r="L499" t="s">
        <v>12774</v>
      </c>
      <c r="M499" t="s">
        <v>12775</v>
      </c>
      <c r="N499" t="s">
        <v>12776</v>
      </c>
      <c r="O499" t="s">
        <v>12777</v>
      </c>
      <c r="P499" t="s">
        <v>12778</v>
      </c>
      <c r="Q499" t="s">
        <v>12779</v>
      </c>
      <c r="R499" t="s">
        <v>12780</v>
      </c>
      <c r="S499" t="s">
        <v>12781</v>
      </c>
      <c r="T499" t="s">
        <v>146</v>
      </c>
      <c r="U499" t="s">
        <v>9530</v>
      </c>
      <c r="V499" t="s">
        <v>9531</v>
      </c>
      <c r="W499" t="s">
        <v>9532</v>
      </c>
      <c r="X499" t="s">
        <v>293</v>
      </c>
      <c r="Y499" t="s">
        <v>294</v>
      </c>
      <c r="Z499" t="s">
        <v>145</v>
      </c>
      <c r="AA499" t="s">
        <v>145</v>
      </c>
      <c r="AB499" t="s">
        <v>295</v>
      </c>
      <c r="AC499" t="s">
        <v>337</v>
      </c>
      <c r="AD499" t="s">
        <v>1137</v>
      </c>
      <c r="AE499" t="s">
        <v>12782</v>
      </c>
      <c r="AF499" t="s">
        <v>12783</v>
      </c>
      <c r="AG499" t="s">
        <v>12784</v>
      </c>
      <c r="AH499" t="s">
        <v>12785</v>
      </c>
      <c r="AI499" t="s">
        <v>12786</v>
      </c>
      <c r="AJ499" t="s">
        <v>12787</v>
      </c>
      <c r="AK499" t="s">
        <v>12788</v>
      </c>
      <c r="AL499" t="s">
        <v>305</v>
      </c>
      <c r="AM499" t="s">
        <v>306</v>
      </c>
      <c r="AN499" t="s">
        <v>307</v>
      </c>
      <c r="AO499" t="s">
        <v>308</v>
      </c>
      <c r="AP499" t="s">
        <v>309</v>
      </c>
      <c r="AQ499" t="s">
        <v>275</v>
      </c>
      <c r="AR499" t="s">
        <v>310</v>
      </c>
      <c r="AS499" t="s">
        <v>311</v>
      </c>
      <c r="AT499" t="s">
        <v>312</v>
      </c>
      <c r="AU499" t="s">
        <v>313</v>
      </c>
      <c r="AV499" t="s">
        <v>314</v>
      </c>
      <c r="AW499" t="s">
        <v>315</v>
      </c>
      <c r="AX499" t="s">
        <v>315</v>
      </c>
      <c r="AY499" t="s">
        <v>1145</v>
      </c>
      <c r="AZ499" t="s">
        <v>1146</v>
      </c>
      <c r="BA499" t="s">
        <v>12789</v>
      </c>
      <c r="BB499" t="s">
        <v>12787</v>
      </c>
      <c r="BC499" t="s">
        <v>12790</v>
      </c>
      <c r="BD499" t="s">
        <v>12791</v>
      </c>
      <c r="BE499" t="s">
        <v>138</v>
      </c>
      <c r="BF499" t="s">
        <v>12792</v>
      </c>
      <c r="BG499" t="s">
        <v>12793</v>
      </c>
      <c r="BH499" t="s">
        <v>12357</v>
      </c>
      <c r="BI499">
        <v>256</v>
      </c>
      <c r="BJ499">
        <v>252</v>
      </c>
      <c r="BK499">
        <v>253</v>
      </c>
      <c r="BL499">
        <v>0.1</v>
      </c>
      <c r="BM499">
        <v>235</v>
      </c>
      <c r="BN499">
        <v>424</v>
      </c>
      <c r="BO499">
        <v>408</v>
      </c>
      <c r="BP499">
        <v>0.71499999999999997</v>
      </c>
      <c r="BQ499" t="s">
        <v>143</v>
      </c>
      <c r="BR499" t="s">
        <v>145</v>
      </c>
      <c r="BS499" t="s">
        <v>144</v>
      </c>
      <c r="BT499">
        <v>-41</v>
      </c>
      <c r="BU499">
        <v>53</v>
      </c>
      <c r="BV499">
        <v>17</v>
      </c>
      <c r="BW499">
        <v>0</v>
      </c>
    </row>
    <row r="500" spans="1:75" x14ac:dyDescent="0.25">
      <c r="A500" t="s">
        <v>12794</v>
      </c>
      <c r="B500" t="s">
        <v>12795</v>
      </c>
      <c r="C500" s="74">
        <v>43864.864871967591</v>
      </c>
      <c r="D500" t="s">
        <v>274</v>
      </c>
      <c r="E500" t="s">
        <v>275</v>
      </c>
      <c r="F500" t="s">
        <v>276</v>
      </c>
      <c r="G500" t="s">
        <v>277</v>
      </c>
      <c r="H500" t="s">
        <v>278</v>
      </c>
      <c r="I500" t="s">
        <v>12796</v>
      </c>
      <c r="J500" t="s">
        <v>12797</v>
      </c>
      <c r="K500" t="s">
        <v>12798</v>
      </c>
      <c r="L500" t="s">
        <v>12799</v>
      </c>
      <c r="M500" t="s">
        <v>12800</v>
      </c>
      <c r="N500" t="s">
        <v>12801</v>
      </c>
      <c r="O500" t="s">
        <v>12802</v>
      </c>
      <c r="P500" t="s">
        <v>12803</v>
      </c>
      <c r="Q500" t="s">
        <v>12804</v>
      </c>
      <c r="R500" t="s">
        <v>12805</v>
      </c>
      <c r="S500" t="s">
        <v>12806</v>
      </c>
      <c r="T500" t="s">
        <v>146</v>
      </c>
      <c r="U500" t="s">
        <v>9530</v>
      </c>
      <c r="V500" t="s">
        <v>9531</v>
      </c>
      <c r="W500" t="s">
        <v>9532</v>
      </c>
      <c r="X500" t="s">
        <v>293</v>
      </c>
      <c r="Y500" t="s">
        <v>294</v>
      </c>
      <c r="Z500" t="s">
        <v>145</v>
      </c>
      <c r="AA500" t="s">
        <v>145</v>
      </c>
      <c r="AB500" t="s">
        <v>295</v>
      </c>
      <c r="AC500" t="s">
        <v>296</v>
      </c>
      <c r="AD500" t="s">
        <v>6483</v>
      </c>
      <c r="AE500" t="s">
        <v>12807</v>
      </c>
      <c r="AF500" t="s">
        <v>12808</v>
      </c>
      <c r="AG500" t="s">
        <v>12809</v>
      </c>
      <c r="AH500" t="s">
        <v>4925</v>
      </c>
      <c r="AI500" t="s">
        <v>12810</v>
      </c>
      <c r="AJ500" t="s">
        <v>12811</v>
      </c>
      <c r="AK500" t="s">
        <v>12812</v>
      </c>
      <c r="AL500" t="s">
        <v>305</v>
      </c>
      <c r="AM500" t="s">
        <v>306</v>
      </c>
      <c r="AN500" t="s">
        <v>307</v>
      </c>
      <c r="AO500" t="s">
        <v>308</v>
      </c>
      <c r="AP500" t="s">
        <v>309</v>
      </c>
      <c r="AQ500" t="s">
        <v>275</v>
      </c>
      <c r="AR500" t="s">
        <v>310</v>
      </c>
      <c r="AS500" t="s">
        <v>311</v>
      </c>
      <c r="AT500" t="s">
        <v>312</v>
      </c>
      <c r="AU500" t="s">
        <v>313</v>
      </c>
      <c r="AV500" t="s">
        <v>314</v>
      </c>
      <c r="AW500" t="s">
        <v>315</v>
      </c>
      <c r="AX500" t="s">
        <v>315</v>
      </c>
      <c r="AY500" t="s">
        <v>6491</v>
      </c>
      <c r="AZ500" t="s">
        <v>1146</v>
      </c>
      <c r="BA500" t="s">
        <v>12813</v>
      </c>
      <c r="BB500" t="s">
        <v>12811</v>
      </c>
      <c r="BC500" t="s">
        <v>12814</v>
      </c>
      <c r="BD500" t="s">
        <v>12815</v>
      </c>
      <c r="BE500" t="s">
        <v>138</v>
      </c>
      <c r="BF500" t="s">
        <v>12816</v>
      </c>
      <c r="BG500" t="s">
        <v>12817</v>
      </c>
      <c r="BH500" t="s">
        <v>12818</v>
      </c>
      <c r="BI500">
        <v>256</v>
      </c>
      <c r="BJ500">
        <v>252</v>
      </c>
      <c r="BK500">
        <v>253</v>
      </c>
      <c r="BL500">
        <v>-0.01</v>
      </c>
      <c r="BM500">
        <v>236</v>
      </c>
      <c r="BN500">
        <v>424</v>
      </c>
      <c r="BO500">
        <v>408</v>
      </c>
      <c r="BP500">
        <v>0.71499999999999997</v>
      </c>
      <c r="BQ500" t="s">
        <v>143</v>
      </c>
      <c r="BR500" t="s">
        <v>145</v>
      </c>
      <c r="BS500" t="s">
        <v>144</v>
      </c>
      <c r="BT500">
        <v>-41</v>
      </c>
      <c r="BU500">
        <v>50</v>
      </c>
      <c r="BV500">
        <v>17</v>
      </c>
      <c r="BW500">
        <v>0</v>
      </c>
    </row>
    <row r="501" spans="1:75" x14ac:dyDescent="0.25">
      <c r="A501" t="s">
        <v>12819</v>
      </c>
      <c r="B501" t="s">
        <v>12820</v>
      </c>
      <c r="C501" s="74">
        <v>43864.86498770833</v>
      </c>
      <c r="D501" t="s">
        <v>274</v>
      </c>
      <c r="E501" t="s">
        <v>275</v>
      </c>
      <c r="F501" t="s">
        <v>276</v>
      </c>
      <c r="G501" t="s">
        <v>277</v>
      </c>
      <c r="H501" t="s">
        <v>278</v>
      </c>
      <c r="I501" t="s">
        <v>12821</v>
      </c>
      <c r="J501" t="s">
        <v>12822</v>
      </c>
      <c r="K501" t="s">
        <v>12140</v>
      </c>
      <c r="L501" t="s">
        <v>12823</v>
      </c>
      <c r="M501" t="s">
        <v>12824</v>
      </c>
      <c r="N501" t="s">
        <v>12825</v>
      </c>
      <c r="O501" t="s">
        <v>12826</v>
      </c>
      <c r="P501" t="s">
        <v>12827</v>
      </c>
      <c r="Q501" t="s">
        <v>12828</v>
      </c>
      <c r="R501" t="s">
        <v>12829</v>
      </c>
      <c r="S501" t="s">
        <v>12830</v>
      </c>
      <c r="T501" t="s">
        <v>146</v>
      </c>
      <c r="U501" t="s">
        <v>9530</v>
      </c>
      <c r="V501" t="s">
        <v>9531</v>
      </c>
      <c r="W501" t="s">
        <v>9532</v>
      </c>
      <c r="X501" t="s">
        <v>293</v>
      </c>
      <c r="Y501" t="s">
        <v>294</v>
      </c>
      <c r="Z501" t="s">
        <v>145</v>
      </c>
      <c r="AA501" t="s">
        <v>145</v>
      </c>
      <c r="AB501" t="s">
        <v>295</v>
      </c>
      <c r="AC501" t="s">
        <v>337</v>
      </c>
      <c r="AD501" t="s">
        <v>3520</v>
      </c>
      <c r="AE501" t="s">
        <v>12831</v>
      </c>
      <c r="AF501" t="s">
        <v>12832</v>
      </c>
      <c r="AG501" t="s">
        <v>12833</v>
      </c>
      <c r="AH501" t="s">
        <v>12834</v>
      </c>
      <c r="AI501" t="s">
        <v>12835</v>
      </c>
      <c r="AJ501" t="s">
        <v>12836</v>
      </c>
      <c r="AK501" t="s">
        <v>12837</v>
      </c>
      <c r="AL501" t="s">
        <v>305</v>
      </c>
      <c r="AM501" t="s">
        <v>306</v>
      </c>
      <c r="AN501" t="s">
        <v>307</v>
      </c>
      <c r="AO501" t="s">
        <v>308</v>
      </c>
      <c r="AP501" t="s">
        <v>309</v>
      </c>
      <c r="AQ501" t="s">
        <v>275</v>
      </c>
      <c r="AR501" t="s">
        <v>310</v>
      </c>
      <c r="AS501" t="s">
        <v>311</v>
      </c>
      <c r="AT501" t="s">
        <v>312</v>
      </c>
      <c r="AU501" t="s">
        <v>313</v>
      </c>
      <c r="AV501" t="s">
        <v>314</v>
      </c>
      <c r="AW501" t="s">
        <v>315</v>
      </c>
      <c r="AX501" t="s">
        <v>315</v>
      </c>
      <c r="AY501" t="s">
        <v>3527</v>
      </c>
      <c r="AZ501" t="s">
        <v>1174</v>
      </c>
      <c r="BA501" t="s">
        <v>12838</v>
      </c>
      <c r="BB501" t="s">
        <v>12836</v>
      </c>
      <c r="BC501" t="s">
        <v>12839</v>
      </c>
      <c r="BD501" t="s">
        <v>12840</v>
      </c>
      <c r="BE501" t="s">
        <v>138</v>
      </c>
      <c r="BF501" t="s">
        <v>12841</v>
      </c>
      <c r="BG501" t="s">
        <v>12842</v>
      </c>
      <c r="BH501" t="s">
        <v>162</v>
      </c>
      <c r="BI501">
        <v>256</v>
      </c>
      <c r="BJ501">
        <v>252</v>
      </c>
      <c r="BK501">
        <v>253</v>
      </c>
      <c r="BL501">
        <v>0</v>
      </c>
      <c r="BM501">
        <v>237</v>
      </c>
      <c r="BN501">
        <v>427</v>
      </c>
      <c r="BO501">
        <v>408</v>
      </c>
      <c r="BP501">
        <v>0.71899999999999997</v>
      </c>
      <c r="BQ501" t="s">
        <v>143</v>
      </c>
      <c r="BR501" t="s">
        <v>145</v>
      </c>
      <c r="BS501" t="s">
        <v>144</v>
      </c>
      <c r="BT501">
        <v>-41</v>
      </c>
      <c r="BU501">
        <v>51</v>
      </c>
      <c r="BV501">
        <v>19</v>
      </c>
      <c r="BW501">
        <v>0</v>
      </c>
    </row>
    <row r="502" spans="1:75" x14ac:dyDescent="0.25">
      <c r="A502" t="s">
        <v>12843</v>
      </c>
      <c r="B502" t="s">
        <v>12844</v>
      </c>
      <c r="C502" s="74">
        <v>43864.865103449083</v>
      </c>
      <c r="D502" t="s">
        <v>274</v>
      </c>
      <c r="E502" t="s">
        <v>275</v>
      </c>
      <c r="F502" t="s">
        <v>276</v>
      </c>
      <c r="G502" t="s">
        <v>277</v>
      </c>
      <c r="H502" t="s">
        <v>278</v>
      </c>
      <c r="I502" t="s">
        <v>12845</v>
      </c>
      <c r="J502" t="s">
        <v>12846</v>
      </c>
      <c r="K502" t="s">
        <v>12362</v>
      </c>
      <c r="L502" t="s">
        <v>12847</v>
      </c>
      <c r="M502" t="s">
        <v>12848</v>
      </c>
      <c r="N502" t="s">
        <v>12849</v>
      </c>
      <c r="O502" t="s">
        <v>12850</v>
      </c>
      <c r="P502" t="s">
        <v>12851</v>
      </c>
      <c r="Q502" t="s">
        <v>12852</v>
      </c>
      <c r="R502" t="s">
        <v>12853</v>
      </c>
      <c r="S502" t="s">
        <v>12854</v>
      </c>
      <c r="T502" t="s">
        <v>146</v>
      </c>
      <c r="U502" t="s">
        <v>9530</v>
      </c>
      <c r="V502" t="s">
        <v>9531</v>
      </c>
      <c r="W502" t="s">
        <v>9532</v>
      </c>
      <c r="X502" t="s">
        <v>293</v>
      </c>
      <c r="Y502" t="s">
        <v>294</v>
      </c>
      <c r="Z502" t="s">
        <v>145</v>
      </c>
      <c r="AA502" t="s">
        <v>145</v>
      </c>
      <c r="AB502" t="s">
        <v>295</v>
      </c>
      <c r="AC502" t="s">
        <v>396</v>
      </c>
      <c r="AD502" t="s">
        <v>11327</v>
      </c>
      <c r="AE502" t="s">
        <v>12855</v>
      </c>
      <c r="AF502" t="s">
        <v>12856</v>
      </c>
      <c r="AG502" t="s">
        <v>12857</v>
      </c>
      <c r="AH502" t="s">
        <v>12858</v>
      </c>
      <c r="AI502" t="s">
        <v>12859</v>
      </c>
      <c r="AJ502" t="s">
        <v>12860</v>
      </c>
      <c r="AK502" t="s">
        <v>12861</v>
      </c>
      <c r="AL502" t="s">
        <v>305</v>
      </c>
      <c r="AM502" t="s">
        <v>306</v>
      </c>
      <c r="AN502" t="s">
        <v>307</v>
      </c>
      <c r="AO502" t="s">
        <v>308</v>
      </c>
      <c r="AP502" t="s">
        <v>309</v>
      </c>
      <c r="AQ502" t="s">
        <v>275</v>
      </c>
      <c r="AR502" t="s">
        <v>310</v>
      </c>
      <c r="AS502" t="s">
        <v>311</v>
      </c>
      <c r="AT502" t="s">
        <v>312</v>
      </c>
      <c r="AU502" t="s">
        <v>313</v>
      </c>
      <c r="AV502" t="s">
        <v>314</v>
      </c>
      <c r="AW502" t="s">
        <v>315</v>
      </c>
      <c r="AX502" t="s">
        <v>315</v>
      </c>
      <c r="AY502" t="s">
        <v>11335</v>
      </c>
      <c r="AZ502" t="s">
        <v>6436</v>
      </c>
      <c r="BA502" t="s">
        <v>12862</v>
      </c>
      <c r="BB502" t="s">
        <v>12860</v>
      </c>
      <c r="BC502" t="s">
        <v>12863</v>
      </c>
      <c r="BD502" t="s">
        <v>12864</v>
      </c>
      <c r="BE502" t="s">
        <v>138</v>
      </c>
      <c r="BF502" t="s">
        <v>12865</v>
      </c>
      <c r="BG502" t="s">
        <v>12866</v>
      </c>
      <c r="BH502" t="s">
        <v>12383</v>
      </c>
      <c r="BI502">
        <v>256</v>
      </c>
      <c r="BJ502">
        <v>252</v>
      </c>
      <c r="BK502">
        <v>253</v>
      </c>
      <c r="BL502">
        <v>0.1</v>
      </c>
      <c r="BM502">
        <v>236</v>
      </c>
      <c r="BN502">
        <v>425</v>
      </c>
      <c r="BO502">
        <v>408</v>
      </c>
      <c r="BP502">
        <v>0.71699999999999997</v>
      </c>
      <c r="BQ502" t="s">
        <v>143</v>
      </c>
      <c r="BR502" t="s">
        <v>145</v>
      </c>
      <c r="BS502" t="s">
        <v>144</v>
      </c>
      <c r="BT502">
        <v>-41</v>
      </c>
      <c r="BU502">
        <v>51</v>
      </c>
      <c r="BV502">
        <v>18</v>
      </c>
      <c r="BW502">
        <v>0</v>
      </c>
    </row>
    <row r="503" spans="1:75" x14ac:dyDescent="0.25">
      <c r="A503" t="s">
        <v>12867</v>
      </c>
      <c r="B503" t="s">
        <v>12868</v>
      </c>
      <c r="C503" s="74">
        <v>43864.865219907413</v>
      </c>
      <c r="D503" t="s">
        <v>274</v>
      </c>
      <c r="E503" t="s">
        <v>275</v>
      </c>
      <c r="F503" t="s">
        <v>276</v>
      </c>
      <c r="G503" t="s">
        <v>277</v>
      </c>
      <c r="H503" t="s">
        <v>278</v>
      </c>
      <c r="I503" t="s">
        <v>12869</v>
      </c>
      <c r="J503" t="s">
        <v>12870</v>
      </c>
      <c r="K503" t="s">
        <v>12362</v>
      </c>
      <c r="L503" t="s">
        <v>12871</v>
      </c>
      <c r="M503" t="s">
        <v>12872</v>
      </c>
      <c r="N503" t="s">
        <v>12873</v>
      </c>
      <c r="O503" t="s">
        <v>12874</v>
      </c>
      <c r="P503" t="s">
        <v>12875</v>
      </c>
      <c r="Q503" t="s">
        <v>12876</v>
      </c>
      <c r="R503" t="s">
        <v>12877</v>
      </c>
      <c r="S503" t="s">
        <v>12878</v>
      </c>
      <c r="T503" t="s">
        <v>146</v>
      </c>
      <c r="U503" t="s">
        <v>9530</v>
      </c>
      <c r="V503" t="s">
        <v>9531</v>
      </c>
      <c r="W503" t="s">
        <v>9532</v>
      </c>
      <c r="X503" t="s">
        <v>293</v>
      </c>
      <c r="Y503" t="s">
        <v>294</v>
      </c>
      <c r="Z503" t="s">
        <v>145</v>
      </c>
      <c r="AA503" t="s">
        <v>145</v>
      </c>
      <c r="AB503" t="s">
        <v>295</v>
      </c>
      <c r="AC503" t="s">
        <v>337</v>
      </c>
      <c r="AD503" t="s">
        <v>1165</v>
      </c>
      <c r="AE503" t="s">
        <v>12879</v>
      </c>
      <c r="AF503" t="s">
        <v>12880</v>
      </c>
      <c r="AG503" t="s">
        <v>12881</v>
      </c>
      <c r="AH503" t="s">
        <v>12882</v>
      </c>
      <c r="AI503" t="s">
        <v>12883</v>
      </c>
      <c r="AJ503" t="s">
        <v>12884</v>
      </c>
      <c r="AK503" t="s">
        <v>12885</v>
      </c>
      <c r="AL503" t="s">
        <v>305</v>
      </c>
      <c r="AM503" t="s">
        <v>306</v>
      </c>
      <c r="AN503" t="s">
        <v>307</v>
      </c>
      <c r="AO503" t="s">
        <v>308</v>
      </c>
      <c r="AP503" t="s">
        <v>309</v>
      </c>
      <c r="AQ503" t="s">
        <v>275</v>
      </c>
      <c r="AR503" t="s">
        <v>310</v>
      </c>
      <c r="AS503" t="s">
        <v>311</v>
      </c>
      <c r="AT503" t="s">
        <v>312</v>
      </c>
      <c r="AU503" t="s">
        <v>313</v>
      </c>
      <c r="AV503" t="s">
        <v>314</v>
      </c>
      <c r="AW503" t="s">
        <v>315</v>
      </c>
      <c r="AX503" t="s">
        <v>315</v>
      </c>
      <c r="AY503" t="s">
        <v>1173</v>
      </c>
      <c r="AZ503" t="s">
        <v>1174</v>
      </c>
      <c r="BA503" t="s">
        <v>12886</v>
      </c>
      <c r="BB503" t="s">
        <v>12884</v>
      </c>
      <c r="BC503" t="s">
        <v>12887</v>
      </c>
      <c r="BD503" t="s">
        <v>12888</v>
      </c>
      <c r="BE503" t="s">
        <v>138</v>
      </c>
      <c r="BF503" t="s">
        <v>12889</v>
      </c>
      <c r="BG503" t="s">
        <v>12890</v>
      </c>
      <c r="BH503" t="s">
        <v>12383</v>
      </c>
      <c r="BI503">
        <v>256</v>
      </c>
      <c r="BJ503">
        <v>252</v>
      </c>
      <c r="BK503">
        <v>253</v>
      </c>
      <c r="BL503">
        <v>0.08</v>
      </c>
      <c r="BM503">
        <v>237</v>
      </c>
      <c r="BN503">
        <v>426</v>
      </c>
      <c r="BO503">
        <v>408</v>
      </c>
      <c r="BP503">
        <v>0.71899999999999997</v>
      </c>
      <c r="BQ503" t="s">
        <v>143</v>
      </c>
      <c r="BR503" t="s">
        <v>145</v>
      </c>
      <c r="BS503" t="s">
        <v>144</v>
      </c>
      <c r="BT503">
        <v>-41</v>
      </c>
      <c r="BU503">
        <v>55</v>
      </c>
      <c r="BV503">
        <v>20</v>
      </c>
      <c r="BW503">
        <v>0</v>
      </c>
    </row>
    <row r="504" spans="1:75" x14ac:dyDescent="0.25">
      <c r="A504" t="s">
        <v>12891</v>
      </c>
      <c r="B504" t="s">
        <v>12892</v>
      </c>
      <c r="C504" s="74">
        <v>43864.865336377312</v>
      </c>
      <c r="D504" t="s">
        <v>274</v>
      </c>
      <c r="E504" t="s">
        <v>275</v>
      </c>
      <c r="F504" t="s">
        <v>276</v>
      </c>
      <c r="G504" t="s">
        <v>277</v>
      </c>
      <c r="H504" t="s">
        <v>278</v>
      </c>
      <c r="I504" t="s">
        <v>12893</v>
      </c>
      <c r="J504" t="s">
        <v>12894</v>
      </c>
      <c r="K504" t="s">
        <v>12140</v>
      </c>
      <c r="L504" t="s">
        <v>12895</v>
      </c>
      <c r="M504" t="s">
        <v>12896</v>
      </c>
      <c r="N504" t="s">
        <v>12897</v>
      </c>
      <c r="O504" t="s">
        <v>12898</v>
      </c>
      <c r="P504" t="s">
        <v>12899</v>
      </c>
      <c r="Q504" t="s">
        <v>12900</v>
      </c>
      <c r="R504" t="s">
        <v>12901</v>
      </c>
      <c r="S504" t="s">
        <v>12902</v>
      </c>
      <c r="T504" t="s">
        <v>146</v>
      </c>
      <c r="U504" t="s">
        <v>9530</v>
      </c>
      <c r="V504" t="s">
        <v>9531</v>
      </c>
      <c r="W504" t="s">
        <v>9532</v>
      </c>
      <c r="X504" t="s">
        <v>293</v>
      </c>
      <c r="Y504" t="s">
        <v>294</v>
      </c>
      <c r="Z504" t="s">
        <v>145</v>
      </c>
      <c r="AA504" t="s">
        <v>145</v>
      </c>
      <c r="AB504" t="s">
        <v>295</v>
      </c>
      <c r="AC504" t="s">
        <v>296</v>
      </c>
      <c r="AD504" t="s">
        <v>3575</v>
      </c>
      <c r="AE504" t="s">
        <v>12903</v>
      </c>
      <c r="AF504" t="s">
        <v>12904</v>
      </c>
      <c r="AG504" t="s">
        <v>12905</v>
      </c>
      <c r="AH504" t="s">
        <v>12906</v>
      </c>
      <c r="AI504" t="s">
        <v>12907</v>
      </c>
      <c r="AJ504" t="s">
        <v>12908</v>
      </c>
      <c r="AK504" t="s">
        <v>12909</v>
      </c>
      <c r="AL504" t="s">
        <v>305</v>
      </c>
      <c r="AM504" t="s">
        <v>306</v>
      </c>
      <c r="AN504" t="s">
        <v>307</v>
      </c>
      <c r="AO504" t="s">
        <v>308</v>
      </c>
      <c r="AP504" t="s">
        <v>309</v>
      </c>
      <c r="AQ504" t="s">
        <v>275</v>
      </c>
      <c r="AR504" t="s">
        <v>310</v>
      </c>
      <c r="AS504" t="s">
        <v>311</v>
      </c>
      <c r="AT504" t="s">
        <v>312</v>
      </c>
      <c r="AU504" t="s">
        <v>313</v>
      </c>
      <c r="AV504" t="s">
        <v>314</v>
      </c>
      <c r="AW504" t="s">
        <v>315</v>
      </c>
      <c r="AX504" t="s">
        <v>315</v>
      </c>
      <c r="AY504" t="s">
        <v>3581</v>
      </c>
      <c r="AZ504" t="s">
        <v>3582</v>
      </c>
      <c r="BA504" t="s">
        <v>12910</v>
      </c>
      <c r="BB504" t="s">
        <v>12908</v>
      </c>
      <c r="BC504" t="s">
        <v>12911</v>
      </c>
      <c r="BD504" t="s">
        <v>12912</v>
      </c>
      <c r="BE504" t="s">
        <v>138</v>
      </c>
      <c r="BF504" t="s">
        <v>12913</v>
      </c>
      <c r="BG504" t="s">
        <v>12914</v>
      </c>
      <c r="BH504" t="s">
        <v>162</v>
      </c>
      <c r="BI504">
        <v>256</v>
      </c>
      <c r="BJ504">
        <v>252</v>
      </c>
      <c r="BK504">
        <v>253</v>
      </c>
      <c r="BL504">
        <v>0.1</v>
      </c>
      <c r="BM504">
        <v>237</v>
      </c>
      <c r="BN504">
        <v>426</v>
      </c>
      <c r="BO504">
        <v>408</v>
      </c>
      <c r="BP504">
        <v>0.71799999999999997</v>
      </c>
      <c r="BQ504" t="s">
        <v>143</v>
      </c>
      <c r="BR504" t="s">
        <v>145</v>
      </c>
      <c r="BS504" t="s">
        <v>144</v>
      </c>
      <c r="BT504">
        <v>-41</v>
      </c>
      <c r="BU504">
        <v>55</v>
      </c>
      <c r="BV504">
        <v>19</v>
      </c>
      <c r="BW504">
        <v>0</v>
      </c>
    </row>
    <row r="505" spans="1:75" x14ac:dyDescent="0.25">
      <c r="A505" t="s">
        <v>12915</v>
      </c>
      <c r="B505" t="s">
        <v>12916</v>
      </c>
      <c r="C505" s="74">
        <v>43864.865452835649</v>
      </c>
      <c r="D505" t="s">
        <v>274</v>
      </c>
      <c r="E505" t="s">
        <v>275</v>
      </c>
      <c r="F505" t="s">
        <v>276</v>
      </c>
      <c r="G505" t="s">
        <v>277</v>
      </c>
      <c r="H505" t="s">
        <v>278</v>
      </c>
      <c r="I505" t="s">
        <v>12917</v>
      </c>
      <c r="J505" t="s">
        <v>12918</v>
      </c>
      <c r="K505" t="s">
        <v>12919</v>
      </c>
      <c r="L505" t="s">
        <v>12920</v>
      </c>
      <c r="M505" t="s">
        <v>12921</v>
      </c>
      <c r="N505" t="s">
        <v>12922</v>
      </c>
      <c r="O505" t="s">
        <v>12923</v>
      </c>
      <c r="P505" t="s">
        <v>12924</v>
      </c>
      <c r="Q505" t="s">
        <v>12925</v>
      </c>
      <c r="R505" t="s">
        <v>12926</v>
      </c>
      <c r="S505" t="s">
        <v>12927</v>
      </c>
      <c r="T505" t="s">
        <v>146</v>
      </c>
      <c r="U505" t="s">
        <v>9530</v>
      </c>
      <c r="V505" t="s">
        <v>9531</v>
      </c>
      <c r="W505" t="s">
        <v>9532</v>
      </c>
      <c r="X505" t="s">
        <v>293</v>
      </c>
      <c r="Y505" t="s">
        <v>294</v>
      </c>
      <c r="Z505" t="s">
        <v>145</v>
      </c>
      <c r="AA505" t="s">
        <v>145</v>
      </c>
      <c r="AB505" t="s">
        <v>295</v>
      </c>
      <c r="AC505" t="s">
        <v>337</v>
      </c>
      <c r="AD505" t="s">
        <v>6428</v>
      </c>
      <c r="AE505" t="s">
        <v>12928</v>
      </c>
      <c r="AF505" t="s">
        <v>12929</v>
      </c>
      <c r="AG505" t="s">
        <v>12930</v>
      </c>
      <c r="AH505" t="s">
        <v>12931</v>
      </c>
      <c r="AI505" t="s">
        <v>12932</v>
      </c>
      <c r="AJ505" t="s">
        <v>12933</v>
      </c>
      <c r="AK505" t="s">
        <v>11706</v>
      </c>
      <c r="AL505" t="s">
        <v>305</v>
      </c>
      <c r="AM505" t="s">
        <v>306</v>
      </c>
      <c r="AN505" t="s">
        <v>307</v>
      </c>
      <c r="AO505" t="s">
        <v>308</v>
      </c>
      <c r="AP505" t="s">
        <v>309</v>
      </c>
      <c r="AQ505" t="s">
        <v>275</v>
      </c>
      <c r="AR505" t="s">
        <v>310</v>
      </c>
      <c r="AS505" t="s">
        <v>311</v>
      </c>
      <c r="AT505" t="s">
        <v>312</v>
      </c>
      <c r="AU505" t="s">
        <v>313</v>
      </c>
      <c r="AV505" t="s">
        <v>314</v>
      </c>
      <c r="AW505" t="s">
        <v>315</v>
      </c>
      <c r="AX505" t="s">
        <v>315</v>
      </c>
      <c r="AY505" t="s">
        <v>6435</v>
      </c>
      <c r="AZ505" t="s">
        <v>6436</v>
      </c>
      <c r="BA505" t="s">
        <v>12934</v>
      </c>
      <c r="BB505" t="s">
        <v>12933</v>
      </c>
      <c r="BC505" t="s">
        <v>12935</v>
      </c>
      <c r="BD505" t="s">
        <v>12936</v>
      </c>
      <c r="BE505" t="s">
        <v>138</v>
      </c>
      <c r="BF505" t="s">
        <v>12937</v>
      </c>
      <c r="BG505" t="s">
        <v>12938</v>
      </c>
      <c r="BH505" t="s">
        <v>190</v>
      </c>
      <c r="BI505">
        <v>256</v>
      </c>
      <c r="BJ505">
        <v>252</v>
      </c>
      <c r="BK505">
        <v>253</v>
      </c>
      <c r="BL505">
        <v>0.08</v>
      </c>
      <c r="BM505">
        <v>236</v>
      </c>
      <c r="BN505">
        <v>426</v>
      </c>
      <c r="BO505">
        <v>408</v>
      </c>
      <c r="BP505">
        <v>0.71699999999999997</v>
      </c>
      <c r="BQ505" t="s">
        <v>143</v>
      </c>
      <c r="BR505" t="s">
        <v>145</v>
      </c>
      <c r="BS505" t="s">
        <v>144</v>
      </c>
      <c r="BT505">
        <v>-41</v>
      </c>
      <c r="BU505">
        <v>54</v>
      </c>
      <c r="BV505">
        <v>18</v>
      </c>
      <c r="BW505">
        <v>0</v>
      </c>
    </row>
    <row r="506" spans="1:75" x14ac:dyDescent="0.25">
      <c r="A506" t="s">
        <v>12939</v>
      </c>
      <c r="B506" t="s">
        <v>12940</v>
      </c>
      <c r="C506" s="74">
        <v>43864.86556930557</v>
      </c>
      <c r="D506" t="s">
        <v>274</v>
      </c>
      <c r="E506" t="s">
        <v>275</v>
      </c>
      <c r="F506" t="s">
        <v>276</v>
      </c>
      <c r="G506" t="s">
        <v>277</v>
      </c>
      <c r="H506" t="s">
        <v>278</v>
      </c>
      <c r="I506" t="s">
        <v>12941</v>
      </c>
      <c r="J506" t="s">
        <v>12942</v>
      </c>
      <c r="K506" t="s">
        <v>12338</v>
      </c>
      <c r="L506" t="s">
        <v>12943</v>
      </c>
      <c r="M506" t="s">
        <v>12944</v>
      </c>
      <c r="N506" t="s">
        <v>12945</v>
      </c>
      <c r="O506" t="s">
        <v>12946</v>
      </c>
      <c r="P506" t="s">
        <v>12947</v>
      </c>
      <c r="Q506" t="s">
        <v>12948</v>
      </c>
      <c r="R506" t="s">
        <v>12949</v>
      </c>
      <c r="S506" t="s">
        <v>12950</v>
      </c>
      <c r="T506" t="s">
        <v>146</v>
      </c>
      <c r="U506" t="s">
        <v>9530</v>
      </c>
      <c r="V506" t="s">
        <v>9531</v>
      </c>
      <c r="W506" t="s">
        <v>9532</v>
      </c>
      <c r="X506" t="s">
        <v>293</v>
      </c>
      <c r="Y506" t="s">
        <v>294</v>
      </c>
      <c r="Z506" t="s">
        <v>145</v>
      </c>
      <c r="AA506" t="s">
        <v>145</v>
      </c>
      <c r="AB506" t="s">
        <v>295</v>
      </c>
      <c r="AC506" t="s">
        <v>396</v>
      </c>
      <c r="AD506" t="s">
        <v>11327</v>
      </c>
      <c r="AE506" t="s">
        <v>12951</v>
      </c>
      <c r="AF506" t="s">
        <v>12952</v>
      </c>
      <c r="AG506" t="s">
        <v>12953</v>
      </c>
      <c r="AH506" t="s">
        <v>7712</v>
      </c>
      <c r="AI506" t="s">
        <v>11750</v>
      </c>
      <c r="AJ506" t="s">
        <v>12954</v>
      </c>
      <c r="AK506" t="s">
        <v>12955</v>
      </c>
      <c r="AL506" t="s">
        <v>305</v>
      </c>
      <c r="AM506" t="s">
        <v>306</v>
      </c>
      <c r="AN506" t="s">
        <v>307</v>
      </c>
      <c r="AO506" t="s">
        <v>308</v>
      </c>
      <c r="AP506" t="s">
        <v>309</v>
      </c>
      <c r="AQ506" t="s">
        <v>275</v>
      </c>
      <c r="AR506" t="s">
        <v>310</v>
      </c>
      <c r="AS506" t="s">
        <v>311</v>
      </c>
      <c r="AT506" t="s">
        <v>312</v>
      </c>
      <c r="AU506" t="s">
        <v>313</v>
      </c>
      <c r="AV506" t="s">
        <v>314</v>
      </c>
      <c r="AW506" t="s">
        <v>315</v>
      </c>
      <c r="AX506" t="s">
        <v>315</v>
      </c>
      <c r="AY506" t="s">
        <v>11335</v>
      </c>
      <c r="AZ506" t="s">
        <v>6436</v>
      </c>
      <c r="BA506" t="s">
        <v>12956</v>
      </c>
      <c r="BB506" t="s">
        <v>12954</v>
      </c>
      <c r="BC506" t="s">
        <v>12957</v>
      </c>
      <c r="BD506" t="s">
        <v>12958</v>
      </c>
      <c r="BE506" t="s">
        <v>138</v>
      </c>
      <c r="BF506" t="s">
        <v>12959</v>
      </c>
      <c r="BG506" t="s">
        <v>12960</v>
      </c>
      <c r="BH506" t="s">
        <v>12357</v>
      </c>
      <c r="BI506">
        <v>256</v>
      </c>
      <c r="BJ506">
        <v>252</v>
      </c>
      <c r="BK506">
        <v>253</v>
      </c>
      <c r="BL506">
        <v>0.01</v>
      </c>
      <c r="BM506">
        <v>236</v>
      </c>
      <c r="BN506">
        <v>425</v>
      </c>
      <c r="BO506">
        <v>408</v>
      </c>
      <c r="BP506">
        <v>0.71699999999999997</v>
      </c>
      <c r="BQ506" t="s">
        <v>143</v>
      </c>
      <c r="BR506" t="s">
        <v>145</v>
      </c>
      <c r="BS506" t="s">
        <v>144</v>
      </c>
      <c r="BT506">
        <v>-41</v>
      </c>
      <c r="BU506">
        <v>56</v>
      </c>
      <c r="BV506">
        <v>18</v>
      </c>
      <c r="BW506">
        <v>0</v>
      </c>
    </row>
    <row r="507" spans="1:75" x14ac:dyDescent="0.25">
      <c r="A507" t="s">
        <v>12961</v>
      </c>
      <c r="B507" t="s">
        <v>12962</v>
      </c>
      <c r="C507" s="74">
        <v>43864.865685046287</v>
      </c>
      <c r="D507" t="s">
        <v>274</v>
      </c>
      <c r="E507" t="s">
        <v>275</v>
      </c>
      <c r="F507" t="s">
        <v>276</v>
      </c>
      <c r="G507" t="s">
        <v>277</v>
      </c>
      <c r="H507" t="s">
        <v>278</v>
      </c>
      <c r="I507" t="s">
        <v>12963</v>
      </c>
      <c r="J507" t="s">
        <v>12964</v>
      </c>
      <c r="K507" t="s">
        <v>12965</v>
      </c>
      <c r="L507" t="s">
        <v>12966</v>
      </c>
      <c r="M507" t="s">
        <v>12967</v>
      </c>
      <c r="N507" t="s">
        <v>12968</v>
      </c>
      <c r="O507" t="s">
        <v>12969</v>
      </c>
      <c r="P507" t="s">
        <v>12970</v>
      </c>
      <c r="Q507" t="s">
        <v>12971</v>
      </c>
      <c r="R507" t="s">
        <v>12972</v>
      </c>
      <c r="S507" t="s">
        <v>12878</v>
      </c>
      <c r="T507" t="s">
        <v>146</v>
      </c>
      <c r="U507" t="s">
        <v>9530</v>
      </c>
      <c r="V507" t="s">
        <v>9531</v>
      </c>
      <c r="W507" t="s">
        <v>9532</v>
      </c>
      <c r="X507" t="s">
        <v>293</v>
      </c>
      <c r="Y507" t="s">
        <v>294</v>
      </c>
      <c r="Z507" t="s">
        <v>145</v>
      </c>
      <c r="AA507" t="s">
        <v>145</v>
      </c>
      <c r="AB507" t="s">
        <v>295</v>
      </c>
      <c r="AC507" t="s">
        <v>337</v>
      </c>
      <c r="AD507" t="s">
        <v>1165</v>
      </c>
      <c r="AE507" t="s">
        <v>12973</v>
      </c>
      <c r="AF507" t="s">
        <v>12974</v>
      </c>
      <c r="AG507" t="s">
        <v>12975</v>
      </c>
      <c r="AH507" t="s">
        <v>12976</v>
      </c>
      <c r="AI507" t="s">
        <v>12977</v>
      </c>
      <c r="AJ507" t="s">
        <v>12978</v>
      </c>
      <c r="AK507" t="s">
        <v>12154</v>
      </c>
      <c r="AL507" t="s">
        <v>305</v>
      </c>
      <c r="AM507" t="s">
        <v>306</v>
      </c>
      <c r="AN507" t="s">
        <v>307</v>
      </c>
      <c r="AO507" t="s">
        <v>308</v>
      </c>
      <c r="AP507" t="s">
        <v>309</v>
      </c>
      <c r="AQ507" t="s">
        <v>275</v>
      </c>
      <c r="AR507" t="s">
        <v>310</v>
      </c>
      <c r="AS507" t="s">
        <v>311</v>
      </c>
      <c r="AT507" t="s">
        <v>312</v>
      </c>
      <c r="AU507" t="s">
        <v>313</v>
      </c>
      <c r="AV507" t="s">
        <v>314</v>
      </c>
      <c r="AW507" t="s">
        <v>315</v>
      </c>
      <c r="AX507" t="s">
        <v>315</v>
      </c>
      <c r="AY507" t="s">
        <v>1173</v>
      </c>
      <c r="AZ507" t="s">
        <v>1174</v>
      </c>
      <c r="BA507" t="s">
        <v>12979</v>
      </c>
      <c r="BB507" t="s">
        <v>12978</v>
      </c>
      <c r="BC507" t="s">
        <v>12980</v>
      </c>
      <c r="BD507" t="s">
        <v>12981</v>
      </c>
      <c r="BE507" t="s">
        <v>138</v>
      </c>
      <c r="BF507" t="s">
        <v>12982</v>
      </c>
      <c r="BG507" t="s">
        <v>12983</v>
      </c>
      <c r="BH507" t="s">
        <v>12984</v>
      </c>
      <c r="BI507">
        <v>256</v>
      </c>
      <c r="BJ507">
        <v>252</v>
      </c>
      <c r="BK507">
        <v>253</v>
      </c>
      <c r="BL507">
        <v>0</v>
      </c>
      <c r="BM507">
        <v>237</v>
      </c>
      <c r="BN507">
        <v>426</v>
      </c>
      <c r="BO507">
        <v>408</v>
      </c>
      <c r="BP507">
        <v>0.71899999999999997</v>
      </c>
      <c r="BQ507" t="s">
        <v>143</v>
      </c>
      <c r="BR507" t="s">
        <v>145</v>
      </c>
      <c r="BS507" t="s">
        <v>144</v>
      </c>
      <c r="BT507">
        <v>-41</v>
      </c>
      <c r="BU507">
        <v>58</v>
      </c>
      <c r="BV507">
        <v>19</v>
      </c>
      <c r="BW507">
        <v>0</v>
      </c>
    </row>
    <row r="508" spans="1:75" x14ac:dyDescent="0.25">
      <c r="A508" t="s">
        <v>12985</v>
      </c>
      <c r="B508" t="s">
        <v>12986</v>
      </c>
      <c r="C508" s="74">
        <v>43864.865801504631</v>
      </c>
      <c r="D508" t="s">
        <v>274</v>
      </c>
      <c r="E508" t="s">
        <v>275</v>
      </c>
      <c r="F508" t="s">
        <v>276</v>
      </c>
      <c r="G508" t="s">
        <v>277</v>
      </c>
      <c r="H508" t="s">
        <v>278</v>
      </c>
      <c r="I508" t="s">
        <v>12987</v>
      </c>
      <c r="J508" t="s">
        <v>12988</v>
      </c>
      <c r="K508" t="s">
        <v>12919</v>
      </c>
      <c r="L508" t="s">
        <v>12989</v>
      </c>
      <c r="M508" t="s">
        <v>12990</v>
      </c>
      <c r="N508" t="s">
        <v>12991</v>
      </c>
      <c r="O508" t="s">
        <v>12992</v>
      </c>
      <c r="P508" t="s">
        <v>12993</v>
      </c>
      <c r="Q508" t="s">
        <v>12994</v>
      </c>
      <c r="R508" t="s">
        <v>12995</v>
      </c>
      <c r="S508" t="s">
        <v>12996</v>
      </c>
      <c r="T508" t="s">
        <v>146</v>
      </c>
      <c r="U508" t="s">
        <v>9530</v>
      </c>
      <c r="V508" t="s">
        <v>9531</v>
      </c>
      <c r="W508" t="s">
        <v>9532</v>
      </c>
      <c r="X508" t="s">
        <v>293</v>
      </c>
      <c r="Y508" t="s">
        <v>294</v>
      </c>
      <c r="Z508" t="s">
        <v>145</v>
      </c>
      <c r="AA508" t="s">
        <v>145</v>
      </c>
      <c r="AB508" t="s">
        <v>295</v>
      </c>
      <c r="AC508" t="s">
        <v>337</v>
      </c>
      <c r="AD508" t="s">
        <v>6352</v>
      </c>
      <c r="AE508" t="s">
        <v>12997</v>
      </c>
      <c r="AF508" t="s">
        <v>12998</v>
      </c>
      <c r="AG508" t="s">
        <v>12999</v>
      </c>
      <c r="AH508" t="s">
        <v>1251</v>
      </c>
      <c r="AI508" t="s">
        <v>13000</v>
      </c>
      <c r="AJ508" t="s">
        <v>13001</v>
      </c>
      <c r="AK508" t="s">
        <v>12909</v>
      </c>
      <c r="AL508" t="s">
        <v>305</v>
      </c>
      <c r="AM508" t="s">
        <v>306</v>
      </c>
      <c r="AN508" t="s">
        <v>307</v>
      </c>
      <c r="AO508" t="s">
        <v>308</v>
      </c>
      <c r="AP508" t="s">
        <v>309</v>
      </c>
      <c r="AQ508" t="s">
        <v>275</v>
      </c>
      <c r="AR508" t="s">
        <v>310</v>
      </c>
      <c r="AS508" t="s">
        <v>311</v>
      </c>
      <c r="AT508" t="s">
        <v>312</v>
      </c>
      <c r="AU508" t="s">
        <v>313</v>
      </c>
      <c r="AV508" t="s">
        <v>314</v>
      </c>
      <c r="AW508" t="s">
        <v>315</v>
      </c>
      <c r="AX508" t="s">
        <v>315</v>
      </c>
      <c r="AY508" t="s">
        <v>6360</v>
      </c>
      <c r="AZ508" t="s">
        <v>3606</v>
      </c>
      <c r="BA508" t="s">
        <v>13002</v>
      </c>
      <c r="BB508" t="s">
        <v>13001</v>
      </c>
      <c r="BC508" t="s">
        <v>13003</v>
      </c>
      <c r="BD508" t="s">
        <v>13004</v>
      </c>
      <c r="BE508" t="s">
        <v>138</v>
      </c>
      <c r="BF508" t="s">
        <v>13005</v>
      </c>
      <c r="BG508" t="s">
        <v>13006</v>
      </c>
      <c r="BH508" t="s">
        <v>190</v>
      </c>
      <c r="BI508">
        <v>256</v>
      </c>
      <c r="BJ508">
        <v>252</v>
      </c>
      <c r="BK508">
        <v>252</v>
      </c>
      <c r="BL508">
        <v>0.09</v>
      </c>
      <c r="BM508">
        <v>237</v>
      </c>
      <c r="BN508">
        <v>427</v>
      </c>
      <c r="BO508">
        <v>408</v>
      </c>
      <c r="BP508">
        <v>0.72</v>
      </c>
      <c r="BQ508" t="s">
        <v>143</v>
      </c>
      <c r="BR508" t="s">
        <v>145</v>
      </c>
      <c r="BS508" t="s">
        <v>144</v>
      </c>
      <c r="BT508">
        <v>-41</v>
      </c>
      <c r="BU508">
        <v>56</v>
      </c>
      <c r="BV508">
        <v>20</v>
      </c>
      <c r="BW508">
        <v>0</v>
      </c>
    </row>
    <row r="509" spans="1:75" x14ac:dyDescent="0.25">
      <c r="A509" t="s">
        <v>13007</v>
      </c>
      <c r="B509" t="s">
        <v>13008</v>
      </c>
      <c r="C509" s="74">
        <v>43864.86591724537</v>
      </c>
      <c r="D509" t="s">
        <v>274</v>
      </c>
      <c r="E509" t="s">
        <v>275</v>
      </c>
      <c r="F509" t="s">
        <v>276</v>
      </c>
      <c r="G509" t="s">
        <v>277</v>
      </c>
      <c r="H509" t="s">
        <v>278</v>
      </c>
      <c r="I509" t="s">
        <v>13009</v>
      </c>
      <c r="J509" t="s">
        <v>13010</v>
      </c>
      <c r="K509" t="s">
        <v>12700</v>
      </c>
      <c r="L509" t="s">
        <v>13011</v>
      </c>
      <c r="M509" t="s">
        <v>13012</v>
      </c>
      <c r="N509" t="s">
        <v>13013</v>
      </c>
      <c r="O509" t="s">
        <v>13014</v>
      </c>
      <c r="P509" t="s">
        <v>13015</v>
      </c>
      <c r="Q509" t="s">
        <v>13016</v>
      </c>
      <c r="R509" t="s">
        <v>13017</v>
      </c>
      <c r="S509" t="s">
        <v>13018</v>
      </c>
      <c r="T509" t="s">
        <v>146</v>
      </c>
      <c r="U509" t="s">
        <v>9530</v>
      </c>
      <c r="V509" t="s">
        <v>9531</v>
      </c>
      <c r="W509" t="s">
        <v>9532</v>
      </c>
      <c r="X509" t="s">
        <v>293</v>
      </c>
      <c r="Y509" t="s">
        <v>294</v>
      </c>
      <c r="Z509" t="s">
        <v>145</v>
      </c>
      <c r="AA509" t="s">
        <v>145</v>
      </c>
      <c r="AB509" t="s">
        <v>295</v>
      </c>
      <c r="AC509" t="s">
        <v>396</v>
      </c>
      <c r="AD509" t="s">
        <v>6456</v>
      </c>
      <c r="AE509" t="s">
        <v>13019</v>
      </c>
      <c r="AF509" t="s">
        <v>13020</v>
      </c>
      <c r="AG509" t="s">
        <v>13021</v>
      </c>
      <c r="AH509" t="s">
        <v>13022</v>
      </c>
      <c r="AI509" t="s">
        <v>13023</v>
      </c>
      <c r="AJ509" t="s">
        <v>13024</v>
      </c>
      <c r="AK509" t="s">
        <v>13025</v>
      </c>
      <c r="AL509" t="s">
        <v>305</v>
      </c>
      <c r="AM509" t="s">
        <v>306</v>
      </c>
      <c r="AN509" t="s">
        <v>307</v>
      </c>
      <c r="AO509" t="s">
        <v>308</v>
      </c>
      <c r="AP509" t="s">
        <v>309</v>
      </c>
      <c r="AQ509" t="s">
        <v>275</v>
      </c>
      <c r="AR509" t="s">
        <v>310</v>
      </c>
      <c r="AS509" t="s">
        <v>311</v>
      </c>
      <c r="AT509" t="s">
        <v>312</v>
      </c>
      <c r="AU509" t="s">
        <v>313</v>
      </c>
      <c r="AV509" t="s">
        <v>314</v>
      </c>
      <c r="AW509" t="s">
        <v>315</v>
      </c>
      <c r="AX509" t="s">
        <v>315</v>
      </c>
      <c r="AY509" t="s">
        <v>6464</v>
      </c>
      <c r="AZ509" t="s">
        <v>470</v>
      </c>
      <c r="BA509" t="s">
        <v>13026</v>
      </c>
      <c r="BB509" t="s">
        <v>13024</v>
      </c>
      <c r="BC509" t="s">
        <v>13027</v>
      </c>
      <c r="BD509" t="s">
        <v>13028</v>
      </c>
      <c r="BE509" t="s">
        <v>138</v>
      </c>
      <c r="BF509" t="s">
        <v>13029</v>
      </c>
      <c r="BG509" t="s">
        <v>13030</v>
      </c>
      <c r="BH509" t="s">
        <v>147</v>
      </c>
      <c r="BI509">
        <v>255</v>
      </c>
      <c r="BJ509">
        <v>251</v>
      </c>
      <c r="BK509">
        <v>252</v>
      </c>
      <c r="BL509">
        <v>7.0000000000000007E-2</v>
      </c>
      <c r="BM509">
        <v>236</v>
      </c>
      <c r="BN509">
        <v>425</v>
      </c>
      <c r="BO509">
        <v>408</v>
      </c>
      <c r="BP509">
        <v>0.71599999999999997</v>
      </c>
      <c r="BQ509" t="s">
        <v>143</v>
      </c>
      <c r="BR509" t="s">
        <v>145</v>
      </c>
      <c r="BS509" t="s">
        <v>144</v>
      </c>
      <c r="BT509">
        <v>-41</v>
      </c>
      <c r="BU509">
        <v>51</v>
      </c>
      <c r="BV509">
        <v>19</v>
      </c>
      <c r="BW509">
        <v>0</v>
      </c>
    </row>
    <row r="510" spans="1:75" x14ac:dyDescent="0.25">
      <c r="A510" t="s">
        <v>13031</v>
      </c>
      <c r="B510" t="s">
        <v>13032</v>
      </c>
      <c r="C510" s="74">
        <v>43864.866033715283</v>
      </c>
      <c r="D510" t="s">
        <v>274</v>
      </c>
      <c r="E510" t="s">
        <v>275</v>
      </c>
      <c r="F510" t="s">
        <v>276</v>
      </c>
      <c r="G510" t="s">
        <v>277</v>
      </c>
      <c r="H510" t="s">
        <v>278</v>
      </c>
      <c r="I510" t="s">
        <v>13033</v>
      </c>
      <c r="J510" t="s">
        <v>13034</v>
      </c>
      <c r="K510" t="s">
        <v>13035</v>
      </c>
      <c r="L510" t="s">
        <v>13036</v>
      </c>
      <c r="M510" t="s">
        <v>13037</v>
      </c>
      <c r="N510" t="s">
        <v>13038</v>
      </c>
      <c r="O510" t="s">
        <v>13039</v>
      </c>
      <c r="P510" t="s">
        <v>13040</v>
      </c>
      <c r="Q510" t="s">
        <v>13041</v>
      </c>
      <c r="R510" t="s">
        <v>13042</v>
      </c>
      <c r="S510" t="s">
        <v>13043</v>
      </c>
      <c r="T510" t="s">
        <v>146</v>
      </c>
      <c r="U510" t="s">
        <v>9530</v>
      </c>
      <c r="V510" t="s">
        <v>9531</v>
      </c>
      <c r="W510" t="s">
        <v>9532</v>
      </c>
      <c r="X510" t="s">
        <v>293</v>
      </c>
      <c r="Y510" t="s">
        <v>294</v>
      </c>
      <c r="Z510" t="s">
        <v>145</v>
      </c>
      <c r="AA510" t="s">
        <v>145</v>
      </c>
      <c r="AB510" t="s">
        <v>295</v>
      </c>
      <c r="AC510" t="s">
        <v>1164</v>
      </c>
      <c r="AD510" t="s">
        <v>10899</v>
      </c>
      <c r="AE510" t="s">
        <v>13044</v>
      </c>
      <c r="AF510" t="s">
        <v>13045</v>
      </c>
      <c r="AG510" t="s">
        <v>13046</v>
      </c>
      <c r="AH510" t="s">
        <v>13047</v>
      </c>
      <c r="AI510" t="s">
        <v>13048</v>
      </c>
      <c r="AJ510" t="s">
        <v>13049</v>
      </c>
      <c r="AK510" t="s">
        <v>13050</v>
      </c>
      <c r="AL510" t="s">
        <v>305</v>
      </c>
      <c r="AM510" t="s">
        <v>306</v>
      </c>
      <c r="AN510" t="s">
        <v>307</v>
      </c>
      <c r="AO510" t="s">
        <v>308</v>
      </c>
      <c r="AP510" t="s">
        <v>309</v>
      </c>
      <c r="AQ510" t="s">
        <v>275</v>
      </c>
      <c r="AR510" t="s">
        <v>310</v>
      </c>
      <c r="AS510" t="s">
        <v>311</v>
      </c>
      <c r="AT510" t="s">
        <v>312</v>
      </c>
      <c r="AU510" t="s">
        <v>313</v>
      </c>
      <c r="AV510" t="s">
        <v>314</v>
      </c>
      <c r="AW510" t="s">
        <v>315</v>
      </c>
      <c r="AX510" t="s">
        <v>315</v>
      </c>
      <c r="AY510" t="s">
        <v>10906</v>
      </c>
      <c r="AZ510" t="s">
        <v>10810</v>
      </c>
      <c r="BA510" t="s">
        <v>13051</v>
      </c>
      <c r="BB510" t="s">
        <v>13049</v>
      </c>
      <c r="BC510" t="s">
        <v>13052</v>
      </c>
      <c r="BD510" t="s">
        <v>13053</v>
      </c>
      <c r="BE510" t="s">
        <v>138</v>
      </c>
      <c r="BF510" t="s">
        <v>13054</v>
      </c>
      <c r="BG510" t="s">
        <v>13055</v>
      </c>
      <c r="BH510" t="s">
        <v>155</v>
      </c>
      <c r="BI510">
        <v>256</v>
      </c>
      <c r="BJ510">
        <v>252</v>
      </c>
      <c r="BK510">
        <v>253</v>
      </c>
      <c r="BL510">
        <v>-0.05</v>
      </c>
      <c r="BM510">
        <v>235</v>
      </c>
      <c r="BN510">
        <v>424</v>
      </c>
      <c r="BO510">
        <v>408</v>
      </c>
      <c r="BP510">
        <v>0.71399999999999997</v>
      </c>
      <c r="BQ510" t="s">
        <v>143</v>
      </c>
      <c r="BR510" t="s">
        <v>145</v>
      </c>
      <c r="BS510" t="s">
        <v>144</v>
      </c>
      <c r="BT510">
        <v>-41</v>
      </c>
      <c r="BU510">
        <v>53</v>
      </c>
      <c r="BV510">
        <v>17</v>
      </c>
      <c r="BW510">
        <v>0</v>
      </c>
    </row>
    <row r="511" spans="1:75" x14ac:dyDescent="0.25">
      <c r="A511" t="s">
        <v>13056</v>
      </c>
      <c r="B511" t="s">
        <v>13057</v>
      </c>
      <c r="C511" s="74">
        <v>43864.866149456022</v>
      </c>
      <c r="D511" t="s">
        <v>274</v>
      </c>
      <c r="E511" t="s">
        <v>275</v>
      </c>
      <c r="F511" t="s">
        <v>276</v>
      </c>
      <c r="G511" t="s">
        <v>277</v>
      </c>
      <c r="H511" t="s">
        <v>278</v>
      </c>
      <c r="I511" t="s">
        <v>13058</v>
      </c>
      <c r="J511" t="s">
        <v>13059</v>
      </c>
      <c r="K511" t="s">
        <v>13060</v>
      </c>
      <c r="L511" t="s">
        <v>13061</v>
      </c>
      <c r="M511" t="s">
        <v>13062</v>
      </c>
      <c r="N511" t="s">
        <v>13063</v>
      </c>
      <c r="O511" t="s">
        <v>13064</v>
      </c>
      <c r="P511" t="s">
        <v>13065</v>
      </c>
      <c r="Q511" t="s">
        <v>13066</v>
      </c>
      <c r="R511" t="s">
        <v>13067</v>
      </c>
      <c r="S511" t="s">
        <v>13068</v>
      </c>
      <c r="T511" t="s">
        <v>146</v>
      </c>
      <c r="U511" t="s">
        <v>9530</v>
      </c>
      <c r="V511" t="s">
        <v>9531</v>
      </c>
      <c r="W511" t="s">
        <v>9532</v>
      </c>
      <c r="X511" t="s">
        <v>293</v>
      </c>
      <c r="Y511" t="s">
        <v>294</v>
      </c>
      <c r="Z511" t="s">
        <v>145</v>
      </c>
      <c r="AA511" t="s">
        <v>145</v>
      </c>
      <c r="AB511" t="s">
        <v>295</v>
      </c>
      <c r="AC511" t="s">
        <v>296</v>
      </c>
      <c r="AD511" t="s">
        <v>1137</v>
      </c>
      <c r="AE511" t="s">
        <v>13069</v>
      </c>
      <c r="AF511" t="s">
        <v>13070</v>
      </c>
      <c r="AG511" t="s">
        <v>13071</v>
      </c>
      <c r="AH511" t="s">
        <v>8694</v>
      </c>
      <c r="AI511" t="s">
        <v>13072</v>
      </c>
      <c r="AJ511" t="s">
        <v>13073</v>
      </c>
      <c r="AK511" t="s">
        <v>13074</v>
      </c>
      <c r="AL511" t="s">
        <v>305</v>
      </c>
      <c r="AM511" t="s">
        <v>306</v>
      </c>
      <c r="AN511" t="s">
        <v>307</v>
      </c>
      <c r="AO511" t="s">
        <v>308</v>
      </c>
      <c r="AP511" t="s">
        <v>309</v>
      </c>
      <c r="AQ511" t="s">
        <v>275</v>
      </c>
      <c r="AR511" t="s">
        <v>310</v>
      </c>
      <c r="AS511" t="s">
        <v>311</v>
      </c>
      <c r="AT511" t="s">
        <v>312</v>
      </c>
      <c r="AU511" t="s">
        <v>313</v>
      </c>
      <c r="AV511" t="s">
        <v>314</v>
      </c>
      <c r="AW511" t="s">
        <v>315</v>
      </c>
      <c r="AX511" t="s">
        <v>315</v>
      </c>
      <c r="AY511" t="s">
        <v>1145</v>
      </c>
      <c r="AZ511" t="s">
        <v>10810</v>
      </c>
      <c r="BA511" t="s">
        <v>13075</v>
      </c>
      <c r="BB511" t="s">
        <v>13073</v>
      </c>
      <c r="BC511" t="s">
        <v>13076</v>
      </c>
      <c r="BD511" t="s">
        <v>13077</v>
      </c>
      <c r="BE511" t="s">
        <v>138</v>
      </c>
      <c r="BF511" t="s">
        <v>13078</v>
      </c>
      <c r="BG511" t="s">
        <v>13079</v>
      </c>
      <c r="BH511" t="s">
        <v>13080</v>
      </c>
      <c r="BI511">
        <v>256</v>
      </c>
      <c r="BJ511">
        <v>252</v>
      </c>
      <c r="BK511">
        <v>252</v>
      </c>
      <c r="BL511">
        <v>0.12</v>
      </c>
      <c r="BM511">
        <v>235</v>
      </c>
      <c r="BN511">
        <v>424</v>
      </c>
      <c r="BO511">
        <v>408</v>
      </c>
      <c r="BP511">
        <v>0.71399999999999997</v>
      </c>
      <c r="BQ511" t="s">
        <v>143</v>
      </c>
      <c r="BR511" t="s">
        <v>145</v>
      </c>
      <c r="BS511" t="s">
        <v>144</v>
      </c>
      <c r="BT511">
        <v>-41</v>
      </c>
      <c r="BU511">
        <v>55</v>
      </c>
      <c r="BV511">
        <v>16</v>
      </c>
      <c r="BW511">
        <v>0</v>
      </c>
    </row>
    <row r="512" spans="1:75" x14ac:dyDescent="0.25">
      <c r="A512" t="s">
        <v>13081</v>
      </c>
      <c r="B512" t="s">
        <v>13082</v>
      </c>
      <c r="C512" s="74">
        <v>43864.866265914352</v>
      </c>
      <c r="D512" t="s">
        <v>274</v>
      </c>
      <c r="E512" t="s">
        <v>275</v>
      </c>
      <c r="F512" t="s">
        <v>276</v>
      </c>
      <c r="G512" t="s">
        <v>277</v>
      </c>
      <c r="H512" t="s">
        <v>278</v>
      </c>
      <c r="I512" t="s">
        <v>13083</v>
      </c>
      <c r="J512" t="s">
        <v>13084</v>
      </c>
      <c r="K512" t="s">
        <v>12798</v>
      </c>
      <c r="L512" t="s">
        <v>13085</v>
      </c>
      <c r="M512" t="s">
        <v>13086</v>
      </c>
      <c r="N512" t="s">
        <v>13087</v>
      </c>
      <c r="O512" t="s">
        <v>13088</v>
      </c>
      <c r="P512" t="s">
        <v>13089</v>
      </c>
      <c r="Q512" t="s">
        <v>13090</v>
      </c>
      <c r="R512" t="s">
        <v>13091</v>
      </c>
      <c r="S512" t="s">
        <v>13092</v>
      </c>
      <c r="T512" t="s">
        <v>146</v>
      </c>
      <c r="U512" t="s">
        <v>9530</v>
      </c>
      <c r="V512" t="s">
        <v>9531</v>
      </c>
      <c r="W512" t="s">
        <v>9532</v>
      </c>
      <c r="X512" t="s">
        <v>293</v>
      </c>
      <c r="Y512" t="s">
        <v>294</v>
      </c>
      <c r="Z512" t="s">
        <v>145</v>
      </c>
      <c r="AA512" t="s">
        <v>145</v>
      </c>
      <c r="AB512" t="s">
        <v>295</v>
      </c>
      <c r="AC512" t="s">
        <v>337</v>
      </c>
      <c r="AD512" t="s">
        <v>6456</v>
      </c>
      <c r="AE512" t="s">
        <v>13093</v>
      </c>
      <c r="AF512" t="s">
        <v>13094</v>
      </c>
      <c r="AG512" t="s">
        <v>13095</v>
      </c>
      <c r="AH512" t="s">
        <v>13096</v>
      </c>
      <c r="AI512" t="s">
        <v>13097</v>
      </c>
      <c r="AJ512" t="s">
        <v>13098</v>
      </c>
      <c r="AK512" t="s">
        <v>13099</v>
      </c>
      <c r="AL512" t="s">
        <v>305</v>
      </c>
      <c r="AM512" t="s">
        <v>306</v>
      </c>
      <c r="AN512" t="s">
        <v>307</v>
      </c>
      <c r="AO512" t="s">
        <v>308</v>
      </c>
      <c r="AP512" t="s">
        <v>309</v>
      </c>
      <c r="AQ512" t="s">
        <v>275</v>
      </c>
      <c r="AR512" t="s">
        <v>310</v>
      </c>
      <c r="AS512" t="s">
        <v>311</v>
      </c>
      <c r="AT512" t="s">
        <v>312</v>
      </c>
      <c r="AU512" t="s">
        <v>313</v>
      </c>
      <c r="AV512" t="s">
        <v>314</v>
      </c>
      <c r="AW512" t="s">
        <v>315</v>
      </c>
      <c r="AX512" t="s">
        <v>315</v>
      </c>
      <c r="AY512" t="s">
        <v>6464</v>
      </c>
      <c r="AZ512" t="s">
        <v>1146</v>
      </c>
      <c r="BA512" t="s">
        <v>13100</v>
      </c>
      <c r="BB512" t="s">
        <v>13098</v>
      </c>
      <c r="BC512" t="s">
        <v>13101</v>
      </c>
      <c r="BD512" t="s">
        <v>13102</v>
      </c>
      <c r="BE512" t="s">
        <v>138</v>
      </c>
      <c r="BF512" t="s">
        <v>13103</v>
      </c>
      <c r="BG512" t="s">
        <v>13104</v>
      </c>
      <c r="BH512" t="s">
        <v>12818</v>
      </c>
      <c r="BI512">
        <v>256</v>
      </c>
      <c r="BJ512">
        <v>252</v>
      </c>
      <c r="BK512">
        <v>252</v>
      </c>
      <c r="BL512">
        <v>0.1</v>
      </c>
      <c r="BM512">
        <v>236</v>
      </c>
      <c r="BN512">
        <v>424</v>
      </c>
      <c r="BO512">
        <v>408</v>
      </c>
      <c r="BP512">
        <v>0.71499999999999997</v>
      </c>
      <c r="BQ512" t="s">
        <v>143</v>
      </c>
      <c r="BR512" t="s">
        <v>145</v>
      </c>
      <c r="BS512" t="s">
        <v>144</v>
      </c>
      <c r="BT512">
        <v>-41</v>
      </c>
      <c r="BU512">
        <v>57</v>
      </c>
      <c r="BV512">
        <v>16</v>
      </c>
      <c r="BW512">
        <v>0</v>
      </c>
    </row>
    <row r="513" spans="1:75" x14ac:dyDescent="0.25">
      <c r="A513" t="s">
        <v>13105</v>
      </c>
      <c r="B513" t="s">
        <v>13106</v>
      </c>
      <c r="C513" s="74">
        <v>43864.866381655091</v>
      </c>
      <c r="D513" t="s">
        <v>274</v>
      </c>
      <c r="E513" t="s">
        <v>275</v>
      </c>
      <c r="F513" t="s">
        <v>276</v>
      </c>
      <c r="G513" t="s">
        <v>277</v>
      </c>
      <c r="H513" t="s">
        <v>278</v>
      </c>
      <c r="I513" t="s">
        <v>13107</v>
      </c>
      <c r="J513" t="s">
        <v>13108</v>
      </c>
      <c r="K513" t="s">
        <v>12313</v>
      </c>
      <c r="L513" t="s">
        <v>13109</v>
      </c>
      <c r="M513" t="s">
        <v>13110</v>
      </c>
      <c r="N513" t="s">
        <v>13111</v>
      </c>
      <c r="O513" t="s">
        <v>13112</v>
      </c>
      <c r="P513" t="s">
        <v>13113</v>
      </c>
      <c r="Q513" t="s">
        <v>13114</v>
      </c>
      <c r="R513" t="s">
        <v>13115</v>
      </c>
      <c r="S513" t="s">
        <v>13116</v>
      </c>
      <c r="T513" t="s">
        <v>146</v>
      </c>
      <c r="U513" t="s">
        <v>9530</v>
      </c>
      <c r="V513" t="s">
        <v>9531</v>
      </c>
      <c r="W513" t="s">
        <v>9532</v>
      </c>
      <c r="X513" t="s">
        <v>293</v>
      </c>
      <c r="Y513" t="s">
        <v>294</v>
      </c>
      <c r="Z513" t="s">
        <v>145</v>
      </c>
      <c r="AA513" t="s">
        <v>145</v>
      </c>
      <c r="AB513" t="s">
        <v>295</v>
      </c>
      <c r="AC513" t="s">
        <v>396</v>
      </c>
      <c r="AD513" t="s">
        <v>11327</v>
      </c>
      <c r="AE513" t="s">
        <v>13117</v>
      </c>
      <c r="AF513" t="s">
        <v>13118</v>
      </c>
      <c r="AG513" t="s">
        <v>13119</v>
      </c>
      <c r="AH513" t="s">
        <v>13120</v>
      </c>
      <c r="AI513" t="s">
        <v>13121</v>
      </c>
      <c r="AJ513" t="s">
        <v>13122</v>
      </c>
      <c r="AK513" t="s">
        <v>12885</v>
      </c>
      <c r="AL513" t="s">
        <v>305</v>
      </c>
      <c r="AM513" t="s">
        <v>306</v>
      </c>
      <c r="AN513" t="s">
        <v>307</v>
      </c>
      <c r="AO513" t="s">
        <v>308</v>
      </c>
      <c r="AP513" t="s">
        <v>309</v>
      </c>
      <c r="AQ513" t="s">
        <v>275</v>
      </c>
      <c r="AR513" t="s">
        <v>310</v>
      </c>
      <c r="AS513" t="s">
        <v>311</v>
      </c>
      <c r="AT513" t="s">
        <v>312</v>
      </c>
      <c r="AU513" t="s">
        <v>313</v>
      </c>
      <c r="AV513" t="s">
        <v>314</v>
      </c>
      <c r="AW513" t="s">
        <v>315</v>
      </c>
      <c r="AX513" t="s">
        <v>315</v>
      </c>
      <c r="AY513" t="s">
        <v>11335</v>
      </c>
      <c r="AZ513" t="s">
        <v>6436</v>
      </c>
      <c r="BA513" t="s">
        <v>13123</v>
      </c>
      <c r="BB513" t="s">
        <v>13122</v>
      </c>
      <c r="BC513" t="s">
        <v>13124</v>
      </c>
      <c r="BD513" t="s">
        <v>13125</v>
      </c>
      <c r="BE513" t="s">
        <v>138</v>
      </c>
      <c r="BF513" t="s">
        <v>13126</v>
      </c>
      <c r="BG513" t="s">
        <v>13127</v>
      </c>
      <c r="BH513" t="s">
        <v>12333</v>
      </c>
      <c r="BI513">
        <v>256</v>
      </c>
      <c r="BJ513">
        <v>252</v>
      </c>
      <c r="BK513">
        <v>252</v>
      </c>
      <c r="BL513">
        <v>0.05</v>
      </c>
      <c r="BM513">
        <v>236</v>
      </c>
      <c r="BN513">
        <v>425</v>
      </c>
      <c r="BO513">
        <v>408</v>
      </c>
      <c r="BP513">
        <v>0.71699999999999997</v>
      </c>
      <c r="BQ513" t="s">
        <v>143</v>
      </c>
      <c r="BR513" t="s">
        <v>145</v>
      </c>
      <c r="BS513" t="s">
        <v>144</v>
      </c>
      <c r="BT513">
        <v>-42</v>
      </c>
      <c r="BU513">
        <v>61</v>
      </c>
      <c r="BV513">
        <v>18</v>
      </c>
      <c r="BW513">
        <v>0</v>
      </c>
    </row>
    <row r="514" spans="1:75" x14ac:dyDescent="0.25">
      <c r="A514" t="s">
        <v>13128</v>
      </c>
      <c r="B514" t="s">
        <v>13129</v>
      </c>
      <c r="C514" s="74">
        <v>43864.866498124997</v>
      </c>
      <c r="D514" t="s">
        <v>274</v>
      </c>
      <c r="E514" t="s">
        <v>275</v>
      </c>
      <c r="F514" t="s">
        <v>276</v>
      </c>
      <c r="G514" t="s">
        <v>277</v>
      </c>
      <c r="H514" t="s">
        <v>278</v>
      </c>
      <c r="I514" t="s">
        <v>13130</v>
      </c>
      <c r="J514" t="s">
        <v>13131</v>
      </c>
      <c r="K514" t="s">
        <v>12362</v>
      </c>
      <c r="L514" t="s">
        <v>13132</v>
      </c>
      <c r="M514" t="s">
        <v>13133</v>
      </c>
      <c r="N514" t="s">
        <v>13134</v>
      </c>
      <c r="O514" t="s">
        <v>13135</v>
      </c>
      <c r="P514" t="s">
        <v>13136</v>
      </c>
      <c r="Q514" t="s">
        <v>13137</v>
      </c>
      <c r="R514" t="s">
        <v>13138</v>
      </c>
      <c r="S514" t="s">
        <v>13139</v>
      </c>
      <c r="T514" t="s">
        <v>146</v>
      </c>
      <c r="U514" t="s">
        <v>9530</v>
      </c>
      <c r="V514" t="s">
        <v>9531</v>
      </c>
      <c r="W514" t="s">
        <v>9532</v>
      </c>
      <c r="X514" t="s">
        <v>293</v>
      </c>
      <c r="Y514" t="s">
        <v>294</v>
      </c>
      <c r="Z514" t="s">
        <v>145</v>
      </c>
      <c r="AA514" t="s">
        <v>145</v>
      </c>
      <c r="AB514" t="s">
        <v>295</v>
      </c>
      <c r="AC514" t="s">
        <v>396</v>
      </c>
      <c r="AD514" t="s">
        <v>3520</v>
      </c>
      <c r="AE514" t="s">
        <v>13140</v>
      </c>
      <c r="AF514" t="s">
        <v>13141</v>
      </c>
      <c r="AG514" t="s">
        <v>13142</v>
      </c>
      <c r="AH514" t="s">
        <v>3884</v>
      </c>
      <c r="AI514" t="s">
        <v>13143</v>
      </c>
      <c r="AJ514" t="s">
        <v>13144</v>
      </c>
      <c r="AK514" t="s">
        <v>13145</v>
      </c>
      <c r="AL514" t="s">
        <v>305</v>
      </c>
      <c r="AM514" t="s">
        <v>306</v>
      </c>
      <c r="AN514" t="s">
        <v>307</v>
      </c>
      <c r="AO514" t="s">
        <v>308</v>
      </c>
      <c r="AP514" t="s">
        <v>309</v>
      </c>
      <c r="AQ514" t="s">
        <v>275</v>
      </c>
      <c r="AR514" t="s">
        <v>310</v>
      </c>
      <c r="AS514" t="s">
        <v>311</v>
      </c>
      <c r="AT514" t="s">
        <v>312</v>
      </c>
      <c r="AU514" t="s">
        <v>313</v>
      </c>
      <c r="AV514" t="s">
        <v>314</v>
      </c>
      <c r="AW514" t="s">
        <v>315</v>
      </c>
      <c r="AX514" t="s">
        <v>315</v>
      </c>
      <c r="AY514" t="s">
        <v>3527</v>
      </c>
      <c r="AZ514" t="s">
        <v>3606</v>
      </c>
      <c r="BA514" t="s">
        <v>13146</v>
      </c>
      <c r="BB514" t="s">
        <v>13144</v>
      </c>
      <c r="BC514" t="s">
        <v>13147</v>
      </c>
      <c r="BD514" t="s">
        <v>13148</v>
      </c>
      <c r="BE514" t="s">
        <v>138</v>
      </c>
      <c r="BF514" t="s">
        <v>13149</v>
      </c>
      <c r="BG514" t="s">
        <v>13150</v>
      </c>
      <c r="BH514" t="s">
        <v>12383</v>
      </c>
      <c r="BI514">
        <v>256</v>
      </c>
      <c r="BJ514">
        <v>252</v>
      </c>
      <c r="BK514">
        <v>252</v>
      </c>
      <c r="BL514">
        <v>0.09</v>
      </c>
      <c r="BM514">
        <v>237</v>
      </c>
      <c r="BN514">
        <v>427</v>
      </c>
      <c r="BO514">
        <v>408</v>
      </c>
      <c r="BP514">
        <v>0.72</v>
      </c>
      <c r="BQ514" t="s">
        <v>143</v>
      </c>
      <c r="BR514" t="s">
        <v>145</v>
      </c>
      <c r="BS514" t="s">
        <v>144</v>
      </c>
      <c r="BT514">
        <v>-42</v>
      </c>
      <c r="BU514">
        <v>57</v>
      </c>
      <c r="BV514">
        <v>18</v>
      </c>
      <c r="BW514">
        <v>0</v>
      </c>
    </row>
    <row r="515" spans="1:75" x14ac:dyDescent="0.25">
      <c r="A515" t="s">
        <v>13151</v>
      </c>
      <c r="B515" t="s">
        <v>13152</v>
      </c>
      <c r="C515" s="74">
        <v>43864.866613865743</v>
      </c>
      <c r="D515" t="s">
        <v>274</v>
      </c>
      <c r="E515" t="s">
        <v>275</v>
      </c>
      <c r="F515" t="s">
        <v>276</v>
      </c>
      <c r="G515" t="s">
        <v>277</v>
      </c>
      <c r="H515" t="s">
        <v>278</v>
      </c>
      <c r="I515" t="s">
        <v>13153</v>
      </c>
      <c r="J515" t="s">
        <v>13154</v>
      </c>
      <c r="K515" t="s">
        <v>12798</v>
      </c>
      <c r="L515" t="s">
        <v>13155</v>
      </c>
      <c r="M515" t="s">
        <v>13156</v>
      </c>
      <c r="N515" t="s">
        <v>13157</v>
      </c>
      <c r="O515" t="s">
        <v>13158</v>
      </c>
      <c r="P515" t="s">
        <v>13159</v>
      </c>
      <c r="Q515" t="s">
        <v>13160</v>
      </c>
      <c r="R515" t="s">
        <v>13161</v>
      </c>
      <c r="S515" t="s">
        <v>13043</v>
      </c>
      <c r="T515" t="s">
        <v>146</v>
      </c>
      <c r="U515" t="s">
        <v>9530</v>
      </c>
      <c r="V515" t="s">
        <v>9531</v>
      </c>
      <c r="W515" t="s">
        <v>9532</v>
      </c>
      <c r="X515" t="s">
        <v>293</v>
      </c>
      <c r="Y515" t="s">
        <v>294</v>
      </c>
      <c r="Z515" t="s">
        <v>145</v>
      </c>
      <c r="AA515" t="s">
        <v>145</v>
      </c>
      <c r="AB515" t="s">
        <v>295</v>
      </c>
      <c r="AC515" t="s">
        <v>396</v>
      </c>
      <c r="AD515" t="s">
        <v>3520</v>
      </c>
      <c r="AE515" t="s">
        <v>13162</v>
      </c>
      <c r="AF515" t="s">
        <v>13163</v>
      </c>
      <c r="AG515" t="s">
        <v>13164</v>
      </c>
      <c r="AH515" t="s">
        <v>11959</v>
      </c>
      <c r="AI515" t="s">
        <v>13165</v>
      </c>
      <c r="AJ515" t="s">
        <v>13166</v>
      </c>
      <c r="AK515" t="s">
        <v>13167</v>
      </c>
      <c r="AL515" t="s">
        <v>305</v>
      </c>
      <c r="AM515" t="s">
        <v>306</v>
      </c>
      <c r="AN515" t="s">
        <v>307</v>
      </c>
      <c r="AO515" t="s">
        <v>308</v>
      </c>
      <c r="AP515" t="s">
        <v>309</v>
      </c>
      <c r="AQ515" t="s">
        <v>275</v>
      </c>
      <c r="AR515" t="s">
        <v>310</v>
      </c>
      <c r="AS515" t="s">
        <v>311</v>
      </c>
      <c r="AT515" t="s">
        <v>312</v>
      </c>
      <c r="AU515" t="s">
        <v>313</v>
      </c>
      <c r="AV515" t="s">
        <v>314</v>
      </c>
      <c r="AW515" t="s">
        <v>315</v>
      </c>
      <c r="AX515" t="s">
        <v>315</v>
      </c>
      <c r="AY515" t="s">
        <v>3527</v>
      </c>
      <c r="AZ515" t="s">
        <v>3606</v>
      </c>
      <c r="BA515" t="s">
        <v>13168</v>
      </c>
      <c r="BB515" t="s">
        <v>13166</v>
      </c>
      <c r="BC515" t="s">
        <v>13169</v>
      </c>
      <c r="BD515" t="s">
        <v>13170</v>
      </c>
      <c r="BE515" t="s">
        <v>138</v>
      </c>
      <c r="BF515" t="s">
        <v>13171</v>
      </c>
      <c r="BG515" t="s">
        <v>13172</v>
      </c>
      <c r="BH515" t="s">
        <v>12818</v>
      </c>
      <c r="BI515">
        <v>256</v>
      </c>
      <c r="BJ515">
        <v>252</v>
      </c>
      <c r="BK515">
        <v>252</v>
      </c>
      <c r="BL515">
        <v>0</v>
      </c>
      <c r="BM515">
        <v>237</v>
      </c>
      <c r="BN515">
        <v>427</v>
      </c>
      <c r="BO515">
        <v>408</v>
      </c>
      <c r="BP515">
        <v>0.72</v>
      </c>
      <c r="BQ515" t="s">
        <v>143</v>
      </c>
      <c r="BR515" t="s">
        <v>145</v>
      </c>
      <c r="BS515" t="s">
        <v>144</v>
      </c>
      <c r="BT515">
        <v>-42</v>
      </c>
      <c r="BU515">
        <v>58</v>
      </c>
      <c r="BV515">
        <v>19</v>
      </c>
      <c r="BW515">
        <v>0</v>
      </c>
    </row>
    <row r="516" spans="1:75" x14ac:dyDescent="0.25">
      <c r="A516" t="s">
        <v>13173</v>
      </c>
      <c r="B516" t="s">
        <v>13174</v>
      </c>
      <c r="C516" s="74">
        <v>43864.866729606481</v>
      </c>
      <c r="D516" t="s">
        <v>274</v>
      </c>
      <c r="E516" t="s">
        <v>275</v>
      </c>
      <c r="F516" t="s">
        <v>276</v>
      </c>
      <c r="G516" t="s">
        <v>277</v>
      </c>
      <c r="H516" t="s">
        <v>278</v>
      </c>
      <c r="I516" t="s">
        <v>13175</v>
      </c>
      <c r="J516" t="s">
        <v>13176</v>
      </c>
      <c r="K516" t="s">
        <v>13177</v>
      </c>
      <c r="L516" t="s">
        <v>13178</v>
      </c>
      <c r="M516" t="s">
        <v>13179</v>
      </c>
      <c r="N516" t="s">
        <v>13180</v>
      </c>
      <c r="O516" t="s">
        <v>13181</v>
      </c>
      <c r="P516" t="s">
        <v>13182</v>
      </c>
      <c r="Q516" t="s">
        <v>13183</v>
      </c>
      <c r="R516" t="s">
        <v>13184</v>
      </c>
      <c r="S516" t="s">
        <v>13185</v>
      </c>
      <c r="T516" t="s">
        <v>146</v>
      </c>
      <c r="U516" t="s">
        <v>9530</v>
      </c>
      <c r="V516" t="s">
        <v>9531</v>
      </c>
      <c r="W516" t="s">
        <v>9532</v>
      </c>
      <c r="X516" t="s">
        <v>293</v>
      </c>
      <c r="Y516" t="s">
        <v>294</v>
      </c>
      <c r="Z516" t="s">
        <v>145</v>
      </c>
      <c r="AA516" t="s">
        <v>145</v>
      </c>
      <c r="AB516" t="s">
        <v>295</v>
      </c>
      <c r="AC516" t="s">
        <v>337</v>
      </c>
      <c r="AD516" t="s">
        <v>461</v>
      </c>
      <c r="AE516" t="s">
        <v>13186</v>
      </c>
      <c r="AF516" t="s">
        <v>13187</v>
      </c>
      <c r="AG516" t="s">
        <v>13188</v>
      </c>
      <c r="AH516" t="s">
        <v>5000</v>
      </c>
      <c r="AI516" t="s">
        <v>13189</v>
      </c>
      <c r="AJ516" t="s">
        <v>13190</v>
      </c>
      <c r="AK516" t="s">
        <v>13191</v>
      </c>
      <c r="AL516" t="s">
        <v>305</v>
      </c>
      <c r="AM516" t="s">
        <v>306</v>
      </c>
      <c r="AN516" t="s">
        <v>307</v>
      </c>
      <c r="AO516" t="s">
        <v>308</v>
      </c>
      <c r="AP516" t="s">
        <v>309</v>
      </c>
      <c r="AQ516" t="s">
        <v>275</v>
      </c>
      <c r="AR516" t="s">
        <v>310</v>
      </c>
      <c r="AS516" t="s">
        <v>311</v>
      </c>
      <c r="AT516" t="s">
        <v>312</v>
      </c>
      <c r="AU516" t="s">
        <v>313</v>
      </c>
      <c r="AV516" t="s">
        <v>314</v>
      </c>
      <c r="AW516" t="s">
        <v>315</v>
      </c>
      <c r="AX516" t="s">
        <v>315</v>
      </c>
      <c r="AY516" t="s">
        <v>469</v>
      </c>
      <c r="AZ516" t="s">
        <v>470</v>
      </c>
      <c r="BA516" t="s">
        <v>13192</v>
      </c>
      <c r="BB516" t="s">
        <v>13190</v>
      </c>
      <c r="BC516" t="s">
        <v>13193</v>
      </c>
      <c r="BD516" t="s">
        <v>13194</v>
      </c>
      <c r="BE516" t="s">
        <v>138</v>
      </c>
      <c r="BF516" t="s">
        <v>13195</v>
      </c>
      <c r="BG516" t="s">
        <v>13196</v>
      </c>
      <c r="BH516" t="s">
        <v>13197</v>
      </c>
      <c r="BI516">
        <v>255</v>
      </c>
      <c r="BJ516">
        <v>251</v>
      </c>
      <c r="BK516">
        <v>252</v>
      </c>
      <c r="BL516">
        <v>0.68</v>
      </c>
      <c r="BM516">
        <v>236</v>
      </c>
      <c r="BN516">
        <v>425</v>
      </c>
      <c r="BO516">
        <v>409</v>
      </c>
      <c r="BP516">
        <v>0.71599999999999997</v>
      </c>
      <c r="BQ516" t="s">
        <v>143</v>
      </c>
      <c r="BR516" t="s">
        <v>145</v>
      </c>
      <c r="BS516" t="s">
        <v>144</v>
      </c>
      <c r="BT516">
        <v>-41</v>
      </c>
      <c r="BU516">
        <v>60</v>
      </c>
      <c r="BV516">
        <v>16</v>
      </c>
      <c r="BW516">
        <v>0</v>
      </c>
    </row>
    <row r="517" spans="1:75" x14ac:dyDescent="0.25">
      <c r="A517" t="s">
        <v>13198</v>
      </c>
      <c r="B517" t="s">
        <v>13199</v>
      </c>
      <c r="C517" s="74">
        <v>43864.866846064811</v>
      </c>
      <c r="D517" t="s">
        <v>274</v>
      </c>
      <c r="E517" t="s">
        <v>275</v>
      </c>
      <c r="F517" t="s">
        <v>276</v>
      </c>
      <c r="G517" t="s">
        <v>277</v>
      </c>
      <c r="H517" t="s">
        <v>278</v>
      </c>
      <c r="I517" t="s">
        <v>13200</v>
      </c>
      <c r="J517" t="s">
        <v>13201</v>
      </c>
      <c r="K517" t="s">
        <v>13177</v>
      </c>
      <c r="L517" t="s">
        <v>13202</v>
      </c>
      <c r="M517" t="s">
        <v>13203</v>
      </c>
      <c r="N517" t="s">
        <v>13204</v>
      </c>
      <c r="O517" t="s">
        <v>13205</v>
      </c>
      <c r="P517" t="s">
        <v>13206</v>
      </c>
      <c r="Q517" t="s">
        <v>13207</v>
      </c>
      <c r="R517" t="s">
        <v>13208</v>
      </c>
      <c r="S517" t="s">
        <v>13209</v>
      </c>
      <c r="T517" t="s">
        <v>146</v>
      </c>
      <c r="U517" t="s">
        <v>9530</v>
      </c>
      <c r="V517" t="s">
        <v>9531</v>
      </c>
      <c r="W517" t="s">
        <v>9532</v>
      </c>
      <c r="X517" t="s">
        <v>293</v>
      </c>
      <c r="Y517" t="s">
        <v>294</v>
      </c>
      <c r="Z517" t="s">
        <v>145</v>
      </c>
      <c r="AA517" t="s">
        <v>145</v>
      </c>
      <c r="AB517" t="s">
        <v>295</v>
      </c>
      <c r="AC517" t="s">
        <v>296</v>
      </c>
      <c r="AD517" t="s">
        <v>1165</v>
      </c>
      <c r="AE517" t="s">
        <v>13210</v>
      </c>
      <c r="AF517" t="s">
        <v>13211</v>
      </c>
      <c r="AG517" t="s">
        <v>13212</v>
      </c>
      <c r="AH517" t="s">
        <v>13213</v>
      </c>
      <c r="AI517" t="s">
        <v>13214</v>
      </c>
      <c r="AJ517" t="s">
        <v>13215</v>
      </c>
      <c r="AK517" t="s">
        <v>13216</v>
      </c>
      <c r="AL517" t="s">
        <v>305</v>
      </c>
      <c r="AM517" t="s">
        <v>306</v>
      </c>
      <c r="AN517" t="s">
        <v>307</v>
      </c>
      <c r="AO517" t="s">
        <v>308</v>
      </c>
      <c r="AP517" t="s">
        <v>309</v>
      </c>
      <c r="AQ517" t="s">
        <v>275</v>
      </c>
      <c r="AR517" t="s">
        <v>310</v>
      </c>
      <c r="AS517" t="s">
        <v>311</v>
      </c>
      <c r="AT517" t="s">
        <v>312</v>
      </c>
      <c r="AU517" t="s">
        <v>313</v>
      </c>
      <c r="AV517" t="s">
        <v>314</v>
      </c>
      <c r="AW517" t="s">
        <v>315</v>
      </c>
      <c r="AX517" t="s">
        <v>315</v>
      </c>
      <c r="AY517" t="s">
        <v>1173</v>
      </c>
      <c r="AZ517" t="s">
        <v>3582</v>
      </c>
      <c r="BA517" t="s">
        <v>13217</v>
      </c>
      <c r="BB517" t="s">
        <v>13215</v>
      </c>
      <c r="BC517" t="s">
        <v>13218</v>
      </c>
      <c r="BD517" t="s">
        <v>13219</v>
      </c>
      <c r="BE517" t="s">
        <v>138</v>
      </c>
      <c r="BF517" t="s">
        <v>13220</v>
      </c>
      <c r="BG517" t="s">
        <v>13221</v>
      </c>
      <c r="BH517" t="s">
        <v>13197</v>
      </c>
      <c r="BI517">
        <v>255</v>
      </c>
      <c r="BJ517">
        <v>251</v>
      </c>
      <c r="BK517">
        <v>251</v>
      </c>
      <c r="BL517">
        <v>1</v>
      </c>
      <c r="BM517">
        <v>237</v>
      </c>
      <c r="BN517">
        <v>426</v>
      </c>
      <c r="BO517">
        <v>409</v>
      </c>
      <c r="BP517">
        <v>0.71799999999999997</v>
      </c>
      <c r="BQ517" t="s">
        <v>143</v>
      </c>
      <c r="BR517" t="s">
        <v>145</v>
      </c>
      <c r="BS517" t="s">
        <v>144</v>
      </c>
      <c r="BT517">
        <v>-42</v>
      </c>
      <c r="BU517">
        <v>64</v>
      </c>
      <c r="BV517">
        <v>17</v>
      </c>
      <c r="BW517">
        <v>0</v>
      </c>
    </row>
    <row r="518" spans="1:75" x14ac:dyDescent="0.25">
      <c r="A518" t="s">
        <v>13222</v>
      </c>
      <c r="B518" t="s">
        <v>13223</v>
      </c>
      <c r="C518" s="74">
        <v>43864.866945173613</v>
      </c>
      <c r="D518" t="s">
        <v>274</v>
      </c>
      <c r="E518" t="s">
        <v>275</v>
      </c>
      <c r="F518" t="s">
        <v>276</v>
      </c>
      <c r="G518" t="s">
        <v>277</v>
      </c>
      <c r="H518" t="s">
        <v>278</v>
      </c>
      <c r="I518" t="s">
        <v>13224</v>
      </c>
      <c r="J518" t="s">
        <v>13225</v>
      </c>
      <c r="K518" t="s">
        <v>12509</v>
      </c>
      <c r="L518" t="s">
        <v>13226</v>
      </c>
      <c r="M518" t="s">
        <v>13227</v>
      </c>
      <c r="N518" t="s">
        <v>13228</v>
      </c>
      <c r="O518" t="s">
        <v>13229</v>
      </c>
      <c r="P518" t="s">
        <v>13230</v>
      </c>
      <c r="Q518" t="s">
        <v>13231</v>
      </c>
      <c r="R518" t="s">
        <v>13232</v>
      </c>
      <c r="S518" t="s">
        <v>13233</v>
      </c>
      <c r="T518" t="s">
        <v>146</v>
      </c>
      <c r="U518" t="s">
        <v>9530</v>
      </c>
      <c r="V518" t="s">
        <v>9531</v>
      </c>
      <c r="W518" t="s">
        <v>9532</v>
      </c>
      <c r="X518" t="s">
        <v>293</v>
      </c>
      <c r="Y518" t="s">
        <v>294</v>
      </c>
      <c r="Z518" t="s">
        <v>145</v>
      </c>
      <c r="AA518" t="s">
        <v>145</v>
      </c>
      <c r="AB518" t="s">
        <v>295</v>
      </c>
      <c r="AC518" t="s">
        <v>296</v>
      </c>
      <c r="AD518" t="s">
        <v>6401</v>
      </c>
      <c r="AE518" t="s">
        <v>13234</v>
      </c>
      <c r="AF518" t="s">
        <v>13235</v>
      </c>
      <c r="AG518" t="s">
        <v>13236</v>
      </c>
      <c r="AH518" t="s">
        <v>13237</v>
      </c>
      <c r="AI518" t="s">
        <v>13238</v>
      </c>
      <c r="AJ518" t="s">
        <v>13239</v>
      </c>
      <c r="AK518" t="s">
        <v>11706</v>
      </c>
      <c r="AL518" t="s">
        <v>305</v>
      </c>
      <c r="AM518" t="s">
        <v>306</v>
      </c>
      <c r="AN518" t="s">
        <v>307</v>
      </c>
      <c r="AO518" t="s">
        <v>585</v>
      </c>
      <c r="AP518" t="s">
        <v>309</v>
      </c>
      <c r="AQ518" t="s">
        <v>275</v>
      </c>
      <c r="AR518" t="s">
        <v>310</v>
      </c>
      <c r="AS518" t="s">
        <v>311</v>
      </c>
      <c r="AT518" t="s">
        <v>312</v>
      </c>
      <c r="AU518" t="s">
        <v>313</v>
      </c>
      <c r="AV518" t="s">
        <v>314</v>
      </c>
      <c r="AW518" t="s">
        <v>315</v>
      </c>
      <c r="AX518" t="s">
        <v>315</v>
      </c>
      <c r="AY518" t="s">
        <v>6409</v>
      </c>
      <c r="AZ518" t="s">
        <v>1174</v>
      </c>
      <c r="BA518" t="s">
        <v>13240</v>
      </c>
      <c r="BB518" t="s">
        <v>13239</v>
      </c>
      <c r="BC518" t="s">
        <v>13241</v>
      </c>
      <c r="BD518" t="s">
        <v>13242</v>
      </c>
      <c r="BE518" t="s">
        <v>138</v>
      </c>
      <c r="BF518" t="s">
        <v>13243</v>
      </c>
      <c r="BG518" t="s">
        <v>13244</v>
      </c>
      <c r="BH518" t="s">
        <v>169</v>
      </c>
      <c r="BI518">
        <v>255</v>
      </c>
      <c r="BJ518">
        <v>251</v>
      </c>
      <c r="BK518">
        <v>251</v>
      </c>
      <c r="BL518">
        <v>0.9</v>
      </c>
      <c r="BM518">
        <v>237</v>
      </c>
      <c r="BN518">
        <v>426</v>
      </c>
      <c r="BO518">
        <v>408</v>
      </c>
      <c r="BP518">
        <v>0.71899999999999997</v>
      </c>
      <c r="BQ518" t="s">
        <v>143</v>
      </c>
      <c r="BR518" t="s">
        <v>145</v>
      </c>
      <c r="BS518" t="s">
        <v>144</v>
      </c>
      <c r="BT518">
        <v>-42</v>
      </c>
      <c r="BU518">
        <v>67</v>
      </c>
      <c r="BV518">
        <v>18</v>
      </c>
      <c r="BW518">
        <v>0</v>
      </c>
    </row>
    <row r="519" spans="1:75" x14ac:dyDescent="0.25">
      <c r="A519" t="s">
        <v>13245</v>
      </c>
      <c r="B519" t="s">
        <v>13246</v>
      </c>
      <c r="C519" s="74">
        <v>43864.866962534717</v>
      </c>
      <c r="D519" t="s">
        <v>274</v>
      </c>
      <c r="E519" t="s">
        <v>275</v>
      </c>
      <c r="F519" t="s">
        <v>276</v>
      </c>
      <c r="G519" t="s">
        <v>277</v>
      </c>
      <c r="H519" t="s">
        <v>278</v>
      </c>
      <c r="I519" t="s">
        <v>13247</v>
      </c>
      <c r="J519" t="s">
        <v>13248</v>
      </c>
      <c r="K519" t="s">
        <v>12338</v>
      </c>
      <c r="L519" t="s">
        <v>13249</v>
      </c>
      <c r="M519" t="s">
        <v>13250</v>
      </c>
      <c r="N519" t="s">
        <v>13251</v>
      </c>
      <c r="O519" t="s">
        <v>13252</v>
      </c>
      <c r="P519" t="s">
        <v>13253</v>
      </c>
      <c r="Q519" t="s">
        <v>13254</v>
      </c>
      <c r="R519" t="s">
        <v>13255</v>
      </c>
      <c r="S519" t="s">
        <v>13256</v>
      </c>
      <c r="T519" t="s">
        <v>146</v>
      </c>
      <c r="U519" t="s">
        <v>9530</v>
      </c>
      <c r="V519" t="s">
        <v>9531</v>
      </c>
      <c r="W519" t="s">
        <v>9532</v>
      </c>
      <c r="X519" t="s">
        <v>293</v>
      </c>
      <c r="Y519" t="s">
        <v>294</v>
      </c>
      <c r="Z519" t="s">
        <v>145</v>
      </c>
      <c r="AA519" t="s">
        <v>145</v>
      </c>
      <c r="AB519" t="s">
        <v>295</v>
      </c>
      <c r="AC519" t="s">
        <v>337</v>
      </c>
      <c r="AD519" t="s">
        <v>6401</v>
      </c>
      <c r="AE519" t="s">
        <v>13257</v>
      </c>
      <c r="AF519" t="s">
        <v>13258</v>
      </c>
      <c r="AG519" t="s">
        <v>13259</v>
      </c>
      <c r="AH519" t="s">
        <v>13260</v>
      </c>
      <c r="AI519" t="s">
        <v>13261</v>
      </c>
      <c r="AJ519" t="s">
        <v>13262</v>
      </c>
      <c r="AK519" t="s">
        <v>13263</v>
      </c>
      <c r="AL519" t="s">
        <v>305</v>
      </c>
      <c r="AM519" t="s">
        <v>306</v>
      </c>
      <c r="AN519" t="s">
        <v>307</v>
      </c>
      <c r="AO519" t="s">
        <v>308</v>
      </c>
      <c r="AP519" t="s">
        <v>309</v>
      </c>
      <c r="AQ519" t="s">
        <v>275</v>
      </c>
      <c r="AR519" t="s">
        <v>310</v>
      </c>
      <c r="AS519" t="s">
        <v>311</v>
      </c>
      <c r="AT519" t="s">
        <v>312</v>
      </c>
      <c r="AU519" t="s">
        <v>313</v>
      </c>
      <c r="AV519" t="s">
        <v>314</v>
      </c>
      <c r="AW519" t="s">
        <v>315</v>
      </c>
      <c r="AX519" t="s">
        <v>315</v>
      </c>
      <c r="AY519" t="s">
        <v>6409</v>
      </c>
      <c r="AZ519" t="s">
        <v>1174</v>
      </c>
      <c r="BA519" t="s">
        <v>13264</v>
      </c>
      <c r="BB519" t="s">
        <v>13262</v>
      </c>
      <c r="BC519" t="s">
        <v>13265</v>
      </c>
      <c r="BD519" t="s">
        <v>13266</v>
      </c>
      <c r="BE519" t="s">
        <v>138</v>
      </c>
      <c r="BF519" t="s">
        <v>13267</v>
      </c>
      <c r="BG519" t="s">
        <v>13268</v>
      </c>
      <c r="BH519" t="s">
        <v>12357</v>
      </c>
      <c r="BI519">
        <v>255</v>
      </c>
      <c r="BJ519">
        <v>251</v>
      </c>
      <c r="BK519">
        <v>251</v>
      </c>
      <c r="BL519">
        <v>0.88</v>
      </c>
      <c r="BM519">
        <v>237</v>
      </c>
      <c r="BN519">
        <v>426</v>
      </c>
      <c r="BO519">
        <v>408</v>
      </c>
      <c r="BP519">
        <v>0.71899999999999997</v>
      </c>
      <c r="BQ519" t="s">
        <v>143</v>
      </c>
      <c r="BR519" t="s">
        <v>145</v>
      </c>
      <c r="BS519" t="s">
        <v>144</v>
      </c>
      <c r="BT519">
        <v>-42</v>
      </c>
      <c r="BU519">
        <v>67</v>
      </c>
      <c r="BV519">
        <v>18</v>
      </c>
      <c r="BW519">
        <v>0</v>
      </c>
    </row>
    <row r="520" spans="1:75" x14ac:dyDescent="0.25">
      <c r="A520" t="s">
        <v>13269</v>
      </c>
      <c r="B520" t="s">
        <v>13270</v>
      </c>
      <c r="C520" s="74">
        <v>43864.867078275463</v>
      </c>
      <c r="D520" t="s">
        <v>274</v>
      </c>
      <c r="E520" t="s">
        <v>275</v>
      </c>
      <c r="F520" t="s">
        <v>276</v>
      </c>
      <c r="G520" t="s">
        <v>277</v>
      </c>
      <c r="H520" t="s">
        <v>278</v>
      </c>
      <c r="I520" t="s">
        <v>13271</v>
      </c>
      <c r="J520" t="s">
        <v>13272</v>
      </c>
      <c r="K520" t="s">
        <v>12140</v>
      </c>
      <c r="L520" t="s">
        <v>13273</v>
      </c>
      <c r="M520" t="s">
        <v>13274</v>
      </c>
      <c r="N520" t="s">
        <v>13275</v>
      </c>
      <c r="O520" t="s">
        <v>13276</v>
      </c>
      <c r="P520" t="s">
        <v>13277</v>
      </c>
      <c r="Q520" t="s">
        <v>13278</v>
      </c>
      <c r="R520" t="s">
        <v>13279</v>
      </c>
      <c r="S520" t="s">
        <v>13280</v>
      </c>
      <c r="T520" t="s">
        <v>146</v>
      </c>
      <c r="U520" t="s">
        <v>9530</v>
      </c>
      <c r="V520" t="s">
        <v>9531</v>
      </c>
      <c r="W520" t="s">
        <v>9532</v>
      </c>
      <c r="X520" t="s">
        <v>293</v>
      </c>
      <c r="Y520" t="s">
        <v>294</v>
      </c>
      <c r="Z520" t="s">
        <v>145</v>
      </c>
      <c r="AA520" t="s">
        <v>145</v>
      </c>
      <c r="AB520" t="s">
        <v>295</v>
      </c>
      <c r="AC520" t="s">
        <v>337</v>
      </c>
      <c r="AD520" t="s">
        <v>6352</v>
      </c>
      <c r="AE520" t="s">
        <v>13281</v>
      </c>
      <c r="AF520" t="s">
        <v>13282</v>
      </c>
      <c r="AG520" t="s">
        <v>13283</v>
      </c>
      <c r="AH520" t="s">
        <v>5080</v>
      </c>
      <c r="AI520" t="s">
        <v>13284</v>
      </c>
      <c r="AJ520" t="s">
        <v>13285</v>
      </c>
      <c r="AK520" t="s">
        <v>13025</v>
      </c>
      <c r="AL520" t="s">
        <v>305</v>
      </c>
      <c r="AM520" t="s">
        <v>306</v>
      </c>
      <c r="AN520" t="s">
        <v>307</v>
      </c>
      <c r="AO520" t="s">
        <v>308</v>
      </c>
      <c r="AP520" t="s">
        <v>309</v>
      </c>
      <c r="AQ520" t="s">
        <v>275</v>
      </c>
      <c r="AR520" t="s">
        <v>310</v>
      </c>
      <c r="AS520" t="s">
        <v>311</v>
      </c>
      <c r="AT520" t="s">
        <v>312</v>
      </c>
      <c r="AU520" t="s">
        <v>313</v>
      </c>
      <c r="AV520" t="s">
        <v>314</v>
      </c>
      <c r="AW520" t="s">
        <v>315</v>
      </c>
      <c r="AX520" t="s">
        <v>315</v>
      </c>
      <c r="AY520" t="s">
        <v>6360</v>
      </c>
      <c r="AZ520" t="s">
        <v>3606</v>
      </c>
      <c r="BA520" t="s">
        <v>13286</v>
      </c>
      <c r="BB520" t="s">
        <v>13285</v>
      </c>
      <c r="BC520" t="s">
        <v>13287</v>
      </c>
      <c r="BD520" t="s">
        <v>13288</v>
      </c>
      <c r="BE520" t="s">
        <v>138</v>
      </c>
      <c r="BF520" t="s">
        <v>13289</v>
      </c>
      <c r="BG520" t="s">
        <v>13290</v>
      </c>
      <c r="BH520" t="s">
        <v>162</v>
      </c>
      <c r="BI520">
        <v>255</v>
      </c>
      <c r="BJ520">
        <v>251</v>
      </c>
      <c r="BK520">
        <v>251</v>
      </c>
      <c r="BL520">
        <v>0.87</v>
      </c>
      <c r="BM520">
        <v>237</v>
      </c>
      <c r="BN520">
        <v>427</v>
      </c>
      <c r="BO520">
        <v>408</v>
      </c>
      <c r="BP520">
        <v>0.72</v>
      </c>
      <c r="BQ520" t="s">
        <v>143</v>
      </c>
      <c r="BR520" t="s">
        <v>145</v>
      </c>
      <c r="BS520" t="s">
        <v>144</v>
      </c>
      <c r="BT520">
        <v>-42</v>
      </c>
      <c r="BU520">
        <v>68</v>
      </c>
      <c r="BV520">
        <v>18</v>
      </c>
      <c r="BW520">
        <v>0</v>
      </c>
    </row>
    <row r="521" spans="1:75" x14ac:dyDescent="0.25">
      <c r="A521" t="s">
        <v>13291</v>
      </c>
      <c r="B521" t="s">
        <v>13292</v>
      </c>
      <c r="C521" s="74">
        <v>43864.86716652778</v>
      </c>
      <c r="D521" t="s">
        <v>274</v>
      </c>
      <c r="E521" t="s">
        <v>275</v>
      </c>
      <c r="F521" t="s">
        <v>276</v>
      </c>
      <c r="G521" t="s">
        <v>277</v>
      </c>
      <c r="H521" t="s">
        <v>278</v>
      </c>
      <c r="I521" t="s">
        <v>13293</v>
      </c>
      <c r="J521" t="s">
        <v>13294</v>
      </c>
      <c r="K521" t="s">
        <v>12700</v>
      </c>
      <c r="L521" t="s">
        <v>13295</v>
      </c>
      <c r="M521" t="s">
        <v>13296</v>
      </c>
      <c r="N521" t="s">
        <v>13297</v>
      </c>
      <c r="O521" t="s">
        <v>13298</v>
      </c>
      <c r="P521" t="s">
        <v>13299</v>
      </c>
      <c r="Q521" t="s">
        <v>13300</v>
      </c>
      <c r="R521" t="s">
        <v>13301</v>
      </c>
      <c r="S521" t="s">
        <v>13302</v>
      </c>
      <c r="T521" t="s">
        <v>146</v>
      </c>
      <c r="U521" t="s">
        <v>9530</v>
      </c>
      <c r="V521" t="s">
        <v>9531</v>
      </c>
      <c r="W521" t="s">
        <v>9532</v>
      </c>
      <c r="X521" t="s">
        <v>293</v>
      </c>
      <c r="Y521" t="s">
        <v>294</v>
      </c>
      <c r="Z521" t="s">
        <v>145</v>
      </c>
      <c r="AA521" t="s">
        <v>145</v>
      </c>
      <c r="AB521" t="s">
        <v>295</v>
      </c>
      <c r="AC521" t="s">
        <v>396</v>
      </c>
      <c r="AD521" t="s">
        <v>7902</v>
      </c>
      <c r="AE521" t="s">
        <v>13303</v>
      </c>
      <c r="AF521" t="s">
        <v>13304</v>
      </c>
      <c r="AG521" t="s">
        <v>13305</v>
      </c>
      <c r="AH521" t="s">
        <v>13306</v>
      </c>
      <c r="AI521" t="s">
        <v>13307</v>
      </c>
      <c r="AJ521" t="s">
        <v>13308</v>
      </c>
      <c r="AK521" t="s">
        <v>13263</v>
      </c>
      <c r="AL521" t="s">
        <v>305</v>
      </c>
      <c r="AM521" t="s">
        <v>306</v>
      </c>
      <c r="AN521" t="s">
        <v>307</v>
      </c>
      <c r="AO521" t="s">
        <v>13309</v>
      </c>
      <c r="AP521" t="s">
        <v>309</v>
      </c>
      <c r="AQ521" t="s">
        <v>275</v>
      </c>
      <c r="AR521" t="s">
        <v>310</v>
      </c>
      <c r="AS521" t="s">
        <v>311</v>
      </c>
      <c r="AT521" t="s">
        <v>312</v>
      </c>
      <c r="AU521" t="s">
        <v>313</v>
      </c>
      <c r="AV521" t="s">
        <v>314</v>
      </c>
      <c r="AW521" t="s">
        <v>315</v>
      </c>
      <c r="AX521" t="s">
        <v>315</v>
      </c>
      <c r="AY521" t="s">
        <v>7910</v>
      </c>
      <c r="AZ521" t="s">
        <v>440</v>
      </c>
      <c r="BA521" t="s">
        <v>13310</v>
      </c>
      <c r="BB521" t="s">
        <v>13308</v>
      </c>
      <c r="BC521" t="s">
        <v>13311</v>
      </c>
      <c r="BD521" t="s">
        <v>13312</v>
      </c>
      <c r="BE521" t="s">
        <v>138</v>
      </c>
      <c r="BF521" t="s">
        <v>13313</v>
      </c>
      <c r="BG521" t="s">
        <v>13314</v>
      </c>
      <c r="BH521" t="s">
        <v>147</v>
      </c>
      <c r="BI521">
        <v>255</v>
      </c>
      <c r="BJ521">
        <v>251</v>
      </c>
      <c r="BK521">
        <v>251</v>
      </c>
      <c r="BL521">
        <v>0.99</v>
      </c>
      <c r="BM521">
        <v>238</v>
      </c>
      <c r="BN521">
        <v>428</v>
      </c>
      <c r="BO521">
        <v>408</v>
      </c>
      <c r="BP521">
        <v>0.72199999999999998</v>
      </c>
      <c r="BQ521" t="s">
        <v>143</v>
      </c>
      <c r="BR521" t="s">
        <v>145</v>
      </c>
      <c r="BS521" t="s">
        <v>144</v>
      </c>
      <c r="BT521">
        <v>-42</v>
      </c>
      <c r="BU521">
        <v>65</v>
      </c>
      <c r="BV521">
        <v>19</v>
      </c>
      <c r="BW521">
        <v>0</v>
      </c>
    </row>
    <row r="522" spans="1:75" x14ac:dyDescent="0.25">
      <c r="A522" t="s">
        <v>13315</v>
      </c>
      <c r="B522" t="s">
        <v>13316</v>
      </c>
      <c r="C522" s="74">
        <v>43864.867169421297</v>
      </c>
      <c r="D522" t="s">
        <v>274</v>
      </c>
      <c r="E522" t="s">
        <v>275</v>
      </c>
      <c r="F522" t="s">
        <v>276</v>
      </c>
      <c r="G522" t="s">
        <v>277</v>
      </c>
      <c r="H522" t="s">
        <v>278</v>
      </c>
      <c r="I522" t="s">
        <v>13317</v>
      </c>
      <c r="J522" t="s">
        <v>13318</v>
      </c>
      <c r="K522" t="s">
        <v>12700</v>
      </c>
      <c r="L522" t="s">
        <v>13319</v>
      </c>
      <c r="M522" t="s">
        <v>13296</v>
      </c>
      <c r="N522" t="s">
        <v>13297</v>
      </c>
      <c r="O522" t="s">
        <v>13320</v>
      </c>
      <c r="P522" t="s">
        <v>13321</v>
      </c>
      <c r="Q522" t="s">
        <v>13300</v>
      </c>
      <c r="R522" t="s">
        <v>13301</v>
      </c>
      <c r="S522" t="s">
        <v>13302</v>
      </c>
      <c r="T522" t="s">
        <v>146</v>
      </c>
      <c r="U522" t="s">
        <v>9530</v>
      </c>
      <c r="V522" t="s">
        <v>9531</v>
      </c>
      <c r="W522" t="s">
        <v>9532</v>
      </c>
      <c r="X522" t="s">
        <v>293</v>
      </c>
      <c r="Y522" t="s">
        <v>294</v>
      </c>
      <c r="Z522" t="s">
        <v>145</v>
      </c>
      <c r="AA522" t="s">
        <v>145</v>
      </c>
      <c r="AB522" t="s">
        <v>295</v>
      </c>
      <c r="AC522" t="s">
        <v>1164</v>
      </c>
      <c r="AD522" t="s">
        <v>7902</v>
      </c>
      <c r="AE522" t="s">
        <v>13322</v>
      </c>
      <c r="AF522" t="s">
        <v>13323</v>
      </c>
      <c r="AG522" t="s">
        <v>13324</v>
      </c>
      <c r="AH522" t="s">
        <v>3385</v>
      </c>
      <c r="AI522" t="s">
        <v>13325</v>
      </c>
      <c r="AJ522" t="s">
        <v>13326</v>
      </c>
      <c r="AK522" t="s">
        <v>13327</v>
      </c>
      <c r="AL522" t="s">
        <v>305</v>
      </c>
      <c r="AM522" t="s">
        <v>306</v>
      </c>
      <c r="AN522" t="s">
        <v>307</v>
      </c>
      <c r="AO522" t="s">
        <v>585</v>
      </c>
      <c r="AP522" t="s">
        <v>309</v>
      </c>
      <c r="AQ522" t="s">
        <v>275</v>
      </c>
      <c r="AR522" t="s">
        <v>310</v>
      </c>
      <c r="AS522" t="s">
        <v>311</v>
      </c>
      <c r="AT522" t="s">
        <v>312</v>
      </c>
      <c r="AU522" t="s">
        <v>313</v>
      </c>
      <c r="AV522" t="s">
        <v>314</v>
      </c>
      <c r="AW522" t="s">
        <v>315</v>
      </c>
      <c r="AX522" t="s">
        <v>315</v>
      </c>
      <c r="AY522" t="s">
        <v>7910</v>
      </c>
      <c r="AZ522" t="s">
        <v>440</v>
      </c>
      <c r="BA522" t="s">
        <v>13328</v>
      </c>
      <c r="BB522" t="s">
        <v>13326</v>
      </c>
      <c r="BC522" t="s">
        <v>13329</v>
      </c>
      <c r="BD522" t="s">
        <v>13330</v>
      </c>
      <c r="BE522" t="s">
        <v>138</v>
      </c>
      <c r="BF522" t="s">
        <v>13331</v>
      </c>
      <c r="BG522" t="s">
        <v>13332</v>
      </c>
      <c r="BH522" t="s">
        <v>147</v>
      </c>
      <c r="BI522">
        <v>255</v>
      </c>
      <c r="BJ522">
        <v>251</v>
      </c>
      <c r="BK522">
        <v>251</v>
      </c>
      <c r="BL522">
        <v>1.01</v>
      </c>
      <c r="BM522">
        <v>238</v>
      </c>
      <c r="BN522">
        <v>428</v>
      </c>
      <c r="BO522">
        <v>409</v>
      </c>
      <c r="BP522">
        <v>0.72199999999999998</v>
      </c>
      <c r="BQ522" t="s">
        <v>143</v>
      </c>
      <c r="BR522" t="s">
        <v>145</v>
      </c>
      <c r="BS522" t="s">
        <v>144</v>
      </c>
      <c r="BT522">
        <v>-42</v>
      </c>
      <c r="BU522">
        <v>65</v>
      </c>
      <c r="BV522">
        <v>19</v>
      </c>
      <c r="BW522">
        <v>0</v>
      </c>
    </row>
    <row r="523" spans="1:75" x14ac:dyDescent="0.25">
      <c r="A523" t="s">
        <v>13333</v>
      </c>
      <c r="B523" t="s">
        <v>13334</v>
      </c>
      <c r="C523" s="74">
        <v>43864.867180266207</v>
      </c>
      <c r="D523" t="s">
        <v>274</v>
      </c>
      <c r="E523" t="s">
        <v>275</v>
      </c>
      <c r="F523" t="s">
        <v>276</v>
      </c>
      <c r="G523" t="s">
        <v>277</v>
      </c>
      <c r="H523" t="s">
        <v>278</v>
      </c>
      <c r="I523" t="s">
        <v>13335</v>
      </c>
      <c r="J523" t="s">
        <v>13336</v>
      </c>
      <c r="K523" t="s">
        <v>12700</v>
      </c>
      <c r="L523" t="s">
        <v>13337</v>
      </c>
      <c r="M523" t="s">
        <v>13338</v>
      </c>
      <c r="N523" t="s">
        <v>13339</v>
      </c>
      <c r="O523" t="s">
        <v>13340</v>
      </c>
      <c r="P523" t="s">
        <v>13341</v>
      </c>
      <c r="Q523" t="s">
        <v>13342</v>
      </c>
      <c r="R523" t="s">
        <v>13343</v>
      </c>
      <c r="S523" t="s">
        <v>13209</v>
      </c>
      <c r="T523" t="s">
        <v>146</v>
      </c>
      <c r="U523" t="s">
        <v>9530</v>
      </c>
      <c r="V523" t="s">
        <v>9531</v>
      </c>
      <c r="W523" t="s">
        <v>9532</v>
      </c>
      <c r="X523" t="s">
        <v>293</v>
      </c>
      <c r="Y523" t="s">
        <v>294</v>
      </c>
      <c r="Z523" t="s">
        <v>145</v>
      </c>
      <c r="AA523" t="s">
        <v>145</v>
      </c>
      <c r="AB523" t="s">
        <v>295</v>
      </c>
      <c r="AC523" t="s">
        <v>337</v>
      </c>
      <c r="AD523" t="s">
        <v>430</v>
      </c>
      <c r="AE523" t="s">
        <v>13344</v>
      </c>
      <c r="AF523" t="s">
        <v>13345</v>
      </c>
      <c r="AG523" t="s">
        <v>13346</v>
      </c>
      <c r="AH523" t="s">
        <v>13347</v>
      </c>
      <c r="AI523" t="s">
        <v>13348</v>
      </c>
      <c r="AJ523" t="s">
        <v>13349</v>
      </c>
      <c r="AK523" t="s">
        <v>13350</v>
      </c>
      <c r="AL523" t="s">
        <v>305</v>
      </c>
      <c r="AM523" t="s">
        <v>306</v>
      </c>
      <c r="AN523" t="s">
        <v>307</v>
      </c>
      <c r="AO523" t="s">
        <v>585</v>
      </c>
      <c r="AP523" t="s">
        <v>309</v>
      </c>
      <c r="AQ523" t="s">
        <v>275</v>
      </c>
      <c r="AR523" t="s">
        <v>310</v>
      </c>
      <c r="AS523" t="s">
        <v>311</v>
      </c>
      <c r="AT523" t="s">
        <v>312</v>
      </c>
      <c r="AU523" t="s">
        <v>313</v>
      </c>
      <c r="AV523" t="s">
        <v>314</v>
      </c>
      <c r="AW523" t="s">
        <v>315</v>
      </c>
      <c r="AX523" t="s">
        <v>315</v>
      </c>
      <c r="AY523" t="s">
        <v>439</v>
      </c>
      <c r="AZ523" t="s">
        <v>440</v>
      </c>
      <c r="BA523" t="s">
        <v>13351</v>
      </c>
      <c r="BB523" t="s">
        <v>13349</v>
      </c>
      <c r="BC523" t="s">
        <v>13352</v>
      </c>
      <c r="BD523" t="s">
        <v>13353</v>
      </c>
      <c r="BE523" t="s">
        <v>138</v>
      </c>
      <c r="BF523" t="s">
        <v>13354</v>
      </c>
      <c r="BG523" t="s">
        <v>13355</v>
      </c>
      <c r="BH523" t="s">
        <v>147</v>
      </c>
      <c r="BI523">
        <v>255</v>
      </c>
      <c r="BJ523">
        <v>251</v>
      </c>
      <c r="BK523">
        <v>251</v>
      </c>
      <c r="BL523">
        <v>1.1200000000000001</v>
      </c>
      <c r="BM523">
        <v>238</v>
      </c>
      <c r="BN523">
        <v>428</v>
      </c>
      <c r="BO523">
        <v>409</v>
      </c>
      <c r="BP523">
        <v>0.72199999999999998</v>
      </c>
      <c r="BQ523" t="s">
        <v>143</v>
      </c>
      <c r="BR523" t="s">
        <v>145</v>
      </c>
      <c r="BS523" t="s">
        <v>144</v>
      </c>
      <c r="BT523">
        <v>-42</v>
      </c>
      <c r="BU523">
        <v>66</v>
      </c>
      <c r="BV523">
        <v>19</v>
      </c>
      <c r="BW523">
        <v>0</v>
      </c>
    </row>
    <row r="524" spans="1:75" x14ac:dyDescent="0.25">
      <c r="A524" t="s">
        <v>13356</v>
      </c>
      <c r="B524" t="s">
        <v>13357</v>
      </c>
      <c r="C524" s="74">
        <v>43864.867193287027</v>
      </c>
      <c r="D524" t="s">
        <v>274</v>
      </c>
      <c r="E524" t="s">
        <v>275</v>
      </c>
      <c r="F524" t="s">
        <v>276</v>
      </c>
      <c r="G524" t="s">
        <v>277</v>
      </c>
      <c r="H524" t="s">
        <v>278</v>
      </c>
      <c r="I524" t="s">
        <v>13358</v>
      </c>
      <c r="J524" t="s">
        <v>13359</v>
      </c>
      <c r="K524" t="s">
        <v>12965</v>
      </c>
      <c r="L524" t="s">
        <v>13360</v>
      </c>
      <c r="M524" t="s">
        <v>13361</v>
      </c>
      <c r="N524" t="s">
        <v>13362</v>
      </c>
      <c r="O524" t="s">
        <v>13363</v>
      </c>
      <c r="P524" t="s">
        <v>13364</v>
      </c>
      <c r="Q524" t="s">
        <v>13365</v>
      </c>
      <c r="R524" t="s">
        <v>13366</v>
      </c>
      <c r="S524" t="s">
        <v>13367</v>
      </c>
      <c r="T524" t="s">
        <v>146</v>
      </c>
      <c r="U524" t="s">
        <v>9530</v>
      </c>
      <c r="V524" t="s">
        <v>9531</v>
      </c>
      <c r="W524" t="s">
        <v>9532</v>
      </c>
      <c r="X524" t="s">
        <v>293</v>
      </c>
      <c r="Y524" t="s">
        <v>294</v>
      </c>
      <c r="Z524" t="s">
        <v>145</v>
      </c>
      <c r="AA524" t="s">
        <v>145</v>
      </c>
      <c r="AB524" t="s">
        <v>295</v>
      </c>
      <c r="AC524" t="s">
        <v>1164</v>
      </c>
      <c r="AD524" t="s">
        <v>6301</v>
      </c>
      <c r="AE524" t="s">
        <v>13368</v>
      </c>
      <c r="AF524" t="s">
        <v>13369</v>
      </c>
      <c r="AG524" t="s">
        <v>13370</v>
      </c>
      <c r="AH524" t="s">
        <v>3784</v>
      </c>
      <c r="AI524" t="s">
        <v>13371</v>
      </c>
      <c r="AJ524" t="s">
        <v>13372</v>
      </c>
      <c r="AK524" t="s">
        <v>13373</v>
      </c>
      <c r="AL524" t="s">
        <v>305</v>
      </c>
      <c r="AM524" t="s">
        <v>306</v>
      </c>
      <c r="AN524" t="s">
        <v>307</v>
      </c>
      <c r="AO524" t="s">
        <v>308</v>
      </c>
      <c r="AP524" t="s">
        <v>309</v>
      </c>
      <c r="AQ524" t="s">
        <v>275</v>
      </c>
      <c r="AR524" t="s">
        <v>310</v>
      </c>
      <c r="AS524" t="s">
        <v>311</v>
      </c>
      <c r="AT524" t="s">
        <v>312</v>
      </c>
      <c r="AU524" t="s">
        <v>313</v>
      </c>
      <c r="AV524" t="s">
        <v>314</v>
      </c>
      <c r="AW524" t="s">
        <v>315</v>
      </c>
      <c r="AX524" t="s">
        <v>315</v>
      </c>
      <c r="AY524" t="s">
        <v>6307</v>
      </c>
      <c r="AZ524" t="s">
        <v>6308</v>
      </c>
      <c r="BA524" t="s">
        <v>13374</v>
      </c>
      <c r="BB524" t="s">
        <v>13372</v>
      </c>
      <c r="BC524" t="s">
        <v>13375</v>
      </c>
      <c r="BD524" t="s">
        <v>13376</v>
      </c>
      <c r="BE524" t="s">
        <v>138</v>
      </c>
      <c r="BF524" t="s">
        <v>13377</v>
      </c>
      <c r="BG524" t="s">
        <v>13378</v>
      </c>
      <c r="BH524" t="s">
        <v>12984</v>
      </c>
      <c r="BI524">
        <v>255</v>
      </c>
      <c r="BJ524">
        <v>251</v>
      </c>
      <c r="BK524">
        <v>251</v>
      </c>
      <c r="BL524">
        <v>1.24</v>
      </c>
      <c r="BM524">
        <v>238</v>
      </c>
      <c r="BN524">
        <v>428</v>
      </c>
      <c r="BO524">
        <v>409</v>
      </c>
      <c r="BP524">
        <v>0.72299999999999998</v>
      </c>
      <c r="BQ524" t="s">
        <v>143</v>
      </c>
      <c r="BR524" t="s">
        <v>145</v>
      </c>
      <c r="BS524" t="s">
        <v>144</v>
      </c>
      <c r="BT524">
        <v>-42</v>
      </c>
      <c r="BU524">
        <v>66</v>
      </c>
      <c r="BV524">
        <v>19</v>
      </c>
      <c r="BW524">
        <v>0</v>
      </c>
    </row>
    <row r="525" spans="1:75" x14ac:dyDescent="0.25">
      <c r="A525" t="s">
        <v>13379</v>
      </c>
      <c r="B525" t="s">
        <v>13380</v>
      </c>
      <c r="C525" s="74">
        <v>43864.867250439813</v>
      </c>
      <c r="D525" t="s">
        <v>274</v>
      </c>
      <c r="E525" t="s">
        <v>275</v>
      </c>
      <c r="F525" t="s">
        <v>276</v>
      </c>
      <c r="G525" t="s">
        <v>277</v>
      </c>
      <c r="H525" t="s">
        <v>278</v>
      </c>
      <c r="I525" t="s">
        <v>13381</v>
      </c>
      <c r="J525" t="s">
        <v>13382</v>
      </c>
      <c r="K525" t="s">
        <v>13035</v>
      </c>
      <c r="L525" t="s">
        <v>13383</v>
      </c>
      <c r="M525" t="s">
        <v>13384</v>
      </c>
      <c r="N525" t="s">
        <v>13385</v>
      </c>
      <c r="O525" t="s">
        <v>13386</v>
      </c>
      <c r="P525" t="s">
        <v>13387</v>
      </c>
      <c r="Q525" t="s">
        <v>13388</v>
      </c>
      <c r="R525" t="s">
        <v>13389</v>
      </c>
      <c r="S525" t="s">
        <v>13390</v>
      </c>
      <c r="T525" t="s">
        <v>146</v>
      </c>
      <c r="U525" t="s">
        <v>9530</v>
      </c>
      <c r="V525" t="s">
        <v>9531</v>
      </c>
      <c r="W525" t="s">
        <v>9532</v>
      </c>
      <c r="X525" t="s">
        <v>293</v>
      </c>
      <c r="Y525" t="s">
        <v>294</v>
      </c>
      <c r="Z525" t="s">
        <v>145</v>
      </c>
      <c r="AA525" t="s">
        <v>145</v>
      </c>
      <c r="AB525" t="s">
        <v>295</v>
      </c>
      <c r="AC525" t="s">
        <v>337</v>
      </c>
      <c r="AD525" t="s">
        <v>1192</v>
      </c>
      <c r="AE525" t="s">
        <v>13391</v>
      </c>
      <c r="AF525" t="s">
        <v>13392</v>
      </c>
      <c r="AG525" t="s">
        <v>13393</v>
      </c>
      <c r="AH525" t="s">
        <v>13394</v>
      </c>
      <c r="AI525" t="s">
        <v>13395</v>
      </c>
      <c r="AJ525" t="s">
        <v>13396</v>
      </c>
      <c r="AK525" t="s">
        <v>13397</v>
      </c>
      <c r="AL525" t="s">
        <v>305</v>
      </c>
      <c r="AM525" t="s">
        <v>306</v>
      </c>
      <c r="AN525" t="s">
        <v>307</v>
      </c>
      <c r="AO525" t="s">
        <v>13309</v>
      </c>
      <c r="AP525" t="s">
        <v>309</v>
      </c>
      <c r="AQ525" t="s">
        <v>275</v>
      </c>
      <c r="AR525" t="s">
        <v>310</v>
      </c>
      <c r="AS525" t="s">
        <v>311</v>
      </c>
      <c r="AT525" t="s">
        <v>312</v>
      </c>
      <c r="AU525" t="s">
        <v>313</v>
      </c>
      <c r="AV525" t="s">
        <v>314</v>
      </c>
      <c r="AW525" t="s">
        <v>315</v>
      </c>
      <c r="AX525" t="s">
        <v>315</v>
      </c>
      <c r="AY525" t="s">
        <v>1199</v>
      </c>
      <c r="AZ525" t="s">
        <v>1200</v>
      </c>
      <c r="BA525" t="s">
        <v>13398</v>
      </c>
      <c r="BB525" t="s">
        <v>13396</v>
      </c>
      <c r="BC525" t="s">
        <v>13399</v>
      </c>
      <c r="BD525" t="s">
        <v>13400</v>
      </c>
      <c r="BE525" t="s">
        <v>138</v>
      </c>
      <c r="BF525" t="s">
        <v>157</v>
      </c>
      <c r="BG525" t="s">
        <v>13401</v>
      </c>
      <c r="BH525" t="s">
        <v>155</v>
      </c>
      <c r="BI525">
        <v>254</v>
      </c>
      <c r="BJ525">
        <v>250</v>
      </c>
      <c r="BK525">
        <v>250</v>
      </c>
      <c r="BL525">
        <v>1.83</v>
      </c>
      <c r="BM525">
        <v>239</v>
      </c>
      <c r="BN525">
        <v>429</v>
      </c>
      <c r="BO525">
        <v>409</v>
      </c>
      <c r="BP525">
        <v>0.72399999999999998</v>
      </c>
      <c r="BQ525" t="s">
        <v>143</v>
      </c>
      <c r="BR525" t="s">
        <v>145</v>
      </c>
      <c r="BS525" t="s">
        <v>144</v>
      </c>
      <c r="BT525">
        <v>-42</v>
      </c>
      <c r="BU525">
        <v>65</v>
      </c>
      <c r="BV525">
        <v>20</v>
      </c>
      <c r="BW525">
        <v>0</v>
      </c>
    </row>
    <row r="526" spans="1:75" x14ac:dyDescent="0.25">
      <c r="A526" t="s">
        <v>13402</v>
      </c>
      <c r="B526" t="s">
        <v>13403</v>
      </c>
      <c r="C526" s="74">
        <v>43864.867309756941</v>
      </c>
      <c r="D526" t="s">
        <v>274</v>
      </c>
      <c r="E526" t="s">
        <v>275</v>
      </c>
      <c r="F526" t="s">
        <v>276</v>
      </c>
      <c r="G526" t="s">
        <v>277</v>
      </c>
      <c r="H526" t="s">
        <v>278</v>
      </c>
      <c r="I526" t="s">
        <v>13404</v>
      </c>
      <c r="J526" t="s">
        <v>13405</v>
      </c>
      <c r="K526" t="s">
        <v>12965</v>
      </c>
      <c r="L526" t="s">
        <v>13406</v>
      </c>
      <c r="M526" t="s">
        <v>13407</v>
      </c>
      <c r="N526" t="s">
        <v>13408</v>
      </c>
      <c r="O526" t="s">
        <v>13409</v>
      </c>
      <c r="P526" t="s">
        <v>13410</v>
      </c>
      <c r="Q526" t="s">
        <v>13411</v>
      </c>
      <c r="R526" t="s">
        <v>13412</v>
      </c>
      <c r="S526" t="s">
        <v>13413</v>
      </c>
      <c r="T526" t="s">
        <v>146</v>
      </c>
      <c r="U526" t="s">
        <v>9530</v>
      </c>
      <c r="V526" t="s">
        <v>9531</v>
      </c>
      <c r="W526" t="s">
        <v>9532</v>
      </c>
      <c r="X526" t="s">
        <v>293</v>
      </c>
      <c r="Y526" t="s">
        <v>294</v>
      </c>
      <c r="Z526" t="s">
        <v>145</v>
      </c>
      <c r="AA526" t="s">
        <v>145</v>
      </c>
      <c r="AB526" t="s">
        <v>295</v>
      </c>
      <c r="AC526" t="s">
        <v>337</v>
      </c>
      <c r="AD526" t="s">
        <v>8940</v>
      </c>
      <c r="AE526" t="s">
        <v>13414</v>
      </c>
      <c r="AF526" t="s">
        <v>13415</v>
      </c>
      <c r="AG526" t="s">
        <v>13416</v>
      </c>
      <c r="AH526" t="s">
        <v>12226</v>
      </c>
      <c r="AI526" t="s">
        <v>13417</v>
      </c>
      <c r="AJ526" t="s">
        <v>13418</v>
      </c>
      <c r="AK526" t="s">
        <v>13419</v>
      </c>
      <c r="AL526" t="s">
        <v>305</v>
      </c>
      <c r="AM526" t="s">
        <v>306</v>
      </c>
      <c r="AN526" t="s">
        <v>307</v>
      </c>
      <c r="AO526" t="s">
        <v>308</v>
      </c>
      <c r="AP526" t="s">
        <v>309</v>
      </c>
      <c r="AQ526" t="s">
        <v>275</v>
      </c>
      <c r="AR526" t="s">
        <v>310</v>
      </c>
      <c r="AS526" t="s">
        <v>311</v>
      </c>
      <c r="AT526" t="s">
        <v>312</v>
      </c>
      <c r="AU526" t="s">
        <v>313</v>
      </c>
      <c r="AV526" t="s">
        <v>314</v>
      </c>
      <c r="AW526" t="s">
        <v>315</v>
      </c>
      <c r="AX526" t="s">
        <v>315</v>
      </c>
      <c r="AY526" t="s">
        <v>8948</v>
      </c>
      <c r="AZ526" t="s">
        <v>6308</v>
      </c>
      <c r="BA526" t="s">
        <v>13420</v>
      </c>
      <c r="BB526" t="s">
        <v>13418</v>
      </c>
      <c r="BC526" t="s">
        <v>13421</v>
      </c>
      <c r="BD526" t="s">
        <v>13422</v>
      </c>
      <c r="BE526" t="s">
        <v>138</v>
      </c>
      <c r="BF526" t="s">
        <v>13423</v>
      </c>
      <c r="BG526" t="s">
        <v>13424</v>
      </c>
      <c r="BH526" t="s">
        <v>12984</v>
      </c>
      <c r="BI526">
        <v>254</v>
      </c>
      <c r="BJ526">
        <v>250</v>
      </c>
      <c r="BK526">
        <v>250</v>
      </c>
      <c r="BL526">
        <v>1.96</v>
      </c>
      <c r="BM526">
        <v>239</v>
      </c>
      <c r="BN526">
        <v>429</v>
      </c>
      <c r="BO526">
        <v>409</v>
      </c>
      <c r="BP526">
        <v>0.72299999999999998</v>
      </c>
      <c r="BQ526" t="s">
        <v>143</v>
      </c>
      <c r="BR526" t="s">
        <v>145</v>
      </c>
      <c r="BS526" t="s">
        <v>144</v>
      </c>
      <c r="BT526">
        <v>-42</v>
      </c>
      <c r="BU526">
        <v>61</v>
      </c>
      <c r="BV526">
        <v>20</v>
      </c>
      <c r="BW526">
        <v>0</v>
      </c>
    </row>
    <row r="527" spans="1:75" x14ac:dyDescent="0.25">
      <c r="A527" t="s">
        <v>13425</v>
      </c>
      <c r="B527" t="s">
        <v>13426</v>
      </c>
      <c r="C527" s="74">
        <v>43864.86732060185</v>
      </c>
      <c r="D527" t="s">
        <v>274</v>
      </c>
      <c r="E527" t="s">
        <v>275</v>
      </c>
      <c r="F527" t="s">
        <v>276</v>
      </c>
      <c r="G527" t="s">
        <v>277</v>
      </c>
      <c r="H527" t="s">
        <v>278</v>
      </c>
      <c r="I527" t="s">
        <v>13427</v>
      </c>
      <c r="J527" t="s">
        <v>13428</v>
      </c>
      <c r="K527" t="s">
        <v>12140</v>
      </c>
      <c r="L527" t="s">
        <v>13429</v>
      </c>
      <c r="M527" t="s">
        <v>13430</v>
      </c>
      <c r="N527" t="s">
        <v>13431</v>
      </c>
      <c r="O527" t="s">
        <v>13432</v>
      </c>
      <c r="P527" t="s">
        <v>13433</v>
      </c>
      <c r="Q527" t="s">
        <v>13434</v>
      </c>
      <c r="R527" t="s">
        <v>13435</v>
      </c>
      <c r="S527" t="s">
        <v>13436</v>
      </c>
      <c r="T527" t="s">
        <v>146</v>
      </c>
      <c r="U527" t="s">
        <v>9530</v>
      </c>
      <c r="V527" t="s">
        <v>9531</v>
      </c>
      <c r="W527" t="s">
        <v>9532</v>
      </c>
      <c r="X527" t="s">
        <v>293</v>
      </c>
      <c r="Y527" t="s">
        <v>294</v>
      </c>
      <c r="Z527" t="s">
        <v>145</v>
      </c>
      <c r="AA527" t="s">
        <v>145</v>
      </c>
      <c r="AB527" t="s">
        <v>295</v>
      </c>
      <c r="AC527" t="s">
        <v>396</v>
      </c>
      <c r="AD527" t="s">
        <v>8914</v>
      </c>
      <c r="AE527" t="s">
        <v>13437</v>
      </c>
      <c r="AF527" t="s">
        <v>13438</v>
      </c>
      <c r="AG527" t="s">
        <v>13439</v>
      </c>
      <c r="AH527" t="s">
        <v>13440</v>
      </c>
      <c r="AI527" t="s">
        <v>1419</v>
      </c>
      <c r="AJ527" t="s">
        <v>13441</v>
      </c>
      <c r="AK527" t="s">
        <v>13442</v>
      </c>
      <c r="AL527" t="s">
        <v>305</v>
      </c>
      <c r="AM527" t="s">
        <v>306</v>
      </c>
      <c r="AN527" t="s">
        <v>307</v>
      </c>
      <c r="AO527" t="s">
        <v>585</v>
      </c>
      <c r="AP527" t="s">
        <v>309</v>
      </c>
      <c r="AQ527" t="s">
        <v>275</v>
      </c>
      <c r="AR527" t="s">
        <v>310</v>
      </c>
      <c r="AS527" t="s">
        <v>311</v>
      </c>
      <c r="AT527" t="s">
        <v>312</v>
      </c>
      <c r="AU527" t="s">
        <v>313</v>
      </c>
      <c r="AV527" t="s">
        <v>314</v>
      </c>
      <c r="AW527" t="s">
        <v>315</v>
      </c>
      <c r="AX527" t="s">
        <v>315</v>
      </c>
      <c r="AY527" t="s">
        <v>8922</v>
      </c>
      <c r="AZ527" t="s">
        <v>6308</v>
      </c>
      <c r="BA527" t="s">
        <v>13443</v>
      </c>
      <c r="BB527" t="s">
        <v>13441</v>
      </c>
      <c r="BC527" t="s">
        <v>13444</v>
      </c>
      <c r="BD527" t="s">
        <v>13445</v>
      </c>
      <c r="BE527" t="s">
        <v>138</v>
      </c>
      <c r="BF527" t="s">
        <v>13446</v>
      </c>
      <c r="BG527" t="s">
        <v>13447</v>
      </c>
      <c r="BH527" t="s">
        <v>162</v>
      </c>
      <c r="BI527">
        <v>254</v>
      </c>
      <c r="BJ527">
        <v>250</v>
      </c>
      <c r="BK527">
        <v>250</v>
      </c>
      <c r="BL527">
        <v>1.98</v>
      </c>
      <c r="BM527">
        <v>239</v>
      </c>
      <c r="BN527">
        <v>429</v>
      </c>
      <c r="BO527">
        <v>409</v>
      </c>
      <c r="BP527">
        <v>0.72299999999999998</v>
      </c>
      <c r="BQ527" t="s">
        <v>143</v>
      </c>
      <c r="BR527" t="s">
        <v>145</v>
      </c>
      <c r="BS527" t="s">
        <v>144</v>
      </c>
      <c r="BT527">
        <v>-42</v>
      </c>
      <c r="BU527">
        <v>61</v>
      </c>
      <c r="BV527">
        <v>20</v>
      </c>
      <c r="BW527">
        <v>0</v>
      </c>
    </row>
    <row r="528" spans="1:75" x14ac:dyDescent="0.25">
      <c r="A528" t="s">
        <v>13448</v>
      </c>
      <c r="B528" t="s">
        <v>13449</v>
      </c>
      <c r="C528" s="74">
        <v>43864.867426215278</v>
      </c>
      <c r="D528" t="s">
        <v>274</v>
      </c>
      <c r="E528" t="s">
        <v>275</v>
      </c>
      <c r="F528" t="s">
        <v>276</v>
      </c>
      <c r="G528" t="s">
        <v>277</v>
      </c>
      <c r="H528" t="s">
        <v>278</v>
      </c>
      <c r="I528" t="s">
        <v>13450</v>
      </c>
      <c r="J528" t="s">
        <v>13451</v>
      </c>
      <c r="K528" t="s">
        <v>12338</v>
      </c>
      <c r="L528" t="s">
        <v>13452</v>
      </c>
      <c r="M528" t="s">
        <v>13453</v>
      </c>
      <c r="N528" t="s">
        <v>13454</v>
      </c>
      <c r="O528" t="s">
        <v>13455</v>
      </c>
      <c r="P528" t="s">
        <v>13456</v>
      </c>
      <c r="Q528" t="s">
        <v>13457</v>
      </c>
      <c r="R528" t="s">
        <v>13458</v>
      </c>
      <c r="S528" t="s">
        <v>13459</v>
      </c>
      <c r="T528" t="s">
        <v>146</v>
      </c>
      <c r="U528" t="s">
        <v>9530</v>
      </c>
      <c r="V528" t="s">
        <v>9531</v>
      </c>
      <c r="W528" t="s">
        <v>9532</v>
      </c>
      <c r="X528" t="s">
        <v>293</v>
      </c>
      <c r="Y528" t="s">
        <v>294</v>
      </c>
      <c r="Z528" t="s">
        <v>145</v>
      </c>
      <c r="AA528" t="s">
        <v>145</v>
      </c>
      <c r="AB528" t="s">
        <v>295</v>
      </c>
      <c r="AC528" t="s">
        <v>337</v>
      </c>
      <c r="AD528" t="s">
        <v>8914</v>
      </c>
      <c r="AE528" t="s">
        <v>13460</v>
      </c>
      <c r="AF528" t="s">
        <v>13461</v>
      </c>
      <c r="AG528" t="s">
        <v>13462</v>
      </c>
      <c r="AH528" t="s">
        <v>3858</v>
      </c>
      <c r="AI528" t="s">
        <v>13463</v>
      </c>
      <c r="AJ528" t="s">
        <v>13464</v>
      </c>
      <c r="AK528" t="s">
        <v>13465</v>
      </c>
      <c r="AL528" t="s">
        <v>305</v>
      </c>
      <c r="AM528" t="s">
        <v>306</v>
      </c>
      <c r="AN528" t="s">
        <v>307</v>
      </c>
      <c r="AO528" t="s">
        <v>308</v>
      </c>
      <c r="AP528" t="s">
        <v>309</v>
      </c>
      <c r="AQ528" t="s">
        <v>275</v>
      </c>
      <c r="AR528" t="s">
        <v>310</v>
      </c>
      <c r="AS528" t="s">
        <v>311</v>
      </c>
      <c r="AT528" t="s">
        <v>312</v>
      </c>
      <c r="AU528" t="s">
        <v>313</v>
      </c>
      <c r="AV528" t="s">
        <v>314</v>
      </c>
      <c r="AW528" t="s">
        <v>315</v>
      </c>
      <c r="AX528" t="s">
        <v>315</v>
      </c>
      <c r="AY528" t="s">
        <v>8922</v>
      </c>
      <c r="AZ528" t="s">
        <v>6308</v>
      </c>
      <c r="BA528" t="s">
        <v>13466</v>
      </c>
      <c r="BB528" t="s">
        <v>13464</v>
      </c>
      <c r="BC528" t="s">
        <v>13467</v>
      </c>
      <c r="BD528" t="s">
        <v>13468</v>
      </c>
      <c r="BE528" t="s">
        <v>138</v>
      </c>
      <c r="BF528" t="s">
        <v>13469</v>
      </c>
      <c r="BG528" t="s">
        <v>13470</v>
      </c>
      <c r="BH528" t="s">
        <v>12357</v>
      </c>
      <c r="BI528">
        <v>254</v>
      </c>
      <c r="BJ528">
        <v>250</v>
      </c>
      <c r="BK528">
        <v>250</v>
      </c>
      <c r="BL528">
        <v>1.88</v>
      </c>
      <c r="BM528">
        <v>239</v>
      </c>
      <c r="BN528">
        <v>428</v>
      </c>
      <c r="BO528">
        <v>409</v>
      </c>
      <c r="BP528">
        <v>0.72299999999999998</v>
      </c>
      <c r="BQ528" t="s">
        <v>143</v>
      </c>
      <c r="BR528" t="s">
        <v>145</v>
      </c>
      <c r="BS528" t="s">
        <v>144</v>
      </c>
      <c r="BT528">
        <v>-42</v>
      </c>
      <c r="BU528">
        <v>61</v>
      </c>
      <c r="BV528">
        <v>20</v>
      </c>
      <c r="BW528">
        <v>0</v>
      </c>
    </row>
    <row r="529" spans="1:75" x14ac:dyDescent="0.25">
      <c r="A529" t="s">
        <v>13471</v>
      </c>
      <c r="B529" t="s">
        <v>13472</v>
      </c>
      <c r="C529" s="74">
        <v>43864.867542685177</v>
      </c>
      <c r="D529" t="s">
        <v>274</v>
      </c>
      <c r="E529" t="s">
        <v>275</v>
      </c>
      <c r="F529" t="s">
        <v>276</v>
      </c>
      <c r="G529" t="s">
        <v>277</v>
      </c>
      <c r="H529" t="s">
        <v>278</v>
      </c>
      <c r="I529" t="s">
        <v>13473</v>
      </c>
      <c r="J529" t="s">
        <v>13474</v>
      </c>
      <c r="K529" t="s">
        <v>13177</v>
      </c>
      <c r="L529" t="s">
        <v>13475</v>
      </c>
      <c r="M529" t="s">
        <v>13476</v>
      </c>
      <c r="N529" t="s">
        <v>13477</v>
      </c>
      <c r="O529" t="s">
        <v>13478</v>
      </c>
      <c r="P529" t="s">
        <v>13479</v>
      </c>
      <c r="Q529" t="s">
        <v>13480</v>
      </c>
      <c r="R529" t="s">
        <v>13481</v>
      </c>
      <c r="S529" t="s">
        <v>13482</v>
      </c>
      <c r="T529" t="s">
        <v>146</v>
      </c>
      <c r="U529" t="s">
        <v>9530</v>
      </c>
      <c r="V529" t="s">
        <v>9531</v>
      </c>
      <c r="W529" t="s">
        <v>9532</v>
      </c>
      <c r="X529" t="s">
        <v>293</v>
      </c>
      <c r="Y529" t="s">
        <v>294</v>
      </c>
      <c r="Z529" t="s">
        <v>145</v>
      </c>
      <c r="AA529" t="s">
        <v>145</v>
      </c>
      <c r="AB529" t="s">
        <v>295</v>
      </c>
      <c r="AC529" t="s">
        <v>337</v>
      </c>
      <c r="AD529" t="s">
        <v>3652</v>
      </c>
      <c r="AE529" t="s">
        <v>13483</v>
      </c>
      <c r="AF529" t="s">
        <v>13484</v>
      </c>
      <c r="AG529" t="s">
        <v>13485</v>
      </c>
      <c r="AH529" t="s">
        <v>1223</v>
      </c>
      <c r="AI529" t="s">
        <v>7688</v>
      </c>
      <c r="AJ529" t="s">
        <v>13486</v>
      </c>
      <c r="AK529" t="s">
        <v>13487</v>
      </c>
      <c r="AL529" t="s">
        <v>305</v>
      </c>
      <c r="AM529" t="s">
        <v>306</v>
      </c>
      <c r="AN529" t="s">
        <v>307</v>
      </c>
      <c r="AO529" t="s">
        <v>308</v>
      </c>
      <c r="AP529" t="s">
        <v>309</v>
      </c>
      <c r="AQ529" t="s">
        <v>275</v>
      </c>
      <c r="AR529" t="s">
        <v>310</v>
      </c>
      <c r="AS529" t="s">
        <v>311</v>
      </c>
      <c r="AT529" t="s">
        <v>312</v>
      </c>
      <c r="AU529" t="s">
        <v>313</v>
      </c>
      <c r="AV529" t="s">
        <v>314</v>
      </c>
      <c r="AW529" t="s">
        <v>315</v>
      </c>
      <c r="AX529" t="s">
        <v>315</v>
      </c>
      <c r="AY529" t="s">
        <v>3659</v>
      </c>
      <c r="AZ529" t="s">
        <v>1200</v>
      </c>
      <c r="BA529" t="s">
        <v>13488</v>
      </c>
      <c r="BB529" t="s">
        <v>13486</v>
      </c>
      <c r="BC529" t="s">
        <v>13489</v>
      </c>
      <c r="BD529" t="s">
        <v>13490</v>
      </c>
      <c r="BE529" t="s">
        <v>138</v>
      </c>
      <c r="BF529" t="s">
        <v>13491</v>
      </c>
      <c r="BG529" t="s">
        <v>13492</v>
      </c>
      <c r="BH529" t="s">
        <v>13197</v>
      </c>
      <c r="BI529">
        <v>254</v>
      </c>
      <c r="BJ529">
        <v>250</v>
      </c>
      <c r="BK529">
        <v>251</v>
      </c>
      <c r="BL529">
        <v>1.88</v>
      </c>
      <c r="BM529">
        <v>239</v>
      </c>
      <c r="BN529">
        <v>429</v>
      </c>
      <c r="BO529">
        <v>409</v>
      </c>
      <c r="BP529">
        <v>0.72399999999999998</v>
      </c>
      <c r="BQ529" t="s">
        <v>143</v>
      </c>
      <c r="BR529" t="s">
        <v>145</v>
      </c>
      <c r="BS529" t="s">
        <v>144</v>
      </c>
      <c r="BT529">
        <v>-42</v>
      </c>
      <c r="BU529">
        <v>62</v>
      </c>
      <c r="BV529">
        <v>20</v>
      </c>
      <c r="BW529">
        <v>0</v>
      </c>
    </row>
    <row r="530" spans="1:75" x14ac:dyDescent="0.25">
      <c r="A530" t="s">
        <v>13493</v>
      </c>
      <c r="B530" t="s">
        <v>13494</v>
      </c>
      <c r="C530" s="74">
        <v>43864.867659143521</v>
      </c>
      <c r="D530" t="s">
        <v>274</v>
      </c>
      <c r="E530" t="s">
        <v>275</v>
      </c>
      <c r="F530" t="s">
        <v>276</v>
      </c>
      <c r="G530" t="s">
        <v>277</v>
      </c>
      <c r="H530" t="s">
        <v>278</v>
      </c>
      <c r="I530" t="s">
        <v>13495</v>
      </c>
      <c r="J530" t="s">
        <v>13496</v>
      </c>
      <c r="K530" t="s">
        <v>12919</v>
      </c>
      <c r="L530" t="s">
        <v>13497</v>
      </c>
      <c r="M530" t="s">
        <v>13498</v>
      </c>
      <c r="N530" t="s">
        <v>13499</v>
      </c>
      <c r="O530" t="s">
        <v>13500</v>
      </c>
      <c r="P530" t="s">
        <v>13501</v>
      </c>
      <c r="Q530" t="s">
        <v>13502</v>
      </c>
      <c r="R530" t="s">
        <v>13503</v>
      </c>
      <c r="S530" t="s">
        <v>13504</v>
      </c>
      <c r="T530" t="s">
        <v>146</v>
      </c>
      <c r="U530" t="s">
        <v>9530</v>
      </c>
      <c r="V530" t="s">
        <v>9531</v>
      </c>
      <c r="W530" t="s">
        <v>9532</v>
      </c>
      <c r="X530" t="s">
        <v>293</v>
      </c>
      <c r="Y530" t="s">
        <v>294</v>
      </c>
      <c r="Z530" t="s">
        <v>145</v>
      </c>
      <c r="AA530" t="s">
        <v>145</v>
      </c>
      <c r="AB530" t="s">
        <v>295</v>
      </c>
      <c r="AC530" t="s">
        <v>337</v>
      </c>
      <c r="AD530" t="s">
        <v>1192</v>
      </c>
      <c r="AE530" t="s">
        <v>13391</v>
      </c>
      <c r="AF530" t="s">
        <v>13505</v>
      </c>
      <c r="AG530" t="s">
        <v>13506</v>
      </c>
      <c r="AH530" t="s">
        <v>2941</v>
      </c>
      <c r="AI530" t="s">
        <v>13507</v>
      </c>
      <c r="AJ530" t="s">
        <v>13508</v>
      </c>
      <c r="AK530" t="s">
        <v>13509</v>
      </c>
      <c r="AL530" t="s">
        <v>305</v>
      </c>
      <c r="AM530" t="s">
        <v>306</v>
      </c>
      <c r="AN530" t="s">
        <v>307</v>
      </c>
      <c r="AO530" t="s">
        <v>308</v>
      </c>
      <c r="AP530" t="s">
        <v>309</v>
      </c>
      <c r="AQ530" t="s">
        <v>275</v>
      </c>
      <c r="AR530" t="s">
        <v>310</v>
      </c>
      <c r="AS530" t="s">
        <v>311</v>
      </c>
      <c r="AT530" t="s">
        <v>312</v>
      </c>
      <c r="AU530" t="s">
        <v>313</v>
      </c>
      <c r="AV530" t="s">
        <v>314</v>
      </c>
      <c r="AW530" t="s">
        <v>315</v>
      </c>
      <c r="AX530" t="s">
        <v>315</v>
      </c>
      <c r="AY530" t="s">
        <v>1199</v>
      </c>
      <c r="AZ530" t="s">
        <v>1200</v>
      </c>
      <c r="BA530" t="s">
        <v>13510</v>
      </c>
      <c r="BB530" t="s">
        <v>13508</v>
      </c>
      <c r="BC530" t="s">
        <v>13511</v>
      </c>
      <c r="BD530" t="s">
        <v>13400</v>
      </c>
      <c r="BE530" t="s">
        <v>138</v>
      </c>
      <c r="BF530" t="s">
        <v>13512</v>
      </c>
      <c r="BG530" t="s">
        <v>13513</v>
      </c>
      <c r="BH530" t="s">
        <v>190</v>
      </c>
      <c r="BI530">
        <v>254</v>
      </c>
      <c r="BJ530">
        <v>250</v>
      </c>
      <c r="BK530">
        <v>251</v>
      </c>
      <c r="BL530">
        <v>1.81</v>
      </c>
      <c r="BM530">
        <v>239</v>
      </c>
      <c r="BN530">
        <v>429</v>
      </c>
      <c r="BO530">
        <v>409</v>
      </c>
      <c r="BP530">
        <v>0.72399999999999998</v>
      </c>
      <c r="BQ530" t="s">
        <v>143</v>
      </c>
      <c r="BR530" t="s">
        <v>145</v>
      </c>
      <c r="BS530" t="s">
        <v>144</v>
      </c>
      <c r="BT530">
        <v>-42</v>
      </c>
      <c r="BU530">
        <v>62</v>
      </c>
      <c r="BV530">
        <v>21</v>
      </c>
      <c r="BW530">
        <v>0</v>
      </c>
    </row>
    <row r="531" spans="1:75" x14ac:dyDescent="0.25">
      <c r="A531" t="s">
        <v>13514</v>
      </c>
      <c r="B531" t="s">
        <v>13515</v>
      </c>
      <c r="C531" s="74">
        <v>43864.86777488426</v>
      </c>
      <c r="D531" t="s">
        <v>274</v>
      </c>
      <c r="E531" t="s">
        <v>275</v>
      </c>
      <c r="F531" t="s">
        <v>276</v>
      </c>
      <c r="G531" t="s">
        <v>277</v>
      </c>
      <c r="H531" t="s">
        <v>278</v>
      </c>
      <c r="I531" t="s">
        <v>13516</v>
      </c>
      <c r="J531" t="s">
        <v>13517</v>
      </c>
      <c r="K531" t="s">
        <v>12919</v>
      </c>
      <c r="L531" t="s">
        <v>13518</v>
      </c>
      <c r="M531" t="s">
        <v>13519</v>
      </c>
      <c r="N531" t="s">
        <v>13520</v>
      </c>
      <c r="O531" t="s">
        <v>13521</v>
      </c>
      <c r="P531" t="s">
        <v>13522</v>
      </c>
      <c r="Q531" t="s">
        <v>13523</v>
      </c>
      <c r="R531" t="s">
        <v>13524</v>
      </c>
      <c r="S531" t="s">
        <v>13525</v>
      </c>
      <c r="T531" t="s">
        <v>146</v>
      </c>
      <c r="U531" t="s">
        <v>9530</v>
      </c>
      <c r="V531" t="s">
        <v>9531</v>
      </c>
      <c r="W531" t="s">
        <v>9532</v>
      </c>
      <c r="X531" t="s">
        <v>293</v>
      </c>
      <c r="Y531" t="s">
        <v>294</v>
      </c>
      <c r="Z531" t="s">
        <v>145</v>
      </c>
      <c r="AA531" t="s">
        <v>145</v>
      </c>
      <c r="AB531" t="s">
        <v>295</v>
      </c>
      <c r="AC531" t="s">
        <v>337</v>
      </c>
      <c r="AD531" t="s">
        <v>9271</v>
      </c>
      <c r="AE531" t="s">
        <v>13526</v>
      </c>
      <c r="AF531" t="s">
        <v>13527</v>
      </c>
      <c r="AG531" t="s">
        <v>13528</v>
      </c>
      <c r="AH531" t="s">
        <v>13529</v>
      </c>
      <c r="AI531" t="s">
        <v>10014</v>
      </c>
      <c r="AJ531" t="s">
        <v>13530</v>
      </c>
      <c r="AK531" t="s">
        <v>13531</v>
      </c>
      <c r="AL531" t="s">
        <v>305</v>
      </c>
      <c r="AM531" t="s">
        <v>306</v>
      </c>
      <c r="AN531" t="s">
        <v>307</v>
      </c>
      <c r="AO531" t="s">
        <v>308</v>
      </c>
      <c r="AP531" t="s">
        <v>309</v>
      </c>
      <c r="AQ531" t="s">
        <v>275</v>
      </c>
      <c r="AR531" t="s">
        <v>310</v>
      </c>
      <c r="AS531" t="s">
        <v>311</v>
      </c>
      <c r="AT531" t="s">
        <v>312</v>
      </c>
      <c r="AU531" t="s">
        <v>313</v>
      </c>
      <c r="AV531" t="s">
        <v>314</v>
      </c>
      <c r="AW531" t="s">
        <v>315</v>
      </c>
      <c r="AX531" t="s">
        <v>315</v>
      </c>
      <c r="AY531" t="s">
        <v>9278</v>
      </c>
      <c r="AZ531" t="s">
        <v>8794</v>
      </c>
      <c r="BA531" t="s">
        <v>13532</v>
      </c>
      <c r="BB531" t="s">
        <v>13530</v>
      </c>
      <c r="BC531" t="s">
        <v>13533</v>
      </c>
      <c r="BD531" t="s">
        <v>13534</v>
      </c>
      <c r="BE531" t="s">
        <v>138</v>
      </c>
      <c r="BF531" t="s">
        <v>13535</v>
      </c>
      <c r="BG531" t="s">
        <v>13536</v>
      </c>
      <c r="BH531" t="s">
        <v>190</v>
      </c>
      <c r="BI531">
        <v>254</v>
      </c>
      <c r="BJ531">
        <v>250</v>
      </c>
      <c r="BK531">
        <v>250</v>
      </c>
      <c r="BL531">
        <v>1.98</v>
      </c>
      <c r="BM531">
        <v>239</v>
      </c>
      <c r="BN531">
        <v>429</v>
      </c>
      <c r="BO531">
        <v>409</v>
      </c>
      <c r="BP531">
        <v>0.72499999999999998</v>
      </c>
      <c r="BQ531" t="s">
        <v>143</v>
      </c>
      <c r="BR531" t="s">
        <v>145</v>
      </c>
      <c r="BS531" t="s">
        <v>144</v>
      </c>
      <c r="BT531">
        <v>-42</v>
      </c>
      <c r="BU531">
        <v>63</v>
      </c>
      <c r="BV531">
        <v>21</v>
      </c>
      <c r="BW531">
        <v>0</v>
      </c>
    </row>
    <row r="532" spans="1:75" x14ac:dyDescent="0.25">
      <c r="A532" t="s">
        <v>13537</v>
      </c>
      <c r="B532" t="s">
        <v>13538</v>
      </c>
      <c r="C532" s="74">
        <v>43864.867798032406</v>
      </c>
      <c r="D532" t="s">
        <v>274</v>
      </c>
      <c r="E532" t="s">
        <v>275</v>
      </c>
      <c r="F532" t="s">
        <v>276</v>
      </c>
      <c r="G532" t="s">
        <v>277</v>
      </c>
      <c r="H532" t="s">
        <v>278</v>
      </c>
      <c r="I532" t="s">
        <v>13539</v>
      </c>
      <c r="J532" t="s">
        <v>13540</v>
      </c>
      <c r="K532" t="s">
        <v>12140</v>
      </c>
      <c r="L532" t="s">
        <v>13541</v>
      </c>
      <c r="M532" t="s">
        <v>13542</v>
      </c>
      <c r="N532" t="s">
        <v>13543</v>
      </c>
      <c r="O532" t="s">
        <v>13544</v>
      </c>
      <c r="P532" t="s">
        <v>13545</v>
      </c>
      <c r="Q532" t="s">
        <v>13546</v>
      </c>
      <c r="R532" t="s">
        <v>13547</v>
      </c>
      <c r="S532" t="s">
        <v>12878</v>
      </c>
      <c r="T532" t="s">
        <v>146</v>
      </c>
      <c r="U532" t="s">
        <v>9530</v>
      </c>
      <c r="V532" t="s">
        <v>9531</v>
      </c>
      <c r="W532" t="s">
        <v>9532</v>
      </c>
      <c r="X532" t="s">
        <v>293</v>
      </c>
      <c r="Y532" t="s">
        <v>294</v>
      </c>
      <c r="Z532" t="s">
        <v>145</v>
      </c>
      <c r="AA532" t="s">
        <v>145</v>
      </c>
      <c r="AB532" t="s">
        <v>295</v>
      </c>
      <c r="AC532" t="s">
        <v>337</v>
      </c>
      <c r="AD532" t="s">
        <v>8862</v>
      </c>
      <c r="AE532" t="s">
        <v>13548</v>
      </c>
      <c r="AF532" t="s">
        <v>13549</v>
      </c>
      <c r="AG532" t="s">
        <v>13550</v>
      </c>
      <c r="AH532" t="s">
        <v>3858</v>
      </c>
      <c r="AI532" t="s">
        <v>13551</v>
      </c>
      <c r="AJ532" t="s">
        <v>13552</v>
      </c>
      <c r="AK532" t="s">
        <v>13553</v>
      </c>
      <c r="AL532" t="s">
        <v>305</v>
      </c>
      <c r="AM532" t="s">
        <v>306</v>
      </c>
      <c r="AN532" t="s">
        <v>307</v>
      </c>
      <c r="AO532" t="s">
        <v>13309</v>
      </c>
      <c r="AP532" t="s">
        <v>309</v>
      </c>
      <c r="AQ532" t="s">
        <v>275</v>
      </c>
      <c r="AR532" t="s">
        <v>310</v>
      </c>
      <c r="AS532" t="s">
        <v>311</v>
      </c>
      <c r="AT532" t="s">
        <v>312</v>
      </c>
      <c r="AU532" t="s">
        <v>313</v>
      </c>
      <c r="AV532" t="s">
        <v>314</v>
      </c>
      <c r="AW532" t="s">
        <v>315</v>
      </c>
      <c r="AX532" t="s">
        <v>315</v>
      </c>
      <c r="AY532" t="s">
        <v>8870</v>
      </c>
      <c r="AZ532" t="s">
        <v>8794</v>
      </c>
      <c r="BA532" t="s">
        <v>13554</v>
      </c>
      <c r="BB532" t="s">
        <v>13552</v>
      </c>
      <c r="BC532" t="s">
        <v>13555</v>
      </c>
      <c r="BD532" t="s">
        <v>13556</v>
      </c>
      <c r="BE532" t="s">
        <v>138</v>
      </c>
      <c r="BF532" t="s">
        <v>13557</v>
      </c>
      <c r="BG532" t="s">
        <v>165</v>
      </c>
      <c r="BH532" t="s">
        <v>162</v>
      </c>
      <c r="BI532">
        <v>254</v>
      </c>
      <c r="BJ532">
        <v>250</v>
      </c>
      <c r="BK532">
        <v>251</v>
      </c>
      <c r="BL532">
        <v>1.86</v>
      </c>
      <c r="BM532">
        <v>239</v>
      </c>
      <c r="BN532">
        <v>430</v>
      </c>
      <c r="BO532">
        <v>408</v>
      </c>
      <c r="BP532">
        <v>0.72499999999999998</v>
      </c>
      <c r="BQ532" t="s">
        <v>143</v>
      </c>
      <c r="BR532" t="s">
        <v>145</v>
      </c>
      <c r="BS532" t="s">
        <v>144</v>
      </c>
      <c r="BT532">
        <v>-42</v>
      </c>
      <c r="BU532">
        <v>62</v>
      </c>
      <c r="BV532">
        <v>21</v>
      </c>
      <c r="BW532">
        <v>0</v>
      </c>
    </row>
    <row r="533" spans="1:75" x14ac:dyDescent="0.25">
      <c r="A533" t="s">
        <v>13558</v>
      </c>
      <c r="B533" t="s">
        <v>13559</v>
      </c>
      <c r="C533" s="74">
        <v>43864.867800925917</v>
      </c>
      <c r="D533" t="s">
        <v>274</v>
      </c>
      <c r="E533" t="s">
        <v>275</v>
      </c>
      <c r="F533" t="s">
        <v>276</v>
      </c>
      <c r="G533" t="s">
        <v>277</v>
      </c>
      <c r="H533" t="s">
        <v>278</v>
      </c>
      <c r="I533" t="s">
        <v>13560</v>
      </c>
      <c r="J533" t="s">
        <v>13561</v>
      </c>
      <c r="K533" t="s">
        <v>12140</v>
      </c>
      <c r="L533" t="s">
        <v>13562</v>
      </c>
      <c r="M533" t="s">
        <v>13542</v>
      </c>
      <c r="N533" t="s">
        <v>13543</v>
      </c>
      <c r="O533" t="s">
        <v>13563</v>
      </c>
      <c r="P533" t="s">
        <v>13564</v>
      </c>
      <c r="Q533" t="s">
        <v>13546</v>
      </c>
      <c r="R533" t="s">
        <v>13547</v>
      </c>
      <c r="S533" t="s">
        <v>13565</v>
      </c>
      <c r="T533" t="s">
        <v>146</v>
      </c>
      <c r="U533" t="s">
        <v>9530</v>
      </c>
      <c r="V533" t="s">
        <v>9531</v>
      </c>
      <c r="W533" t="s">
        <v>9532</v>
      </c>
      <c r="X533" t="s">
        <v>293</v>
      </c>
      <c r="Y533" t="s">
        <v>294</v>
      </c>
      <c r="Z533" t="s">
        <v>145</v>
      </c>
      <c r="AA533" t="s">
        <v>145</v>
      </c>
      <c r="AB533" t="s">
        <v>295</v>
      </c>
      <c r="AC533" t="s">
        <v>337</v>
      </c>
      <c r="AD533" t="s">
        <v>8862</v>
      </c>
      <c r="AE533" t="s">
        <v>13566</v>
      </c>
      <c r="AF533" t="s">
        <v>13567</v>
      </c>
      <c r="AG533" t="s">
        <v>13568</v>
      </c>
      <c r="AH533" t="s">
        <v>13569</v>
      </c>
      <c r="AI533" t="s">
        <v>13570</v>
      </c>
      <c r="AJ533" t="s">
        <v>13571</v>
      </c>
      <c r="AK533" t="s">
        <v>10713</v>
      </c>
      <c r="AL533" t="s">
        <v>305</v>
      </c>
      <c r="AM533" t="s">
        <v>306</v>
      </c>
      <c r="AN533" t="s">
        <v>307</v>
      </c>
      <c r="AO533" t="s">
        <v>585</v>
      </c>
      <c r="AP533" t="s">
        <v>309</v>
      </c>
      <c r="AQ533" t="s">
        <v>275</v>
      </c>
      <c r="AR533" t="s">
        <v>310</v>
      </c>
      <c r="AS533" t="s">
        <v>311</v>
      </c>
      <c r="AT533" t="s">
        <v>312</v>
      </c>
      <c r="AU533" t="s">
        <v>313</v>
      </c>
      <c r="AV533" t="s">
        <v>314</v>
      </c>
      <c r="AW533" t="s">
        <v>315</v>
      </c>
      <c r="AX533" t="s">
        <v>315</v>
      </c>
      <c r="AY533" t="s">
        <v>8870</v>
      </c>
      <c r="AZ533" t="s">
        <v>8794</v>
      </c>
      <c r="BA533" t="s">
        <v>13572</v>
      </c>
      <c r="BB533" t="s">
        <v>13571</v>
      </c>
      <c r="BC533" t="s">
        <v>13573</v>
      </c>
      <c r="BD533" t="s">
        <v>13574</v>
      </c>
      <c r="BE533" t="s">
        <v>138</v>
      </c>
      <c r="BF533" t="s">
        <v>13575</v>
      </c>
      <c r="BG533" t="s">
        <v>13576</v>
      </c>
      <c r="BH533" t="s">
        <v>162</v>
      </c>
      <c r="BI533">
        <v>254</v>
      </c>
      <c r="BJ533">
        <v>250</v>
      </c>
      <c r="BK533">
        <v>251</v>
      </c>
      <c r="BL533">
        <v>1.84</v>
      </c>
      <c r="BM533">
        <v>239</v>
      </c>
      <c r="BN533">
        <v>430</v>
      </c>
      <c r="BO533">
        <v>409</v>
      </c>
      <c r="BP533">
        <v>0.72499999999999998</v>
      </c>
      <c r="BQ533" t="s">
        <v>143</v>
      </c>
      <c r="BR533" t="s">
        <v>145</v>
      </c>
      <c r="BS533" t="s">
        <v>144</v>
      </c>
      <c r="BT533">
        <v>-42</v>
      </c>
      <c r="BU533">
        <v>62</v>
      </c>
      <c r="BV533">
        <v>21</v>
      </c>
      <c r="BW533">
        <v>0</v>
      </c>
    </row>
    <row r="534" spans="1:75" x14ac:dyDescent="0.25">
      <c r="A534" t="s">
        <v>13577</v>
      </c>
      <c r="B534" t="s">
        <v>13578</v>
      </c>
      <c r="C534" s="74">
        <v>43864.867890624999</v>
      </c>
      <c r="D534" t="s">
        <v>274</v>
      </c>
      <c r="E534" t="s">
        <v>275</v>
      </c>
      <c r="F534" t="s">
        <v>276</v>
      </c>
      <c r="G534" t="s">
        <v>277</v>
      </c>
      <c r="H534" t="s">
        <v>278</v>
      </c>
      <c r="I534" t="s">
        <v>13579</v>
      </c>
      <c r="J534" t="s">
        <v>13580</v>
      </c>
      <c r="K534" t="s">
        <v>12509</v>
      </c>
      <c r="L534" t="s">
        <v>13581</v>
      </c>
      <c r="M534" t="s">
        <v>13582</v>
      </c>
      <c r="N534" t="s">
        <v>13583</v>
      </c>
      <c r="O534" t="s">
        <v>13584</v>
      </c>
      <c r="P534" t="s">
        <v>13585</v>
      </c>
      <c r="Q534" t="s">
        <v>13586</v>
      </c>
      <c r="R534" t="s">
        <v>13587</v>
      </c>
      <c r="S534" t="s">
        <v>13588</v>
      </c>
      <c r="T534" t="s">
        <v>146</v>
      </c>
      <c r="U534" t="s">
        <v>9530</v>
      </c>
      <c r="V534" t="s">
        <v>9531</v>
      </c>
      <c r="W534" t="s">
        <v>9532</v>
      </c>
      <c r="X534" t="s">
        <v>293</v>
      </c>
      <c r="Y534" t="s">
        <v>294</v>
      </c>
      <c r="Z534" t="s">
        <v>145</v>
      </c>
      <c r="AA534" t="s">
        <v>145</v>
      </c>
      <c r="AB534" t="s">
        <v>295</v>
      </c>
      <c r="AC534" t="s">
        <v>337</v>
      </c>
      <c r="AD534" t="s">
        <v>8862</v>
      </c>
      <c r="AE534" t="s">
        <v>13589</v>
      </c>
      <c r="AF534" t="s">
        <v>13590</v>
      </c>
      <c r="AG534" t="s">
        <v>13591</v>
      </c>
      <c r="AH534" t="s">
        <v>8161</v>
      </c>
      <c r="AI534" t="s">
        <v>13592</v>
      </c>
      <c r="AJ534" t="s">
        <v>13593</v>
      </c>
      <c r="AK534" t="s">
        <v>13594</v>
      </c>
      <c r="AL534" t="s">
        <v>305</v>
      </c>
      <c r="AM534" t="s">
        <v>306</v>
      </c>
      <c r="AN534" t="s">
        <v>307</v>
      </c>
      <c r="AO534" t="s">
        <v>308</v>
      </c>
      <c r="AP534" t="s">
        <v>309</v>
      </c>
      <c r="AQ534" t="s">
        <v>275</v>
      </c>
      <c r="AR534" t="s">
        <v>310</v>
      </c>
      <c r="AS534" t="s">
        <v>311</v>
      </c>
      <c r="AT534" t="s">
        <v>312</v>
      </c>
      <c r="AU534" t="s">
        <v>313</v>
      </c>
      <c r="AV534" t="s">
        <v>314</v>
      </c>
      <c r="AW534" t="s">
        <v>315</v>
      </c>
      <c r="AX534" t="s">
        <v>315</v>
      </c>
      <c r="AY534" t="s">
        <v>8870</v>
      </c>
      <c r="AZ534" t="s">
        <v>8794</v>
      </c>
      <c r="BA534" t="s">
        <v>13595</v>
      </c>
      <c r="BB534" t="s">
        <v>13593</v>
      </c>
      <c r="BC534" t="s">
        <v>13596</v>
      </c>
      <c r="BD534" t="s">
        <v>13597</v>
      </c>
      <c r="BE534" t="s">
        <v>138</v>
      </c>
      <c r="BF534" t="s">
        <v>13598</v>
      </c>
      <c r="BG534" t="s">
        <v>13599</v>
      </c>
      <c r="BH534" t="s">
        <v>169</v>
      </c>
      <c r="BI534">
        <v>255</v>
      </c>
      <c r="BJ534">
        <v>250</v>
      </c>
      <c r="BK534">
        <v>251</v>
      </c>
      <c r="BL534">
        <v>1.88</v>
      </c>
      <c r="BM534">
        <v>239</v>
      </c>
      <c r="BN534">
        <v>430</v>
      </c>
      <c r="BO534">
        <v>409</v>
      </c>
      <c r="BP534">
        <v>0.72499999999999998</v>
      </c>
      <c r="BQ534" t="s">
        <v>143</v>
      </c>
      <c r="BR534" t="s">
        <v>145</v>
      </c>
      <c r="BS534" t="s">
        <v>144</v>
      </c>
      <c r="BT534">
        <v>-42</v>
      </c>
      <c r="BU534">
        <v>66</v>
      </c>
      <c r="BV534">
        <v>21</v>
      </c>
      <c r="BW534">
        <v>0</v>
      </c>
    </row>
    <row r="535" spans="1:75" x14ac:dyDescent="0.25">
      <c r="A535" t="s">
        <v>13600</v>
      </c>
      <c r="B535" t="s">
        <v>13601</v>
      </c>
      <c r="C535" s="74">
        <v>43864.867905092593</v>
      </c>
      <c r="D535" t="s">
        <v>274</v>
      </c>
      <c r="E535" t="s">
        <v>275</v>
      </c>
      <c r="F535" t="s">
        <v>276</v>
      </c>
      <c r="G535" t="s">
        <v>277</v>
      </c>
      <c r="H535" t="s">
        <v>278</v>
      </c>
      <c r="I535" t="s">
        <v>13602</v>
      </c>
      <c r="J535" t="s">
        <v>13603</v>
      </c>
      <c r="K535" t="s">
        <v>12509</v>
      </c>
      <c r="L535" t="s">
        <v>13604</v>
      </c>
      <c r="M535" t="s">
        <v>13605</v>
      </c>
      <c r="N535" t="s">
        <v>13606</v>
      </c>
      <c r="O535" t="s">
        <v>13607</v>
      </c>
      <c r="P535" t="s">
        <v>13608</v>
      </c>
      <c r="Q535" t="s">
        <v>13609</v>
      </c>
      <c r="R535" t="s">
        <v>13610</v>
      </c>
      <c r="S535" t="s">
        <v>13611</v>
      </c>
      <c r="T535" t="s">
        <v>146</v>
      </c>
      <c r="U535" t="s">
        <v>9530</v>
      </c>
      <c r="V535" t="s">
        <v>9531</v>
      </c>
      <c r="W535" t="s">
        <v>9532</v>
      </c>
      <c r="X535" t="s">
        <v>293</v>
      </c>
      <c r="Y535" t="s">
        <v>294</v>
      </c>
      <c r="Z535" t="s">
        <v>145</v>
      </c>
      <c r="AA535" t="s">
        <v>145</v>
      </c>
      <c r="AB535" t="s">
        <v>295</v>
      </c>
      <c r="AC535" t="s">
        <v>296</v>
      </c>
      <c r="AD535" t="s">
        <v>8862</v>
      </c>
      <c r="AE535" t="s">
        <v>13612</v>
      </c>
      <c r="AF535" t="s">
        <v>13613</v>
      </c>
      <c r="AG535" t="s">
        <v>13614</v>
      </c>
      <c r="AH535" t="s">
        <v>13615</v>
      </c>
      <c r="AI535" t="s">
        <v>1934</v>
      </c>
      <c r="AJ535" t="s">
        <v>13616</v>
      </c>
      <c r="AK535" t="s">
        <v>13617</v>
      </c>
      <c r="AL535" t="s">
        <v>305</v>
      </c>
      <c r="AM535" t="s">
        <v>306</v>
      </c>
      <c r="AN535" t="s">
        <v>307</v>
      </c>
      <c r="AO535" t="s">
        <v>585</v>
      </c>
      <c r="AP535" t="s">
        <v>309</v>
      </c>
      <c r="AQ535" t="s">
        <v>275</v>
      </c>
      <c r="AR535" t="s">
        <v>310</v>
      </c>
      <c r="AS535" t="s">
        <v>311</v>
      </c>
      <c r="AT535" t="s">
        <v>312</v>
      </c>
      <c r="AU535" t="s">
        <v>313</v>
      </c>
      <c r="AV535" t="s">
        <v>314</v>
      </c>
      <c r="AW535" t="s">
        <v>315</v>
      </c>
      <c r="AX535" t="s">
        <v>315</v>
      </c>
      <c r="AY535" t="s">
        <v>8870</v>
      </c>
      <c r="AZ535" t="s">
        <v>8794</v>
      </c>
      <c r="BA535" t="s">
        <v>13618</v>
      </c>
      <c r="BB535" t="s">
        <v>13616</v>
      </c>
      <c r="BC535" t="s">
        <v>13619</v>
      </c>
      <c r="BD535" t="s">
        <v>13620</v>
      </c>
      <c r="BE535" t="s">
        <v>138</v>
      </c>
      <c r="BF535" t="s">
        <v>13621</v>
      </c>
      <c r="BG535" t="s">
        <v>13622</v>
      </c>
      <c r="BH535" t="s">
        <v>169</v>
      </c>
      <c r="BI535">
        <v>254</v>
      </c>
      <c r="BJ535">
        <v>250</v>
      </c>
      <c r="BK535">
        <v>250</v>
      </c>
      <c r="BL535">
        <v>1.94</v>
      </c>
      <c r="BM535">
        <v>239</v>
      </c>
      <c r="BN535">
        <v>430</v>
      </c>
      <c r="BO535">
        <v>409</v>
      </c>
      <c r="BP535">
        <v>0.72499999999999998</v>
      </c>
      <c r="BQ535" t="s">
        <v>143</v>
      </c>
      <c r="BR535" t="s">
        <v>145</v>
      </c>
      <c r="BS535" t="s">
        <v>144</v>
      </c>
      <c r="BT535">
        <v>-42</v>
      </c>
      <c r="BU535">
        <v>66</v>
      </c>
      <c r="BV535">
        <v>21</v>
      </c>
      <c r="BW535">
        <v>0</v>
      </c>
    </row>
    <row r="536" spans="1:75" x14ac:dyDescent="0.25">
      <c r="A536" t="s">
        <v>13623</v>
      </c>
      <c r="B536" t="s">
        <v>13624</v>
      </c>
      <c r="C536" s="74">
        <v>43864.867958622694</v>
      </c>
      <c r="D536" t="s">
        <v>274</v>
      </c>
      <c r="E536" t="s">
        <v>275</v>
      </c>
      <c r="F536" t="s">
        <v>276</v>
      </c>
      <c r="G536" t="s">
        <v>277</v>
      </c>
      <c r="H536" t="s">
        <v>278</v>
      </c>
      <c r="I536" t="s">
        <v>13625</v>
      </c>
      <c r="J536" t="s">
        <v>13626</v>
      </c>
      <c r="K536" t="s">
        <v>12509</v>
      </c>
      <c r="L536" t="s">
        <v>13627</v>
      </c>
      <c r="M536" t="s">
        <v>13628</v>
      </c>
      <c r="N536" t="s">
        <v>13629</v>
      </c>
      <c r="O536" t="s">
        <v>13630</v>
      </c>
      <c r="P536" t="s">
        <v>13631</v>
      </c>
      <c r="Q536" t="s">
        <v>13632</v>
      </c>
      <c r="R536" t="s">
        <v>13633</v>
      </c>
      <c r="S536" t="s">
        <v>13634</v>
      </c>
      <c r="T536" t="s">
        <v>146</v>
      </c>
      <c r="U536" t="s">
        <v>9530</v>
      </c>
      <c r="V536" t="s">
        <v>9531</v>
      </c>
      <c r="W536" t="s">
        <v>9532</v>
      </c>
      <c r="X536" t="s">
        <v>293</v>
      </c>
      <c r="Y536" t="s">
        <v>294</v>
      </c>
      <c r="Z536" t="s">
        <v>145</v>
      </c>
      <c r="AA536" t="s">
        <v>145</v>
      </c>
      <c r="AB536" t="s">
        <v>295</v>
      </c>
      <c r="AC536" t="s">
        <v>337</v>
      </c>
      <c r="AD536" t="s">
        <v>3652</v>
      </c>
      <c r="AE536" t="s">
        <v>13635</v>
      </c>
      <c r="AF536" t="s">
        <v>13636</v>
      </c>
      <c r="AG536" t="s">
        <v>13637</v>
      </c>
      <c r="AH536" t="s">
        <v>3551</v>
      </c>
      <c r="AI536" t="s">
        <v>13638</v>
      </c>
      <c r="AJ536" t="s">
        <v>13639</v>
      </c>
      <c r="AK536" t="s">
        <v>13640</v>
      </c>
      <c r="AL536" t="s">
        <v>305</v>
      </c>
      <c r="AM536" t="s">
        <v>306</v>
      </c>
      <c r="AN536" t="s">
        <v>307</v>
      </c>
      <c r="AO536" t="s">
        <v>13309</v>
      </c>
      <c r="AP536" t="s">
        <v>309</v>
      </c>
      <c r="AQ536" t="s">
        <v>275</v>
      </c>
      <c r="AR536" t="s">
        <v>310</v>
      </c>
      <c r="AS536" t="s">
        <v>311</v>
      </c>
      <c r="AT536" t="s">
        <v>312</v>
      </c>
      <c r="AU536" t="s">
        <v>313</v>
      </c>
      <c r="AV536" t="s">
        <v>314</v>
      </c>
      <c r="AW536" t="s">
        <v>315</v>
      </c>
      <c r="AX536" t="s">
        <v>315</v>
      </c>
      <c r="AY536" t="s">
        <v>3659</v>
      </c>
      <c r="AZ536" t="s">
        <v>1200</v>
      </c>
      <c r="BA536" t="s">
        <v>13641</v>
      </c>
      <c r="BB536" t="s">
        <v>13639</v>
      </c>
      <c r="BC536" t="s">
        <v>13642</v>
      </c>
      <c r="BD536" t="s">
        <v>13643</v>
      </c>
      <c r="BE536" t="s">
        <v>138</v>
      </c>
      <c r="BF536" t="s">
        <v>13644</v>
      </c>
      <c r="BG536" t="s">
        <v>13645</v>
      </c>
      <c r="BH536" t="s">
        <v>169</v>
      </c>
      <c r="BI536">
        <v>254</v>
      </c>
      <c r="BJ536">
        <v>250</v>
      </c>
      <c r="BK536">
        <v>250</v>
      </c>
      <c r="BL536">
        <v>2.1</v>
      </c>
      <c r="BM536">
        <v>239</v>
      </c>
      <c r="BN536">
        <v>429</v>
      </c>
      <c r="BO536">
        <v>408</v>
      </c>
      <c r="BP536">
        <v>0.72399999999999998</v>
      </c>
      <c r="BQ536" t="s">
        <v>143</v>
      </c>
      <c r="BR536" t="s">
        <v>145</v>
      </c>
      <c r="BS536" t="s">
        <v>144</v>
      </c>
      <c r="BT536">
        <v>-42</v>
      </c>
      <c r="BU536">
        <v>67</v>
      </c>
      <c r="BV536">
        <v>20</v>
      </c>
      <c r="BW536">
        <v>0</v>
      </c>
    </row>
    <row r="537" spans="1:75" x14ac:dyDescent="0.25">
      <c r="A537" t="s">
        <v>13646</v>
      </c>
      <c r="B537" t="s">
        <v>13647</v>
      </c>
      <c r="C537" s="74">
        <v>43864.868006365738</v>
      </c>
      <c r="D537" t="s">
        <v>274</v>
      </c>
      <c r="E537" t="s">
        <v>275</v>
      </c>
      <c r="F537" t="s">
        <v>276</v>
      </c>
      <c r="G537" t="s">
        <v>277</v>
      </c>
      <c r="H537" t="s">
        <v>278</v>
      </c>
      <c r="I537" t="s">
        <v>13648</v>
      </c>
      <c r="J537" t="s">
        <v>13649</v>
      </c>
      <c r="K537" t="s">
        <v>12919</v>
      </c>
      <c r="L537" t="s">
        <v>13650</v>
      </c>
      <c r="M537" t="s">
        <v>13651</v>
      </c>
      <c r="N537" t="s">
        <v>13652</v>
      </c>
      <c r="O537" t="s">
        <v>13653</v>
      </c>
      <c r="P537" t="s">
        <v>13654</v>
      </c>
      <c r="Q537" t="s">
        <v>13655</v>
      </c>
      <c r="R537" t="s">
        <v>13656</v>
      </c>
      <c r="S537" t="s">
        <v>13657</v>
      </c>
      <c r="T537" t="s">
        <v>146</v>
      </c>
      <c r="U537" t="s">
        <v>9530</v>
      </c>
      <c r="V537" t="s">
        <v>9531</v>
      </c>
      <c r="W537" t="s">
        <v>9532</v>
      </c>
      <c r="X537" t="s">
        <v>293</v>
      </c>
      <c r="Y537" t="s">
        <v>294</v>
      </c>
      <c r="Z537" t="s">
        <v>145</v>
      </c>
      <c r="AA537" t="s">
        <v>145</v>
      </c>
      <c r="AB537" t="s">
        <v>295</v>
      </c>
      <c r="AC537" t="s">
        <v>337</v>
      </c>
      <c r="AD537" t="s">
        <v>8914</v>
      </c>
      <c r="AE537" t="s">
        <v>13658</v>
      </c>
      <c r="AF537" t="s">
        <v>13659</v>
      </c>
      <c r="AG537" t="s">
        <v>13660</v>
      </c>
      <c r="AH537" t="s">
        <v>13661</v>
      </c>
      <c r="AI537" t="s">
        <v>13662</v>
      </c>
      <c r="AJ537" t="s">
        <v>13663</v>
      </c>
      <c r="AK537" t="s">
        <v>13664</v>
      </c>
      <c r="AL537" t="s">
        <v>305</v>
      </c>
      <c r="AM537" t="s">
        <v>306</v>
      </c>
      <c r="AN537" t="s">
        <v>307</v>
      </c>
      <c r="AO537" t="s">
        <v>308</v>
      </c>
      <c r="AP537" t="s">
        <v>309</v>
      </c>
      <c r="AQ537" t="s">
        <v>275</v>
      </c>
      <c r="AR537" t="s">
        <v>310</v>
      </c>
      <c r="AS537" t="s">
        <v>311</v>
      </c>
      <c r="AT537" t="s">
        <v>312</v>
      </c>
      <c r="AU537" t="s">
        <v>313</v>
      </c>
      <c r="AV537" t="s">
        <v>314</v>
      </c>
      <c r="AW537" t="s">
        <v>315</v>
      </c>
      <c r="AX537" t="s">
        <v>315</v>
      </c>
      <c r="AY537" t="s">
        <v>8922</v>
      </c>
      <c r="AZ537" t="s">
        <v>6308</v>
      </c>
      <c r="BA537" t="s">
        <v>13665</v>
      </c>
      <c r="BB537" t="s">
        <v>13663</v>
      </c>
      <c r="BC537" t="s">
        <v>13666</v>
      </c>
      <c r="BD537" t="s">
        <v>13667</v>
      </c>
      <c r="BE537" t="s">
        <v>138</v>
      </c>
      <c r="BF537" t="s">
        <v>13668</v>
      </c>
      <c r="BG537" t="s">
        <v>13669</v>
      </c>
      <c r="BH537" t="s">
        <v>190</v>
      </c>
      <c r="BI537">
        <v>254</v>
      </c>
      <c r="BJ537">
        <v>250</v>
      </c>
      <c r="BK537">
        <v>250</v>
      </c>
      <c r="BL537">
        <v>1.97</v>
      </c>
      <c r="BM537">
        <v>239</v>
      </c>
      <c r="BN537">
        <v>429</v>
      </c>
      <c r="BO537">
        <v>408</v>
      </c>
      <c r="BP537">
        <v>0.72299999999999998</v>
      </c>
      <c r="BQ537" t="s">
        <v>143</v>
      </c>
      <c r="BR537" t="s">
        <v>145</v>
      </c>
      <c r="BS537" t="s">
        <v>144</v>
      </c>
      <c r="BT537">
        <v>-42</v>
      </c>
      <c r="BU537">
        <v>63</v>
      </c>
      <c r="BV537">
        <v>20</v>
      </c>
      <c r="BW537">
        <v>0</v>
      </c>
    </row>
    <row r="538" spans="1:75" x14ac:dyDescent="0.25">
      <c r="A538" t="s">
        <v>13670</v>
      </c>
      <c r="B538" t="s">
        <v>13671</v>
      </c>
      <c r="C538" s="74">
        <v>43864.868122835651</v>
      </c>
      <c r="D538" t="s">
        <v>274</v>
      </c>
      <c r="E538" t="s">
        <v>275</v>
      </c>
      <c r="F538" t="s">
        <v>276</v>
      </c>
      <c r="G538" t="s">
        <v>277</v>
      </c>
      <c r="H538" t="s">
        <v>278</v>
      </c>
      <c r="I538" t="s">
        <v>13672</v>
      </c>
      <c r="J538" t="s">
        <v>13673</v>
      </c>
      <c r="K538" t="s">
        <v>12140</v>
      </c>
      <c r="L538" t="s">
        <v>13674</v>
      </c>
      <c r="M538" t="s">
        <v>13675</v>
      </c>
      <c r="N538" t="s">
        <v>13676</v>
      </c>
      <c r="O538" t="s">
        <v>13677</v>
      </c>
      <c r="P538" t="s">
        <v>13678</v>
      </c>
      <c r="Q538" t="s">
        <v>13679</v>
      </c>
      <c r="R538" t="s">
        <v>13680</v>
      </c>
      <c r="S538" t="s">
        <v>13681</v>
      </c>
      <c r="T538" t="s">
        <v>146</v>
      </c>
      <c r="U538" t="s">
        <v>9530</v>
      </c>
      <c r="V538" t="s">
        <v>9531</v>
      </c>
      <c r="W538" t="s">
        <v>9532</v>
      </c>
      <c r="X538" t="s">
        <v>293</v>
      </c>
      <c r="Y538" t="s">
        <v>294</v>
      </c>
      <c r="Z538" t="s">
        <v>145</v>
      </c>
      <c r="AA538" t="s">
        <v>145</v>
      </c>
      <c r="AB538" t="s">
        <v>295</v>
      </c>
      <c r="AC538" t="s">
        <v>337</v>
      </c>
      <c r="AD538" t="s">
        <v>6301</v>
      </c>
      <c r="AE538" t="s">
        <v>13682</v>
      </c>
      <c r="AF538" t="s">
        <v>13683</v>
      </c>
      <c r="AG538" t="s">
        <v>13684</v>
      </c>
      <c r="AH538" t="s">
        <v>11959</v>
      </c>
      <c r="AI538" t="s">
        <v>13685</v>
      </c>
      <c r="AJ538" t="s">
        <v>13686</v>
      </c>
      <c r="AK538" t="s">
        <v>8720</v>
      </c>
      <c r="AL538" t="s">
        <v>305</v>
      </c>
      <c r="AM538" t="s">
        <v>306</v>
      </c>
      <c r="AN538" t="s">
        <v>307</v>
      </c>
      <c r="AO538" t="s">
        <v>308</v>
      </c>
      <c r="AP538" t="s">
        <v>309</v>
      </c>
      <c r="AQ538" t="s">
        <v>275</v>
      </c>
      <c r="AR538" t="s">
        <v>310</v>
      </c>
      <c r="AS538" t="s">
        <v>311</v>
      </c>
      <c r="AT538" t="s">
        <v>312</v>
      </c>
      <c r="AU538" t="s">
        <v>313</v>
      </c>
      <c r="AV538" t="s">
        <v>314</v>
      </c>
      <c r="AW538" t="s">
        <v>315</v>
      </c>
      <c r="AX538" t="s">
        <v>315</v>
      </c>
      <c r="AY538" t="s">
        <v>6307</v>
      </c>
      <c r="AZ538" t="s">
        <v>6308</v>
      </c>
      <c r="BA538" t="s">
        <v>13687</v>
      </c>
      <c r="BB538" t="s">
        <v>13686</v>
      </c>
      <c r="BC538" t="s">
        <v>13688</v>
      </c>
      <c r="BD538" t="s">
        <v>13689</v>
      </c>
      <c r="BE538" t="s">
        <v>138</v>
      </c>
      <c r="BF538" t="s">
        <v>13690</v>
      </c>
      <c r="BG538" t="s">
        <v>13691</v>
      </c>
      <c r="BH538" t="s">
        <v>162</v>
      </c>
      <c r="BI538">
        <v>254</v>
      </c>
      <c r="BJ538">
        <v>250</v>
      </c>
      <c r="BK538">
        <v>250</v>
      </c>
      <c r="BL538">
        <v>2.02</v>
      </c>
      <c r="BM538">
        <v>238</v>
      </c>
      <c r="BN538">
        <v>428</v>
      </c>
      <c r="BO538">
        <v>408</v>
      </c>
      <c r="BP538">
        <v>0.72299999999999998</v>
      </c>
      <c r="BQ538" t="s">
        <v>143</v>
      </c>
      <c r="BR538" t="s">
        <v>145</v>
      </c>
      <c r="BS538" t="s">
        <v>144</v>
      </c>
      <c r="BT538">
        <v>-42</v>
      </c>
      <c r="BU538">
        <v>64</v>
      </c>
      <c r="BV538">
        <v>20</v>
      </c>
      <c r="BW538">
        <v>0</v>
      </c>
    </row>
    <row r="539" spans="1:75" x14ac:dyDescent="0.25">
      <c r="A539" t="s">
        <v>13692</v>
      </c>
      <c r="B539" t="s">
        <v>13693</v>
      </c>
      <c r="C539" s="74">
        <v>43864.868149594913</v>
      </c>
      <c r="D539" t="s">
        <v>274</v>
      </c>
      <c r="E539" t="s">
        <v>275</v>
      </c>
      <c r="F539" t="s">
        <v>276</v>
      </c>
      <c r="G539" t="s">
        <v>277</v>
      </c>
      <c r="H539" t="s">
        <v>278</v>
      </c>
      <c r="I539" t="s">
        <v>13694</v>
      </c>
      <c r="J539" t="s">
        <v>13695</v>
      </c>
      <c r="K539" t="s">
        <v>13035</v>
      </c>
      <c r="L539" t="s">
        <v>13696</v>
      </c>
      <c r="M539" t="s">
        <v>13697</v>
      </c>
      <c r="N539" t="s">
        <v>13698</v>
      </c>
      <c r="O539" t="s">
        <v>13699</v>
      </c>
      <c r="P539" t="s">
        <v>13700</v>
      </c>
      <c r="Q539" t="s">
        <v>13701</v>
      </c>
      <c r="R539" t="s">
        <v>13702</v>
      </c>
      <c r="S539" t="s">
        <v>13703</v>
      </c>
      <c r="T539" t="s">
        <v>146</v>
      </c>
      <c r="U539" t="s">
        <v>9530</v>
      </c>
      <c r="V539" t="s">
        <v>9531</v>
      </c>
      <c r="W539" t="s">
        <v>9532</v>
      </c>
      <c r="X539" t="s">
        <v>293</v>
      </c>
      <c r="Y539" t="s">
        <v>294</v>
      </c>
      <c r="Z539" t="s">
        <v>145</v>
      </c>
      <c r="AA539" t="s">
        <v>145</v>
      </c>
      <c r="AB539" t="s">
        <v>295</v>
      </c>
      <c r="AC539" t="s">
        <v>396</v>
      </c>
      <c r="AD539" t="s">
        <v>8914</v>
      </c>
      <c r="AE539" t="s">
        <v>13704</v>
      </c>
      <c r="AF539" t="s">
        <v>13705</v>
      </c>
      <c r="AG539" t="s">
        <v>13706</v>
      </c>
      <c r="AH539" t="s">
        <v>4901</v>
      </c>
      <c r="AI539" t="s">
        <v>13707</v>
      </c>
      <c r="AJ539" t="s">
        <v>13708</v>
      </c>
      <c r="AK539" t="s">
        <v>8817</v>
      </c>
      <c r="AL539" t="s">
        <v>305</v>
      </c>
      <c r="AM539" t="s">
        <v>306</v>
      </c>
      <c r="AN539" t="s">
        <v>307</v>
      </c>
      <c r="AO539" t="s">
        <v>585</v>
      </c>
      <c r="AP539" t="s">
        <v>309</v>
      </c>
      <c r="AQ539" t="s">
        <v>275</v>
      </c>
      <c r="AR539" t="s">
        <v>310</v>
      </c>
      <c r="AS539" t="s">
        <v>311</v>
      </c>
      <c r="AT539" t="s">
        <v>312</v>
      </c>
      <c r="AU539" t="s">
        <v>313</v>
      </c>
      <c r="AV539" t="s">
        <v>314</v>
      </c>
      <c r="AW539" t="s">
        <v>315</v>
      </c>
      <c r="AX539" t="s">
        <v>315</v>
      </c>
      <c r="AY539" t="s">
        <v>8922</v>
      </c>
      <c r="AZ539" t="s">
        <v>6308</v>
      </c>
      <c r="BA539" t="s">
        <v>13709</v>
      </c>
      <c r="BB539" t="s">
        <v>13708</v>
      </c>
      <c r="BC539" t="s">
        <v>13710</v>
      </c>
      <c r="BD539" t="s">
        <v>13711</v>
      </c>
      <c r="BE539" t="s">
        <v>138</v>
      </c>
      <c r="BF539" t="s">
        <v>13712</v>
      </c>
      <c r="BG539" t="s">
        <v>13713</v>
      </c>
      <c r="BH539" t="s">
        <v>155</v>
      </c>
      <c r="BI539">
        <v>254</v>
      </c>
      <c r="BJ539">
        <v>250</v>
      </c>
      <c r="BK539">
        <v>251</v>
      </c>
      <c r="BL539">
        <v>1.9</v>
      </c>
      <c r="BM539">
        <v>239</v>
      </c>
      <c r="BN539">
        <v>429</v>
      </c>
      <c r="BO539">
        <v>409</v>
      </c>
      <c r="BP539">
        <v>0.72299999999999998</v>
      </c>
      <c r="BQ539" t="s">
        <v>143</v>
      </c>
      <c r="BR539" t="s">
        <v>145</v>
      </c>
      <c r="BS539" t="s">
        <v>144</v>
      </c>
      <c r="BT539">
        <v>-42</v>
      </c>
      <c r="BU539">
        <v>63</v>
      </c>
      <c r="BV539">
        <v>20</v>
      </c>
      <c r="BW539">
        <v>0</v>
      </c>
    </row>
    <row r="540" spans="1:75" x14ac:dyDescent="0.25">
      <c r="A540" t="s">
        <v>13714</v>
      </c>
      <c r="B540" t="s">
        <v>13715</v>
      </c>
      <c r="C540" s="74">
        <v>43864.868206018517</v>
      </c>
      <c r="D540" t="s">
        <v>274</v>
      </c>
      <c r="E540" t="s">
        <v>275</v>
      </c>
      <c r="F540" t="s">
        <v>276</v>
      </c>
      <c r="G540" t="s">
        <v>277</v>
      </c>
      <c r="H540" t="s">
        <v>278</v>
      </c>
      <c r="I540" t="s">
        <v>13716</v>
      </c>
      <c r="J540" t="s">
        <v>13717</v>
      </c>
      <c r="K540" t="s">
        <v>13718</v>
      </c>
      <c r="L540" t="s">
        <v>13719</v>
      </c>
      <c r="M540" t="s">
        <v>13720</v>
      </c>
      <c r="N540" t="s">
        <v>13721</v>
      </c>
      <c r="O540" t="s">
        <v>13722</v>
      </c>
      <c r="P540" t="s">
        <v>13723</v>
      </c>
      <c r="Q540" t="s">
        <v>13724</v>
      </c>
      <c r="R540" t="s">
        <v>13725</v>
      </c>
      <c r="S540" t="s">
        <v>13726</v>
      </c>
      <c r="T540" t="s">
        <v>146</v>
      </c>
      <c r="U540" t="s">
        <v>9530</v>
      </c>
      <c r="V540" t="s">
        <v>9531</v>
      </c>
      <c r="W540" t="s">
        <v>9532</v>
      </c>
      <c r="X540" t="s">
        <v>293</v>
      </c>
      <c r="Y540" t="s">
        <v>294</v>
      </c>
      <c r="Z540" t="s">
        <v>145</v>
      </c>
      <c r="AA540" t="s">
        <v>145</v>
      </c>
      <c r="AB540" t="s">
        <v>295</v>
      </c>
      <c r="AC540" t="s">
        <v>296</v>
      </c>
      <c r="AD540" t="s">
        <v>3677</v>
      </c>
      <c r="AE540" t="s">
        <v>13727</v>
      </c>
      <c r="AF540" t="s">
        <v>13728</v>
      </c>
      <c r="AG540" t="s">
        <v>13729</v>
      </c>
      <c r="AH540" t="s">
        <v>9944</v>
      </c>
      <c r="AI540" t="s">
        <v>13730</v>
      </c>
      <c r="AJ540" t="s">
        <v>13731</v>
      </c>
      <c r="AK540" t="s">
        <v>13732</v>
      </c>
      <c r="AL540" t="s">
        <v>305</v>
      </c>
      <c r="AM540" t="s">
        <v>306</v>
      </c>
      <c r="AN540" t="s">
        <v>307</v>
      </c>
      <c r="AO540" t="s">
        <v>13309</v>
      </c>
      <c r="AP540" t="s">
        <v>309</v>
      </c>
      <c r="AQ540" t="s">
        <v>275</v>
      </c>
      <c r="AR540" t="s">
        <v>310</v>
      </c>
      <c r="AS540" t="s">
        <v>311</v>
      </c>
      <c r="AT540" t="s">
        <v>312</v>
      </c>
      <c r="AU540" t="s">
        <v>313</v>
      </c>
      <c r="AV540" t="s">
        <v>314</v>
      </c>
      <c r="AW540" t="s">
        <v>315</v>
      </c>
      <c r="AX540" t="s">
        <v>315</v>
      </c>
      <c r="AY540" t="s">
        <v>3685</v>
      </c>
      <c r="AZ540" t="s">
        <v>8794</v>
      </c>
      <c r="BA540" t="s">
        <v>13733</v>
      </c>
      <c r="BB540" t="s">
        <v>13731</v>
      </c>
      <c r="BC540" t="s">
        <v>13734</v>
      </c>
      <c r="BD540" t="s">
        <v>13735</v>
      </c>
      <c r="BE540" t="s">
        <v>138</v>
      </c>
      <c r="BF540" t="s">
        <v>178</v>
      </c>
      <c r="BG540" t="s">
        <v>13736</v>
      </c>
      <c r="BH540" t="s">
        <v>176</v>
      </c>
      <c r="BI540">
        <v>255</v>
      </c>
      <c r="BJ540">
        <v>250</v>
      </c>
      <c r="BK540">
        <v>251</v>
      </c>
      <c r="BL540">
        <v>1.84</v>
      </c>
      <c r="BM540">
        <v>240</v>
      </c>
      <c r="BN540">
        <v>430</v>
      </c>
      <c r="BO540">
        <v>409</v>
      </c>
      <c r="BP540">
        <v>0.72499999999999998</v>
      </c>
      <c r="BQ540" t="s">
        <v>143</v>
      </c>
      <c r="BR540" t="s">
        <v>145</v>
      </c>
      <c r="BS540" t="s">
        <v>144</v>
      </c>
      <c r="BT540">
        <v>-42</v>
      </c>
      <c r="BU540">
        <v>63</v>
      </c>
      <c r="BV540">
        <v>21</v>
      </c>
      <c r="BW540">
        <v>0</v>
      </c>
    </row>
    <row r="541" spans="1:75" x14ac:dyDescent="0.25">
      <c r="A541" t="s">
        <v>13737</v>
      </c>
      <c r="B541" t="s">
        <v>13738</v>
      </c>
      <c r="C541" s="74">
        <v>43864.868208912027</v>
      </c>
      <c r="D541" t="s">
        <v>274</v>
      </c>
      <c r="E541" t="s">
        <v>275</v>
      </c>
      <c r="F541" t="s">
        <v>276</v>
      </c>
      <c r="G541" t="s">
        <v>277</v>
      </c>
      <c r="H541" t="s">
        <v>278</v>
      </c>
      <c r="I541" t="s">
        <v>13739</v>
      </c>
      <c r="J541" t="s">
        <v>13740</v>
      </c>
      <c r="K541" t="s">
        <v>13718</v>
      </c>
      <c r="L541" t="s">
        <v>13741</v>
      </c>
      <c r="M541" t="s">
        <v>13742</v>
      </c>
      <c r="N541" t="s">
        <v>13743</v>
      </c>
      <c r="O541" t="s">
        <v>13744</v>
      </c>
      <c r="P541" t="s">
        <v>13745</v>
      </c>
      <c r="Q541" t="s">
        <v>13746</v>
      </c>
      <c r="R541" t="s">
        <v>13747</v>
      </c>
      <c r="S541" t="s">
        <v>13525</v>
      </c>
      <c r="T541" t="s">
        <v>146</v>
      </c>
      <c r="U541" t="s">
        <v>9530</v>
      </c>
      <c r="V541" t="s">
        <v>9531</v>
      </c>
      <c r="W541" t="s">
        <v>9532</v>
      </c>
      <c r="X541" t="s">
        <v>293</v>
      </c>
      <c r="Y541" t="s">
        <v>294</v>
      </c>
      <c r="Z541" t="s">
        <v>145</v>
      </c>
      <c r="AA541" t="s">
        <v>145</v>
      </c>
      <c r="AB541" t="s">
        <v>295</v>
      </c>
      <c r="AC541" t="s">
        <v>296</v>
      </c>
      <c r="AD541" t="s">
        <v>3677</v>
      </c>
      <c r="AE541" t="s">
        <v>13727</v>
      </c>
      <c r="AF541" t="s">
        <v>13748</v>
      </c>
      <c r="AG541" t="s">
        <v>13749</v>
      </c>
      <c r="AH541" t="s">
        <v>13750</v>
      </c>
      <c r="AI541" t="s">
        <v>13751</v>
      </c>
      <c r="AJ541" t="s">
        <v>13752</v>
      </c>
      <c r="AK541" t="s">
        <v>13753</v>
      </c>
      <c r="AL541" t="s">
        <v>305</v>
      </c>
      <c r="AM541" t="s">
        <v>306</v>
      </c>
      <c r="AN541" t="s">
        <v>307</v>
      </c>
      <c r="AO541" t="s">
        <v>585</v>
      </c>
      <c r="AP541" t="s">
        <v>309</v>
      </c>
      <c r="AQ541" t="s">
        <v>275</v>
      </c>
      <c r="AR541" t="s">
        <v>310</v>
      </c>
      <c r="AS541" t="s">
        <v>311</v>
      </c>
      <c r="AT541" t="s">
        <v>312</v>
      </c>
      <c r="AU541" t="s">
        <v>313</v>
      </c>
      <c r="AV541" t="s">
        <v>314</v>
      </c>
      <c r="AW541" t="s">
        <v>315</v>
      </c>
      <c r="AX541" t="s">
        <v>315</v>
      </c>
      <c r="AY541" t="s">
        <v>3685</v>
      </c>
      <c r="AZ541" t="s">
        <v>8794</v>
      </c>
      <c r="BA541" t="s">
        <v>13754</v>
      </c>
      <c r="BB541" t="s">
        <v>13752</v>
      </c>
      <c r="BC541" t="s">
        <v>13755</v>
      </c>
      <c r="BD541" t="s">
        <v>13735</v>
      </c>
      <c r="BE541" t="s">
        <v>138</v>
      </c>
      <c r="BF541" t="s">
        <v>13756</v>
      </c>
      <c r="BG541" t="s">
        <v>13757</v>
      </c>
      <c r="BH541" t="s">
        <v>176</v>
      </c>
      <c r="BI541">
        <v>255</v>
      </c>
      <c r="BJ541">
        <v>250</v>
      </c>
      <c r="BK541">
        <v>251</v>
      </c>
      <c r="BL541">
        <v>1.84</v>
      </c>
      <c r="BM541">
        <v>240</v>
      </c>
      <c r="BN541">
        <v>430</v>
      </c>
      <c r="BO541">
        <v>409</v>
      </c>
      <c r="BP541">
        <v>0.72499999999999998</v>
      </c>
      <c r="BQ541" t="s">
        <v>143</v>
      </c>
      <c r="BR541" t="s">
        <v>145</v>
      </c>
      <c r="BS541" t="s">
        <v>144</v>
      </c>
      <c r="BT541">
        <v>-42</v>
      </c>
      <c r="BU541">
        <v>64</v>
      </c>
      <c r="BV541">
        <v>21</v>
      </c>
      <c r="BW541">
        <v>0</v>
      </c>
    </row>
    <row r="542" spans="1:75" x14ac:dyDescent="0.25">
      <c r="A542" t="s">
        <v>13758</v>
      </c>
      <c r="B542" t="s">
        <v>13759</v>
      </c>
      <c r="C542" s="74">
        <v>43864.86823857639</v>
      </c>
      <c r="D542" t="s">
        <v>274</v>
      </c>
      <c r="E542" t="s">
        <v>275</v>
      </c>
      <c r="F542" t="s">
        <v>276</v>
      </c>
      <c r="G542" t="s">
        <v>277</v>
      </c>
      <c r="H542" t="s">
        <v>278</v>
      </c>
      <c r="I542" t="s">
        <v>13760</v>
      </c>
      <c r="J542" t="s">
        <v>13761</v>
      </c>
      <c r="K542" t="s">
        <v>13060</v>
      </c>
      <c r="L542" t="s">
        <v>13762</v>
      </c>
      <c r="M542" t="s">
        <v>13763</v>
      </c>
      <c r="N542" t="s">
        <v>13764</v>
      </c>
      <c r="O542" t="s">
        <v>13765</v>
      </c>
      <c r="P542" t="s">
        <v>13766</v>
      </c>
      <c r="Q542" t="s">
        <v>13767</v>
      </c>
      <c r="R542" t="s">
        <v>13768</v>
      </c>
      <c r="S542" t="s">
        <v>13769</v>
      </c>
      <c r="T542" t="s">
        <v>146</v>
      </c>
      <c r="U542" t="s">
        <v>9530</v>
      </c>
      <c r="V542" t="s">
        <v>9531</v>
      </c>
      <c r="W542" t="s">
        <v>9532</v>
      </c>
      <c r="X542" t="s">
        <v>293</v>
      </c>
      <c r="Y542" t="s">
        <v>294</v>
      </c>
      <c r="Z542" t="s">
        <v>145</v>
      </c>
      <c r="AA542" t="s">
        <v>145</v>
      </c>
      <c r="AB542" t="s">
        <v>295</v>
      </c>
      <c r="AC542" t="s">
        <v>429</v>
      </c>
      <c r="AD542" t="s">
        <v>3466</v>
      </c>
      <c r="AE542" t="s">
        <v>13770</v>
      </c>
      <c r="AF542" t="s">
        <v>13771</v>
      </c>
      <c r="AG542" t="s">
        <v>13772</v>
      </c>
      <c r="AH542" t="s">
        <v>13773</v>
      </c>
      <c r="AI542" t="s">
        <v>13774</v>
      </c>
      <c r="AJ542" t="s">
        <v>13775</v>
      </c>
      <c r="AK542" t="s">
        <v>13776</v>
      </c>
      <c r="AL542" t="s">
        <v>305</v>
      </c>
      <c r="AM542" t="s">
        <v>306</v>
      </c>
      <c r="AN542" t="s">
        <v>307</v>
      </c>
      <c r="AO542" t="s">
        <v>308</v>
      </c>
      <c r="AP542" t="s">
        <v>309</v>
      </c>
      <c r="AQ542" t="s">
        <v>275</v>
      </c>
      <c r="AR542" t="s">
        <v>310</v>
      </c>
      <c r="AS542" t="s">
        <v>311</v>
      </c>
      <c r="AT542" t="s">
        <v>312</v>
      </c>
      <c r="AU542" t="s">
        <v>313</v>
      </c>
      <c r="AV542" t="s">
        <v>314</v>
      </c>
      <c r="AW542" t="s">
        <v>315</v>
      </c>
      <c r="AX542" t="s">
        <v>315</v>
      </c>
      <c r="AY542" t="s">
        <v>3473</v>
      </c>
      <c r="AZ542" t="s">
        <v>406</v>
      </c>
      <c r="BA542" t="s">
        <v>13777</v>
      </c>
      <c r="BB542" t="s">
        <v>13775</v>
      </c>
      <c r="BC542" t="s">
        <v>13778</v>
      </c>
      <c r="BD542" t="s">
        <v>13779</v>
      </c>
      <c r="BE542" t="s">
        <v>138</v>
      </c>
      <c r="BF542" t="s">
        <v>13780</v>
      </c>
      <c r="BG542" t="s">
        <v>13781</v>
      </c>
      <c r="BH542" t="s">
        <v>13080</v>
      </c>
      <c r="BI542">
        <v>255</v>
      </c>
      <c r="BJ542">
        <v>250</v>
      </c>
      <c r="BK542">
        <v>251</v>
      </c>
      <c r="BL542">
        <v>1.96</v>
      </c>
      <c r="BM542">
        <v>240</v>
      </c>
      <c r="BN542">
        <v>431</v>
      </c>
      <c r="BO542">
        <v>409</v>
      </c>
      <c r="BP542">
        <v>0.72699999999999998</v>
      </c>
      <c r="BQ542" t="s">
        <v>143</v>
      </c>
      <c r="BR542" t="s">
        <v>145</v>
      </c>
      <c r="BS542" t="s">
        <v>144</v>
      </c>
      <c r="BT542">
        <v>-42</v>
      </c>
      <c r="BU542">
        <v>66</v>
      </c>
      <c r="BV542">
        <v>21</v>
      </c>
      <c r="BW542">
        <v>0</v>
      </c>
    </row>
    <row r="543" spans="1:75" x14ac:dyDescent="0.25">
      <c r="A543" t="s">
        <v>13782</v>
      </c>
      <c r="B543" t="s">
        <v>13783</v>
      </c>
      <c r="C543" s="74">
        <v>43864.86824074074</v>
      </c>
      <c r="D543" t="s">
        <v>274</v>
      </c>
      <c r="E543" t="s">
        <v>275</v>
      </c>
      <c r="F543" t="s">
        <v>276</v>
      </c>
      <c r="G543" t="s">
        <v>277</v>
      </c>
      <c r="H543" t="s">
        <v>278</v>
      </c>
      <c r="I543" t="s">
        <v>13784</v>
      </c>
      <c r="J543" t="s">
        <v>13785</v>
      </c>
      <c r="K543" t="s">
        <v>13060</v>
      </c>
      <c r="L543" t="s">
        <v>13786</v>
      </c>
      <c r="M543" t="s">
        <v>13763</v>
      </c>
      <c r="N543" t="s">
        <v>13764</v>
      </c>
      <c r="O543" t="s">
        <v>13787</v>
      </c>
      <c r="P543" t="s">
        <v>13788</v>
      </c>
      <c r="Q543" t="s">
        <v>13767</v>
      </c>
      <c r="R543" t="s">
        <v>13768</v>
      </c>
      <c r="S543" t="s">
        <v>11302</v>
      </c>
      <c r="T543" t="s">
        <v>146</v>
      </c>
      <c r="U543" t="s">
        <v>9530</v>
      </c>
      <c r="V543" t="s">
        <v>9531</v>
      </c>
      <c r="W543" t="s">
        <v>9532</v>
      </c>
      <c r="X543" t="s">
        <v>293</v>
      </c>
      <c r="Y543" t="s">
        <v>294</v>
      </c>
      <c r="Z543" t="s">
        <v>145</v>
      </c>
      <c r="AA543" t="s">
        <v>145</v>
      </c>
      <c r="AB543" t="s">
        <v>295</v>
      </c>
      <c r="AC543" t="s">
        <v>429</v>
      </c>
      <c r="AD543" t="s">
        <v>4872</v>
      </c>
      <c r="AE543" t="s">
        <v>13789</v>
      </c>
      <c r="AF543" t="s">
        <v>13790</v>
      </c>
      <c r="AG543" t="s">
        <v>13791</v>
      </c>
      <c r="AH543" t="s">
        <v>12761</v>
      </c>
      <c r="AI543" t="s">
        <v>13792</v>
      </c>
      <c r="AJ543" t="s">
        <v>13793</v>
      </c>
      <c r="AK543" t="s">
        <v>13794</v>
      </c>
      <c r="AL543" t="s">
        <v>305</v>
      </c>
      <c r="AM543" t="s">
        <v>306</v>
      </c>
      <c r="AN543" t="s">
        <v>307</v>
      </c>
      <c r="AO543" t="s">
        <v>585</v>
      </c>
      <c r="AP543" t="s">
        <v>309</v>
      </c>
      <c r="AQ543" t="s">
        <v>275</v>
      </c>
      <c r="AR543" t="s">
        <v>310</v>
      </c>
      <c r="AS543" t="s">
        <v>311</v>
      </c>
      <c r="AT543" t="s">
        <v>312</v>
      </c>
      <c r="AU543" t="s">
        <v>313</v>
      </c>
      <c r="AV543" t="s">
        <v>314</v>
      </c>
      <c r="AW543" t="s">
        <v>315</v>
      </c>
      <c r="AX543" t="s">
        <v>315</v>
      </c>
      <c r="AY543" t="s">
        <v>4880</v>
      </c>
      <c r="AZ543" t="s">
        <v>406</v>
      </c>
      <c r="BA543" t="s">
        <v>13795</v>
      </c>
      <c r="BB543" t="s">
        <v>13793</v>
      </c>
      <c r="BC543" t="s">
        <v>13796</v>
      </c>
      <c r="BD543" t="s">
        <v>13797</v>
      </c>
      <c r="BE543" t="s">
        <v>138</v>
      </c>
      <c r="BF543" t="s">
        <v>13798</v>
      </c>
      <c r="BG543" t="s">
        <v>13799</v>
      </c>
      <c r="BH543" t="s">
        <v>13080</v>
      </c>
      <c r="BI543">
        <v>255</v>
      </c>
      <c r="BJ543">
        <v>250</v>
      </c>
      <c r="BK543">
        <v>251</v>
      </c>
      <c r="BL543">
        <v>1.98</v>
      </c>
      <c r="BM543">
        <v>240</v>
      </c>
      <c r="BN543">
        <v>431</v>
      </c>
      <c r="BO543">
        <v>409</v>
      </c>
      <c r="BP543">
        <v>0.72699999999999998</v>
      </c>
      <c r="BQ543" t="s">
        <v>143</v>
      </c>
      <c r="BR543" t="s">
        <v>145</v>
      </c>
      <c r="BS543" t="s">
        <v>144</v>
      </c>
      <c r="BT543">
        <v>-42</v>
      </c>
      <c r="BU543">
        <v>66</v>
      </c>
      <c r="BV543">
        <v>21</v>
      </c>
      <c r="BW543">
        <v>0</v>
      </c>
    </row>
    <row r="544" spans="1:75" x14ac:dyDescent="0.25">
      <c r="A544" t="s">
        <v>13800</v>
      </c>
      <c r="B544" t="s">
        <v>13801</v>
      </c>
      <c r="C544" s="74">
        <v>43864.868303680552</v>
      </c>
      <c r="D544" t="s">
        <v>274</v>
      </c>
      <c r="E544" t="s">
        <v>275</v>
      </c>
      <c r="F544" t="s">
        <v>276</v>
      </c>
      <c r="G544" t="s">
        <v>277</v>
      </c>
      <c r="H544" t="s">
        <v>278</v>
      </c>
      <c r="I544" t="s">
        <v>13802</v>
      </c>
      <c r="J544" t="s">
        <v>13803</v>
      </c>
      <c r="K544" t="s">
        <v>13804</v>
      </c>
      <c r="L544" t="s">
        <v>13805</v>
      </c>
      <c r="M544" t="s">
        <v>13806</v>
      </c>
      <c r="N544" t="s">
        <v>13807</v>
      </c>
      <c r="O544" t="s">
        <v>13808</v>
      </c>
      <c r="P544" t="s">
        <v>13809</v>
      </c>
      <c r="Q544" t="s">
        <v>13810</v>
      </c>
      <c r="R544" t="s">
        <v>13811</v>
      </c>
      <c r="S544" t="s">
        <v>13812</v>
      </c>
      <c r="T544" t="s">
        <v>146</v>
      </c>
      <c r="U544" t="s">
        <v>9530</v>
      </c>
      <c r="V544" t="s">
        <v>9531</v>
      </c>
      <c r="W544" t="s">
        <v>9532</v>
      </c>
      <c r="X544" t="s">
        <v>293</v>
      </c>
      <c r="Y544" t="s">
        <v>294</v>
      </c>
      <c r="Z544" t="s">
        <v>145</v>
      </c>
      <c r="AA544" t="s">
        <v>145</v>
      </c>
      <c r="AB544" t="s">
        <v>295</v>
      </c>
      <c r="AC544" t="s">
        <v>296</v>
      </c>
      <c r="AD544" t="s">
        <v>397</v>
      </c>
      <c r="AE544" t="s">
        <v>13813</v>
      </c>
      <c r="AF544" t="s">
        <v>13814</v>
      </c>
      <c r="AG544" t="s">
        <v>13815</v>
      </c>
      <c r="AH544" t="s">
        <v>1251</v>
      </c>
      <c r="AI544" t="s">
        <v>13816</v>
      </c>
      <c r="AJ544" t="s">
        <v>13817</v>
      </c>
      <c r="AK544" t="s">
        <v>13818</v>
      </c>
      <c r="AL544" t="s">
        <v>305</v>
      </c>
      <c r="AM544" t="s">
        <v>306</v>
      </c>
      <c r="AN544" t="s">
        <v>307</v>
      </c>
      <c r="AO544" t="s">
        <v>13309</v>
      </c>
      <c r="AP544" t="s">
        <v>309</v>
      </c>
      <c r="AQ544" t="s">
        <v>275</v>
      </c>
      <c r="AR544" t="s">
        <v>310</v>
      </c>
      <c r="AS544" t="s">
        <v>311</v>
      </c>
      <c r="AT544" t="s">
        <v>312</v>
      </c>
      <c r="AU544" t="s">
        <v>313</v>
      </c>
      <c r="AV544" t="s">
        <v>314</v>
      </c>
      <c r="AW544" t="s">
        <v>315</v>
      </c>
      <c r="AX544" t="s">
        <v>315</v>
      </c>
      <c r="AY544" t="s">
        <v>405</v>
      </c>
      <c r="AZ544" t="s">
        <v>3686</v>
      </c>
      <c r="BA544" t="s">
        <v>13819</v>
      </c>
      <c r="BB544" t="s">
        <v>13817</v>
      </c>
      <c r="BC544" t="s">
        <v>13820</v>
      </c>
      <c r="BD544" t="s">
        <v>13821</v>
      </c>
      <c r="BE544" t="s">
        <v>138</v>
      </c>
      <c r="BF544" t="s">
        <v>13822</v>
      </c>
      <c r="BG544" t="s">
        <v>13823</v>
      </c>
      <c r="BH544" t="s">
        <v>183</v>
      </c>
      <c r="BI544">
        <v>254</v>
      </c>
      <c r="BJ544">
        <v>250</v>
      </c>
      <c r="BK544">
        <v>250</v>
      </c>
      <c r="BL544">
        <v>2.27</v>
      </c>
      <c r="BM544">
        <v>240</v>
      </c>
      <c r="BN544">
        <v>430</v>
      </c>
      <c r="BO544">
        <v>408</v>
      </c>
      <c r="BP544">
        <v>0.72599999999999998</v>
      </c>
      <c r="BQ544" t="s">
        <v>143</v>
      </c>
      <c r="BR544" t="s">
        <v>145</v>
      </c>
      <c r="BS544" t="s">
        <v>144</v>
      </c>
      <c r="BT544">
        <v>-42</v>
      </c>
      <c r="BU544">
        <v>69</v>
      </c>
      <c r="BV544">
        <v>22</v>
      </c>
      <c r="BW544">
        <v>0</v>
      </c>
    </row>
    <row r="545" spans="1:75" x14ac:dyDescent="0.25">
      <c r="A545" t="s">
        <v>13824</v>
      </c>
      <c r="B545" t="s">
        <v>13825</v>
      </c>
      <c r="C545" s="74">
        <v>43864.868306574077</v>
      </c>
      <c r="D545" t="s">
        <v>274</v>
      </c>
      <c r="E545" t="s">
        <v>275</v>
      </c>
      <c r="F545" t="s">
        <v>276</v>
      </c>
      <c r="G545" t="s">
        <v>277</v>
      </c>
      <c r="H545" t="s">
        <v>278</v>
      </c>
      <c r="I545" t="s">
        <v>13826</v>
      </c>
      <c r="J545" t="s">
        <v>13827</v>
      </c>
      <c r="K545" t="s">
        <v>13804</v>
      </c>
      <c r="L545" t="s">
        <v>13828</v>
      </c>
      <c r="M545" t="s">
        <v>13806</v>
      </c>
      <c r="N545" t="s">
        <v>13807</v>
      </c>
      <c r="O545" t="s">
        <v>13829</v>
      </c>
      <c r="P545" t="s">
        <v>13830</v>
      </c>
      <c r="Q545" t="s">
        <v>13810</v>
      </c>
      <c r="R545" t="s">
        <v>13811</v>
      </c>
      <c r="S545" t="s">
        <v>13831</v>
      </c>
      <c r="T545" t="s">
        <v>146</v>
      </c>
      <c r="U545" t="s">
        <v>9530</v>
      </c>
      <c r="V545" t="s">
        <v>9531</v>
      </c>
      <c r="W545" t="s">
        <v>9532</v>
      </c>
      <c r="X545" t="s">
        <v>293</v>
      </c>
      <c r="Y545" t="s">
        <v>294</v>
      </c>
      <c r="Z545" t="s">
        <v>145</v>
      </c>
      <c r="AA545" t="s">
        <v>145</v>
      </c>
      <c r="AB545" t="s">
        <v>295</v>
      </c>
      <c r="AC545" t="s">
        <v>337</v>
      </c>
      <c r="AD545" t="s">
        <v>397</v>
      </c>
      <c r="AE545" t="s">
        <v>13832</v>
      </c>
      <c r="AF545" t="s">
        <v>13833</v>
      </c>
      <c r="AG545" t="s">
        <v>13834</v>
      </c>
      <c r="AH545" t="s">
        <v>1251</v>
      </c>
      <c r="AI545" t="s">
        <v>13835</v>
      </c>
      <c r="AJ545" t="s">
        <v>13836</v>
      </c>
      <c r="AK545" t="s">
        <v>10738</v>
      </c>
      <c r="AL545" t="s">
        <v>305</v>
      </c>
      <c r="AM545" t="s">
        <v>306</v>
      </c>
      <c r="AN545" t="s">
        <v>307</v>
      </c>
      <c r="AO545" t="s">
        <v>585</v>
      </c>
      <c r="AP545" t="s">
        <v>309</v>
      </c>
      <c r="AQ545" t="s">
        <v>275</v>
      </c>
      <c r="AR545" t="s">
        <v>310</v>
      </c>
      <c r="AS545" t="s">
        <v>311</v>
      </c>
      <c r="AT545" t="s">
        <v>312</v>
      </c>
      <c r="AU545" t="s">
        <v>313</v>
      </c>
      <c r="AV545" t="s">
        <v>314</v>
      </c>
      <c r="AW545" t="s">
        <v>315</v>
      </c>
      <c r="AX545" t="s">
        <v>315</v>
      </c>
      <c r="AY545" t="s">
        <v>405</v>
      </c>
      <c r="AZ545" t="s">
        <v>406</v>
      </c>
      <c r="BA545" t="s">
        <v>13837</v>
      </c>
      <c r="BB545" t="s">
        <v>13836</v>
      </c>
      <c r="BC545" t="s">
        <v>13838</v>
      </c>
      <c r="BD545" t="s">
        <v>13839</v>
      </c>
      <c r="BE545" t="s">
        <v>138</v>
      </c>
      <c r="BF545" t="s">
        <v>13840</v>
      </c>
      <c r="BG545" t="s">
        <v>13841</v>
      </c>
      <c r="BH545" t="s">
        <v>183</v>
      </c>
      <c r="BI545">
        <v>254</v>
      </c>
      <c r="BJ545">
        <v>250</v>
      </c>
      <c r="BK545">
        <v>250</v>
      </c>
      <c r="BL545">
        <v>2.27</v>
      </c>
      <c r="BM545">
        <v>240</v>
      </c>
      <c r="BN545">
        <v>431</v>
      </c>
      <c r="BO545">
        <v>408</v>
      </c>
      <c r="BP545">
        <v>0.72699999999999998</v>
      </c>
      <c r="BQ545" t="s">
        <v>143</v>
      </c>
      <c r="BR545" t="s">
        <v>145</v>
      </c>
      <c r="BS545" t="s">
        <v>144</v>
      </c>
      <c r="BT545">
        <v>-42</v>
      </c>
      <c r="BU545">
        <v>69</v>
      </c>
      <c r="BV545">
        <v>22</v>
      </c>
      <c r="BW545">
        <v>0</v>
      </c>
    </row>
    <row r="546" spans="1:75" x14ac:dyDescent="0.25">
      <c r="A546" t="s">
        <v>13842</v>
      </c>
      <c r="B546" t="s">
        <v>13843</v>
      </c>
      <c r="C546" s="74">
        <v>43864.86835503472</v>
      </c>
      <c r="D546" t="s">
        <v>274</v>
      </c>
      <c r="E546" t="s">
        <v>275</v>
      </c>
      <c r="F546" t="s">
        <v>276</v>
      </c>
      <c r="G546" t="s">
        <v>277</v>
      </c>
      <c r="H546" t="s">
        <v>278</v>
      </c>
      <c r="I546" t="s">
        <v>13844</v>
      </c>
      <c r="J546" t="s">
        <v>13845</v>
      </c>
      <c r="K546" t="s">
        <v>13035</v>
      </c>
      <c r="L546" t="s">
        <v>13846</v>
      </c>
      <c r="M546" t="s">
        <v>13847</v>
      </c>
      <c r="N546" t="s">
        <v>13848</v>
      </c>
      <c r="O546" t="s">
        <v>13849</v>
      </c>
      <c r="P546" t="s">
        <v>13850</v>
      </c>
      <c r="Q546" t="s">
        <v>13851</v>
      </c>
      <c r="R546" t="s">
        <v>13852</v>
      </c>
      <c r="S546" t="s">
        <v>13853</v>
      </c>
      <c r="T546" t="s">
        <v>146</v>
      </c>
      <c r="U546" t="s">
        <v>9530</v>
      </c>
      <c r="V546" t="s">
        <v>9531</v>
      </c>
      <c r="W546" t="s">
        <v>9532</v>
      </c>
      <c r="X546" t="s">
        <v>293</v>
      </c>
      <c r="Y546" t="s">
        <v>294</v>
      </c>
      <c r="Z546" t="s">
        <v>145</v>
      </c>
      <c r="AA546" t="s">
        <v>145</v>
      </c>
      <c r="AB546" t="s">
        <v>295</v>
      </c>
      <c r="AC546" t="s">
        <v>296</v>
      </c>
      <c r="AD546" t="s">
        <v>8862</v>
      </c>
      <c r="AE546" t="s">
        <v>13854</v>
      </c>
      <c r="AF546" t="s">
        <v>13855</v>
      </c>
      <c r="AG546" t="s">
        <v>13856</v>
      </c>
      <c r="AH546" t="s">
        <v>8161</v>
      </c>
      <c r="AI546" t="s">
        <v>13857</v>
      </c>
      <c r="AJ546" t="s">
        <v>13858</v>
      </c>
      <c r="AK546" t="s">
        <v>10881</v>
      </c>
      <c r="AL546" t="s">
        <v>305</v>
      </c>
      <c r="AM546" t="s">
        <v>306</v>
      </c>
      <c r="AN546" t="s">
        <v>307</v>
      </c>
      <c r="AO546" t="s">
        <v>308</v>
      </c>
      <c r="AP546" t="s">
        <v>309</v>
      </c>
      <c r="AQ546" t="s">
        <v>275</v>
      </c>
      <c r="AR546" t="s">
        <v>310</v>
      </c>
      <c r="AS546" t="s">
        <v>311</v>
      </c>
      <c r="AT546" t="s">
        <v>312</v>
      </c>
      <c r="AU546" t="s">
        <v>313</v>
      </c>
      <c r="AV546" t="s">
        <v>314</v>
      </c>
      <c r="AW546" t="s">
        <v>315</v>
      </c>
      <c r="AX546" t="s">
        <v>315</v>
      </c>
      <c r="AY546" t="s">
        <v>8870</v>
      </c>
      <c r="AZ546" t="s">
        <v>8794</v>
      </c>
      <c r="BA546" t="s">
        <v>13859</v>
      </c>
      <c r="BB546" t="s">
        <v>13858</v>
      </c>
      <c r="BC546" t="s">
        <v>13860</v>
      </c>
      <c r="BD546" t="s">
        <v>13861</v>
      </c>
      <c r="BE546" t="s">
        <v>138</v>
      </c>
      <c r="BF546" t="s">
        <v>13862</v>
      </c>
      <c r="BG546" t="s">
        <v>13863</v>
      </c>
      <c r="BH546" t="s">
        <v>155</v>
      </c>
      <c r="BI546">
        <v>254</v>
      </c>
      <c r="BJ546">
        <v>250</v>
      </c>
      <c r="BK546">
        <v>250</v>
      </c>
      <c r="BL546">
        <v>2.14</v>
      </c>
      <c r="BM546">
        <v>239</v>
      </c>
      <c r="BN546">
        <v>430</v>
      </c>
      <c r="BO546">
        <v>408</v>
      </c>
      <c r="BP546">
        <v>0.72499999999999998</v>
      </c>
      <c r="BQ546" t="s">
        <v>143</v>
      </c>
      <c r="BR546" t="s">
        <v>145</v>
      </c>
      <c r="BS546" t="s">
        <v>144</v>
      </c>
      <c r="BT546">
        <v>-42</v>
      </c>
      <c r="BU546">
        <v>66</v>
      </c>
      <c r="BV546">
        <v>22</v>
      </c>
      <c r="BW546">
        <v>0</v>
      </c>
    </row>
    <row r="547" spans="1:75" x14ac:dyDescent="0.25">
      <c r="A547" t="s">
        <v>13864</v>
      </c>
      <c r="B547" t="s">
        <v>13865</v>
      </c>
      <c r="C547" s="74">
        <v>43864.868394097219</v>
      </c>
      <c r="D547" t="s">
        <v>274</v>
      </c>
      <c r="E547" t="s">
        <v>275</v>
      </c>
      <c r="F547" t="s">
        <v>276</v>
      </c>
      <c r="G547" t="s">
        <v>277</v>
      </c>
      <c r="H547" t="s">
        <v>278</v>
      </c>
      <c r="I547" t="s">
        <v>13866</v>
      </c>
      <c r="J547" t="s">
        <v>13867</v>
      </c>
      <c r="K547" t="s">
        <v>12919</v>
      </c>
      <c r="L547" t="s">
        <v>13868</v>
      </c>
      <c r="M547" t="s">
        <v>13869</v>
      </c>
      <c r="N547" t="s">
        <v>13870</v>
      </c>
      <c r="O547" t="s">
        <v>13871</v>
      </c>
      <c r="P547" t="s">
        <v>13872</v>
      </c>
      <c r="Q547" t="s">
        <v>13873</v>
      </c>
      <c r="R547" t="s">
        <v>13874</v>
      </c>
      <c r="S547" t="s">
        <v>13875</v>
      </c>
      <c r="T547" t="s">
        <v>146</v>
      </c>
      <c r="U547" t="s">
        <v>9530</v>
      </c>
      <c r="V547" t="s">
        <v>9531</v>
      </c>
      <c r="W547" t="s">
        <v>9532</v>
      </c>
      <c r="X547" t="s">
        <v>293</v>
      </c>
      <c r="Y547" t="s">
        <v>294</v>
      </c>
      <c r="Z547" t="s">
        <v>145</v>
      </c>
      <c r="AA547" t="s">
        <v>145</v>
      </c>
      <c r="AB547" t="s">
        <v>295</v>
      </c>
      <c r="AC547" t="s">
        <v>337</v>
      </c>
      <c r="AD547" t="s">
        <v>1192</v>
      </c>
      <c r="AE547" t="s">
        <v>13876</v>
      </c>
      <c r="AF547" t="s">
        <v>13877</v>
      </c>
      <c r="AG547" t="s">
        <v>13878</v>
      </c>
      <c r="AH547" t="s">
        <v>2626</v>
      </c>
      <c r="AI547" t="s">
        <v>13879</v>
      </c>
      <c r="AJ547" t="s">
        <v>13880</v>
      </c>
      <c r="AK547" t="s">
        <v>13881</v>
      </c>
      <c r="AL547" t="s">
        <v>305</v>
      </c>
      <c r="AM547" t="s">
        <v>306</v>
      </c>
      <c r="AN547" t="s">
        <v>307</v>
      </c>
      <c r="AO547" t="s">
        <v>585</v>
      </c>
      <c r="AP547" t="s">
        <v>309</v>
      </c>
      <c r="AQ547" t="s">
        <v>275</v>
      </c>
      <c r="AR547" t="s">
        <v>310</v>
      </c>
      <c r="AS547" t="s">
        <v>311</v>
      </c>
      <c r="AT547" t="s">
        <v>312</v>
      </c>
      <c r="AU547" t="s">
        <v>313</v>
      </c>
      <c r="AV547" t="s">
        <v>314</v>
      </c>
      <c r="AW547" t="s">
        <v>315</v>
      </c>
      <c r="AX547" t="s">
        <v>315</v>
      </c>
      <c r="AY547" t="s">
        <v>1199</v>
      </c>
      <c r="AZ547" t="s">
        <v>1200</v>
      </c>
      <c r="BA547" t="s">
        <v>13882</v>
      </c>
      <c r="BB547" t="s">
        <v>13880</v>
      </c>
      <c r="BC547" t="s">
        <v>13883</v>
      </c>
      <c r="BD547" t="s">
        <v>13884</v>
      </c>
      <c r="BE547" t="s">
        <v>138</v>
      </c>
      <c r="BF547" t="s">
        <v>13885</v>
      </c>
      <c r="BG547" t="s">
        <v>13886</v>
      </c>
      <c r="BH547" t="s">
        <v>190</v>
      </c>
      <c r="BI547">
        <v>254</v>
      </c>
      <c r="BJ547">
        <v>250</v>
      </c>
      <c r="BK547">
        <v>250</v>
      </c>
      <c r="BL547">
        <v>2.06</v>
      </c>
      <c r="BM547">
        <v>239</v>
      </c>
      <c r="BN547">
        <v>429</v>
      </c>
      <c r="BO547">
        <v>408</v>
      </c>
      <c r="BP547">
        <v>0.72399999999999998</v>
      </c>
      <c r="BQ547" t="s">
        <v>143</v>
      </c>
      <c r="BR547" t="s">
        <v>145</v>
      </c>
      <c r="BS547" t="s">
        <v>144</v>
      </c>
      <c r="BT547">
        <v>-42</v>
      </c>
      <c r="BU547">
        <v>65</v>
      </c>
      <c r="BV547">
        <v>21</v>
      </c>
      <c r="BW547">
        <v>0</v>
      </c>
    </row>
    <row r="548" spans="1:75" x14ac:dyDescent="0.25">
      <c r="A548" t="s">
        <v>13887</v>
      </c>
      <c r="B548" t="s">
        <v>13888</v>
      </c>
      <c r="C548" s="74">
        <v>43864.868462094921</v>
      </c>
      <c r="D548" t="s">
        <v>274</v>
      </c>
      <c r="E548" t="s">
        <v>275</v>
      </c>
      <c r="F548" t="s">
        <v>276</v>
      </c>
      <c r="G548" t="s">
        <v>277</v>
      </c>
      <c r="H548" t="s">
        <v>278</v>
      </c>
      <c r="I548" t="s">
        <v>13889</v>
      </c>
      <c r="J548" t="s">
        <v>13890</v>
      </c>
      <c r="K548" t="s">
        <v>12919</v>
      </c>
      <c r="L548" t="s">
        <v>13891</v>
      </c>
      <c r="M548" t="s">
        <v>13892</v>
      </c>
      <c r="N548" t="s">
        <v>13893</v>
      </c>
      <c r="O548" t="s">
        <v>13894</v>
      </c>
      <c r="P548" t="s">
        <v>13895</v>
      </c>
      <c r="Q548" t="s">
        <v>13896</v>
      </c>
      <c r="R548" t="s">
        <v>13897</v>
      </c>
      <c r="S548" t="s">
        <v>13898</v>
      </c>
      <c r="T548" t="s">
        <v>146</v>
      </c>
      <c r="U548" t="s">
        <v>9530</v>
      </c>
      <c r="V548" t="s">
        <v>9531</v>
      </c>
      <c r="W548" t="s">
        <v>9532</v>
      </c>
      <c r="X548" t="s">
        <v>293</v>
      </c>
      <c r="Y548" t="s">
        <v>294</v>
      </c>
      <c r="Z548" t="s">
        <v>145</v>
      </c>
      <c r="AA548" t="s">
        <v>145</v>
      </c>
      <c r="AB548" t="s">
        <v>295</v>
      </c>
      <c r="AC548" t="s">
        <v>337</v>
      </c>
      <c r="AD548" t="s">
        <v>3652</v>
      </c>
      <c r="AE548" t="s">
        <v>13899</v>
      </c>
      <c r="AF548" t="s">
        <v>13900</v>
      </c>
      <c r="AG548" t="s">
        <v>13901</v>
      </c>
      <c r="AH548" t="s">
        <v>13902</v>
      </c>
      <c r="AI548" t="s">
        <v>13903</v>
      </c>
      <c r="AJ548" t="s">
        <v>13904</v>
      </c>
      <c r="AK548" t="s">
        <v>13905</v>
      </c>
      <c r="AL548" t="s">
        <v>305</v>
      </c>
      <c r="AM548" t="s">
        <v>306</v>
      </c>
      <c r="AN548" t="s">
        <v>307</v>
      </c>
      <c r="AO548" t="s">
        <v>13309</v>
      </c>
      <c r="AP548" t="s">
        <v>309</v>
      </c>
      <c r="AQ548" t="s">
        <v>275</v>
      </c>
      <c r="AR548" t="s">
        <v>310</v>
      </c>
      <c r="AS548" t="s">
        <v>311</v>
      </c>
      <c r="AT548" t="s">
        <v>312</v>
      </c>
      <c r="AU548" t="s">
        <v>313</v>
      </c>
      <c r="AV548" t="s">
        <v>314</v>
      </c>
      <c r="AW548" t="s">
        <v>315</v>
      </c>
      <c r="AX548" t="s">
        <v>315</v>
      </c>
      <c r="AY548" t="s">
        <v>3659</v>
      </c>
      <c r="AZ548" t="s">
        <v>1200</v>
      </c>
      <c r="BA548" t="s">
        <v>13906</v>
      </c>
      <c r="BB548" t="s">
        <v>13904</v>
      </c>
      <c r="BC548" t="s">
        <v>13907</v>
      </c>
      <c r="BD548" t="s">
        <v>13908</v>
      </c>
      <c r="BE548" t="s">
        <v>138</v>
      </c>
      <c r="BF548" t="s">
        <v>13909</v>
      </c>
      <c r="BG548" t="s">
        <v>13910</v>
      </c>
      <c r="BH548" t="s">
        <v>190</v>
      </c>
      <c r="BI548">
        <v>254</v>
      </c>
      <c r="BJ548">
        <v>250</v>
      </c>
      <c r="BK548">
        <v>250</v>
      </c>
      <c r="BL548">
        <v>2.14</v>
      </c>
      <c r="BM548">
        <v>239</v>
      </c>
      <c r="BN548">
        <v>429</v>
      </c>
      <c r="BO548">
        <v>408</v>
      </c>
      <c r="BP548">
        <v>0.72399999999999998</v>
      </c>
      <c r="BQ548" t="s">
        <v>143</v>
      </c>
      <c r="BR548" t="s">
        <v>145</v>
      </c>
      <c r="BS548" t="s">
        <v>144</v>
      </c>
      <c r="BT548">
        <v>-42</v>
      </c>
      <c r="BU548">
        <v>67</v>
      </c>
      <c r="BV548">
        <v>21</v>
      </c>
      <c r="BW548">
        <v>0</v>
      </c>
    </row>
    <row r="549" spans="1:75" x14ac:dyDescent="0.25">
      <c r="A549" t="s">
        <v>13911</v>
      </c>
      <c r="B549" t="s">
        <v>13912</v>
      </c>
      <c r="C549" s="74">
        <v>43864.868464988424</v>
      </c>
      <c r="D549" t="s">
        <v>274</v>
      </c>
      <c r="E549" t="s">
        <v>275</v>
      </c>
      <c r="F549" t="s">
        <v>276</v>
      </c>
      <c r="G549" t="s">
        <v>277</v>
      </c>
      <c r="H549" t="s">
        <v>278</v>
      </c>
      <c r="I549" t="s">
        <v>13913</v>
      </c>
      <c r="J549" t="s">
        <v>13914</v>
      </c>
      <c r="K549" t="s">
        <v>12919</v>
      </c>
      <c r="L549" t="s">
        <v>13915</v>
      </c>
      <c r="M549" t="s">
        <v>13892</v>
      </c>
      <c r="N549" t="s">
        <v>13893</v>
      </c>
      <c r="O549" t="s">
        <v>13916</v>
      </c>
      <c r="P549" t="s">
        <v>13917</v>
      </c>
      <c r="Q549" t="s">
        <v>13896</v>
      </c>
      <c r="R549" t="s">
        <v>13897</v>
      </c>
      <c r="S549" t="s">
        <v>13918</v>
      </c>
      <c r="T549" t="s">
        <v>146</v>
      </c>
      <c r="U549" t="s">
        <v>9530</v>
      </c>
      <c r="V549" t="s">
        <v>9531</v>
      </c>
      <c r="W549" t="s">
        <v>9532</v>
      </c>
      <c r="X549" t="s">
        <v>293</v>
      </c>
      <c r="Y549" t="s">
        <v>294</v>
      </c>
      <c r="Z549" t="s">
        <v>145</v>
      </c>
      <c r="AA549" t="s">
        <v>145</v>
      </c>
      <c r="AB549" t="s">
        <v>295</v>
      </c>
      <c r="AC549" t="s">
        <v>296</v>
      </c>
      <c r="AD549" t="s">
        <v>3652</v>
      </c>
      <c r="AE549" t="s">
        <v>13919</v>
      </c>
      <c r="AF549" t="s">
        <v>13920</v>
      </c>
      <c r="AG549" t="s">
        <v>13921</v>
      </c>
      <c r="AH549" t="s">
        <v>3759</v>
      </c>
      <c r="AI549" t="s">
        <v>13922</v>
      </c>
      <c r="AJ549" t="s">
        <v>13923</v>
      </c>
      <c r="AK549" t="s">
        <v>13924</v>
      </c>
      <c r="AL549" t="s">
        <v>305</v>
      </c>
      <c r="AM549" t="s">
        <v>306</v>
      </c>
      <c r="AN549" t="s">
        <v>307</v>
      </c>
      <c r="AO549" t="s">
        <v>585</v>
      </c>
      <c r="AP549" t="s">
        <v>309</v>
      </c>
      <c r="AQ549" t="s">
        <v>275</v>
      </c>
      <c r="AR549" t="s">
        <v>310</v>
      </c>
      <c r="AS549" t="s">
        <v>311</v>
      </c>
      <c r="AT549" t="s">
        <v>312</v>
      </c>
      <c r="AU549" t="s">
        <v>313</v>
      </c>
      <c r="AV549" t="s">
        <v>314</v>
      </c>
      <c r="AW549" t="s">
        <v>315</v>
      </c>
      <c r="AX549" t="s">
        <v>315</v>
      </c>
      <c r="AY549" t="s">
        <v>3659</v>
      </c>
      <c r="AZ549" t="s">
        <v>1200</v>
      </c>
      <c r="BA549" t="s">
        <v>13925</v>
      </c>
      <c r="BB549" t="s">
        <v>13923</v>
      </c>
      <c r="BC549" t="s">
        <v>13926</v>
      </c>
      <c r="BD549" t="s">
        <v>13927</v>
      </c>
      <c r="BE549" t="s">
        <v>138</v>
      </c>
      <c r="BF549" t="s">
        <v>13928</v>
      </c>
      <c r="BG549" t="s">
        <v>13929</v>
      </c>
      <c r="BH549" t="s">
        <v>190</v>
      </c>
      <c r="BI549">
        <v>254</v>
      </c>
      <c r="BJ549">
        <v>250</v>
      </c>
      <c r="BK549">
        <v>250</v>
      </c>
      <c r="BL549">
        <v>2.14</v>
      </c>
      <c r="BM549">
        <v>239</v>
      </c>
      <c r="BN549">
        <v>429</v>
      </c>
      <c r="BO549">
        <v>408</v>
      </c>
      <c r="BP549">
        <v>0.72399999999999998</v>
      </c>
      <c r="BQ549" t="s">
        <v>143</v>
      </c>
      <c r="BR549" t="s">
        <v>145</v>
      </c>
      <c r="BS549" t="s">
        <v>144</v>
      </c>
      <c r="BT549">
        <v>-42</v>
      </c>
      <c r="BU549">
        <v>67</v>
      </c>
      <c r="BV549">
        <v>21</v>
      </c>
      <c r="BW549">
        <v>0</v>
      </c>
    </row>
    <row r="550" spans="1:75" x14ac:dyDescent="0.25">
      <c r="A550" t="s">
        <v>13930</v>
      </c>
      <c r="B550" t="s">
        <v>13931</v>
      </c>
      <c r="C550" s="74">
        <v>43864.868471504633</v>
      </c>
      <c r="D550" t="s">
        <v>274</v>
      </c>
      <c r="E550" t="s">
        <v>275</v>
      </c>
      <c r="F550" t="s">
        <v>276</v>
      </c>
      <c r="G550" t="s">
        <v>277</v>
      </c>
      <c r="H550" t="s">
        <v>278</v>
      </c>
      <c r="I550" t="s">
        <v>13932</v>
      </c>
      <c r="J550" t="s">
        <v>13933</v>
      </c>
      <c r="K550" t="s">
        <v>12919</v>
      </c>
      <c r="L550" t="s">
        <v>13934</v>
      </c>
      <c r="M550" t="s">
        <v>13892</v>
      </c>
      <c r="N550" t="s">
        <v>13893</v>
      </c>
      <c r="O550" t="s">
        <v>13935</v>
      </c>
      <c r="P550" t="s">
        <v>13936</v>
      </c>
      <c r="Q550" t="s">
        <v>13896</v>
      </c>
      <c r="R550" t="s">
        <v>13897</v>
      </c>
      <c r="S550" t="s">
        <v>13937</v>
      </c>
      <c r="T550" t="s">
        <v>146</v>
      </c>
      <c r="U550" t="s">
        <v>9530</v>
      </c>
      <c r="V550" t="s">
        <v>9531</v>
      </c>
      <c r="W550" t="s">
        <v>9532</v>
      </c>
      <c r="X550" t="s">
        <v>293</v>
      </c>
      <c r="Y550" t="s">
        <v>294</v>
      </c>
      <c r="Z550" t="s">
        <v>145</v>
      </c>
      <c r="AA550" t="s">
        <v>145</v>
      </c>
      <c r="AB550" t="s">
        <v>295</v>
      </c>
      <c r="AC550" t="s">
        <v>337</v>
      </c>
      <c r="AD550" t="s">
        <v>8940</v>
      </c>
      <c r="AE550" t="s">
        <v>13938</v>
      </c>
      <c r="AF550" t="s">
        <v>13939</v>
      </c>
      <c r="AG550" t="s">
        <v>13940</v>
      </c>
      <c r="AH550" t="s">
        <v>13941</v>
      </c>
      <c r="AI550" t="s">
        <v>13942</v>
      </c>
      <c r="AJ550" t="s">
        <v>13943</v>
      </c>
      <c r="AK550" t="s">
        <v>13944</v>
      </c>
      <c r="AL550" t="s">
        <v>305</v>
      </c>
      <c r="AM550" t="s">
        <v>306</v>
      </c>
      <c r="AN550" t="s">
        <v>307</v>
      </c>
      <c r="AO550" t="s">
        <v>308</v>
      </c>
      <c r="AP550" t="s">
        <v>309</v>
      </c>
      <c r="AQ550" t="s">
        <v>275</v>
      </c>
      <c r="AR550" t="s">
        <v>310</v>
      </c>
      <c r="AS550" t="s">
        <v>311</v>
      </c>
      <c r="AT550" t="s">
        <v>312</v>
      </c>
      <c r="AU550" t="s">
        <v>313</v>
      </c>
      <c r="AV550" t="s">
        <v>314</v>
      </c>
      <c r="AW550" t="s">
        <v>315</v>
      </c>
      <c r="AX550" t="s">
        <v>315</v>
      </c>
      <c r="AY550" t="s">
        <v>8948</v>
      </c>
      <c r="AZ550" t="s">
        <v>6308</v>
      </c>
      <c r="BA550" t="s">
        <v>13945</v>
      </c>
      <c r="BB550" t="s">
        <v>13943</v>
      </c>
      <c r="BC550" t="s">
        <v>13946</v>
      </c>
      <c r="BD550" t="s">
        <v>13947</v>
      </c>
      <c r="BE550" t="s">
        <v>138</v>
      </c>
      <c r="BF550" t="s">
        <v>13948</v>
      </c>
      <c r="BG550" t="s">
        <v>13949</v>
      </c>
      <c r="BH550" t="s">
        <v>190</v>
      </c>
      <c r="BI550">
        <v>254</v>
      </c>
      <c r="BJ550">
        <v>250</v>
      </c>
      <c r="BK550">
        <v>250</v>
      </c>
      <c r="BL550">
        <v>2.14</v>
      </c>
      <c r="BM550">
        <v>239</v>
      </c>
      <c r="BN550">
        <v>429</v>
      </c>
      <c r="BO550">
        <v>408</v>
      </c>
      <c r="BP550">
        <v>0.72299999999999998</v>
      </c>
      <c r="BQ550" t="s">
        <v>143</v>
      </c>
      <c r="BR550" t="s">
        <v>145</v>
      </c>
      <c r="BS550" t="s">
        <v>144</v>
      </c>
      <c r="BT550">
        <v>-42</v>
      </c>
      <c r="BU550">
        <v>67</v>
      </c>
      <c r="BV550">
        <v>21</v>
      </c>
      <c r="BW550">
        <v>0</v>
      </c>
    </row>
    <row r="551" spans="1:75" x14ac:dyDescent="0.25">
      <c r="A551" t="s">
        <v>13950</v>
      </c>
      <c r="B551" t="s">
        <v>13951</v>
      </c>
      <c r="C551" s="74">
        <v>43864.868496817129</v>
      </c>
      <c r="D551" t="s">
        <v>274</v>
      </c>
      <c r="E551" t="s">
        <v>275</v>
      </c>
      <c r="F551" t="s">
        <v>276</v>
      </c>
      <c r="G551" t="s">
        <v>277</v>
      </c>
      <c r="H551" t="s">
        <v>278</v>
      </c>
      <c r="I551" t="s">
        <v>13952</v>
      </c>
      <c r="J551" t="s">
        <v>13953</v>
      </c>
      <c r="K551" t="s">
        <v>12140</v>
      </c>
      <c r="L551" t="s">
        <v>13954</v>
      </c>
      <c r="M551" t="s">
        <v>13955</v>
      </c>
      <c r="N551" t="s">
        <v>13956</v>
      </c>
      <c r="O551" t="s">
        <v>13957</v>
      </c>
      <c r="P551" t="s">
        <v>13958</v>
      </c>
      <c r="Q551" t="s">
        <v>13959</v>
      </c>
      <c r="R551" t="s">
        <v>13960</v>
      </c>
      <c r="S551" t="s">
        <v>13961</v>
      </c>
      <c r="T551" t="s">
        <v>146</v>
      </c>
      <c r="U551" t="s">
        <v>9530</v>
      </c>
      <c r="V551" t="s">
        <v>9531</v>
      </c>
      <c r="W551" t="s">
        <v>9532</v>
      </c>
      <c r="X551" t="s">
        <v>293</v>
      </c>
      <c r="Y551" t="s">
        <v>294</v>
      </c>
      <c r="Z551" t="s">
        <v>145</v>
      </c>
      <c r="AA551" t="s">
        <v>145</v>
      </c>
      <c r="AB551" t="s">
        <v>295</v>
      </c>
      <c r="AC551" t="s">
        <v>337</v>
      </c>
      <c r="AD551" t="s">
        <v>3652</v>
      </c>
      <c r="AE551" t="s">
        <v>13899</v>
      </c>
      <c r="AF551" t="s">
        <v>13962</v>
      </c>
      <c r="AG551" t="s">
        <v>13963</v>
      </c>
      <c r="AH551" t="s">
        <v>13941</v>
      </c>
      <c r="AI551" t="s">
        <v>13964</v>
      </c>
      <c r="AJ551" t="s">
        <v>13965</v>
      </c>
      <c r="AK551" t="s">
        <v>13966</v>
      </c>
      <c r="AL551" t="s">
        <v>305</v>
      </c>
      <c r="AM551" t="s">
        <v>306</v>
      </c>
      <c r="AN551" t="s">
        <v>307</v>
      </c>
      <c r="AO551" t="s">
        <v>585</v>
      </c>
      <c r="AP551" t="s">
        <v>309</v>
      </c>
      <c r="AQ551" t="s">
        <v>275</v>
      </c>
      <c r="AR551" t="s">
        <v>310</v>
      </c>
      <c r="AS551" t="s">
        <v>311</v>
      </c>
      <c r="AT551" t="s">
        <v>312</v>
      </c>
      <c r="AU551" t="s">
        <v>313</v>
      </c>
      <c r="AV551" t="s">
        <v>314</v>
      </c>
      <c r="AW551" t="s">
        <v>315</v>
      </c>
      <c r="AX551" t="s">
        <v>315</v>
      </c>
      <c r="AY551" t="s">
        <v>3659</v>
      </c>
      <c r="AZ551" t="s">
        <v>1200</v>
      </c>
      <c r="BA551" t="s">
        <v>13967</v>
      </c>
      <c r="BB551" t="s">
        <v>13965</v>
      </c>
      <c r="BC551" t="s">
        <v>13968</v>
      </c>
      <c r="BD551" t="s">
        <v>13908</v>
      </c>
      <c r="BE551" t="s">
        <v>138</v>
      </c>
      <c r="BF551" t="s">
        <v>13969</v>
      </c>
      <c r="BG551" t="s">
        <v>13970</v>
      </c>
      <c r="BH551" t="s">
        <v>162</v>
      </c>
      <c r="BI551">
        <v>254</v>
      </c>
      <c r="BJ551">
        <v>250</v>
      </c>
      <c r="BK551">
        <v>250</v>
      </c>
      <c r="BL551">
        <v>2.12</v>
      </c>
      <c r="BM551">
        <v>239</v>
      </c>
      <c r="BN551">
        <v>429</v>
      </c>
      <c r="BO551">
        <v>408</v>
      </c>
      <c r="BP551">
        <v>0.72399999999999998</v>
      </c>
      <c r="BQ551" t="s">
        <v>143</v>
      </c>
      <c r="BR551" t="s">
        <v>145</v>
      </c>
      <c r="BS551" t="s">
        <v>144</v>
      </c>
      <c r="BT551">
        <v>-42</v>
      </c>
      <c r="BU551">
        <v>66</v>
      </c>
      <c r="BV551">
        <v>21</v>
      </c>
      <c r="BW551">
        <v>0</v>
      </c>
    </row>
    <row r="552" spans="1:75" x14ac:dyDescent="0.25">
      <c r="A552" t="s">
        <v>13971</v>
      </c>
      <c r="B552" t="s">
        <v>13972</v>
      </c>
      <c r="C552" s="74">
        <v>43864.868549629631</v>
      </c>
      <c r="D552" t="s">
        <v>274</v>
      </c>
      <c r="E552" t="s">
        <v>275</v>
      </c>
      <c r="F552" t="s">
        <v>276</v>
      </c>
      <c r="G552" t="s">
        <v>277</v>
      </c>
      <c r="H552" t="s">
        <v>278</v>
      </c>
      <c r="I552" t="s">
        <v>13973</v>
      </c>
      <c r="J552" t="s">
        <v>13974</v>
      </c>
      <c r="K552" t="s">
        <v>12140</v>
      </c>
      <c r="L552" t="s">
        <v>13975</v>
      </c>
      <c r="M552" t="s">
        <v>13976</v>
      </c>
      <c r="N552" t="s">
        <v>13977</v>
      </c>
      <c r="O552" t="s">
        <v>13978</v>
      </c>
      <c r="P552" t="s">
        <v>13979</v>
      </c>
      <c r="Q552" t="s">
        <v>13980</v>
      </c>
      <c r="R552" t="s">
        <v>13981</v>
      </c>
      <c r="S552" t="s">
        <v>13982</v>
      </c>
      <c r="T552" t="s">
        <v>146</v>
      </c>
      <c r="U552" t="s">
        <v>9530</v>
      </c>
      <c r="V552" t="s">
        <v>9531</v>
      </c>
      <c r="W552" t="s">
        <v>9532</v>
      </c>
      <c r="X552" t="s">
        <v>293</v>
      </c>
      <c r="Y552" t="s">
        <v>294</v>
      </c>
      <c r="Z552" t="s">
        <v>145</v>
      </c>
      <c r="AA552" t="s">
        <v>145</v>
      </c>
      <c r="AB552" t="s">
        <v>295</v>
      </c>
      <c r="AC552" t="s">
        <v>337</v>
      </c>
      <c r="AD552" t="s">
        <v>3677</v>
      </c>
      <c r="AE552" t="s">
        <v>13983</v>
      </c>
      <c r="AF552" t="s">
        <v>13984</v>
      </c>
      <c r="AG552" t="s">
        <v>13985</v>
      </c>
      <c r="AH552" t="s">
        <v>8161</v>
      </c>
      <c r="AI552" t="s">
        <v>13986</v>
      </c>
      <c r="AJ552" t="s">
        <v>13987</v>
      </c>
      <c r="AK552" t="s">
        <v>13988</v>
      </c>
      <c r="AL552" t="s">
        <v>305</v>
      </c>
      <c r="AM552" t="s">
        <v>306</v>
      </c>
      <c r="AN552" t="s">
        <v>307</v>
      </c>
      <c r="AO552" t="s">
        <v>13309</v>
      </c>
      <c r="AP552" t="s">
        <v>309</v>
      </c>
      <c r="AQ552" t="s">
        <v>275</v>
      </c>
      <c r="AR552" t="s">
        <v>310</v>
      </c>
      <c r="AS552" t="s">
        <v>311</v>
      </c>
      <c r="AT552" t="s">
        <v>312</v>
      </c>
      <c r="AU552" t="s">
        <v>313</v>
      </c>
      <c r="AV552" t="s">
        <v>314</v>
      </c>
      <c r="AW552" t="s">
        <v>315</v>
      </c>
      <c r="AX552" t="s">
        <v>315</v>
      </c>
      <c r="AY552" t="s">
        <v>3685</v>
      </c>
      <c r="AZ552" t="s">
        <v>3686</v>
      </c>
      <c r="BA552" t="s">
        <v>13989</v>
      </c>
      <c r="BB552" t="s">
        <v>13987</v>
      </c>
      <c r="BC552" t="s">
        <v>13990</v>
      </c>
      <c r="BD552" t="s">
        <v>13991</v>
      </c>
      <c r="BE552" t="s">
        <v>138</v>
      </c>
      <c r="BF552" t="s">
        <v>198</v>
      </c>
      <c r="BG552" t="s">
        <v>199</v>
      </c>
      <c r="BH552" t="s">
        <v>162</v>
      </c>
      <c r="BI552">
        <v>255</v>
      </c>
      <c r="BJ552">
        <v>250</v>
      </c>
      <c r="BK552">
        <v>251</v>
      </c>
      <c r="BL552">
        <v>1.96</v>
      </c>
      <c r="BM552">
        <v>240</v>
      </c>
      <c r="BN552">
        <v>430</v>
      </c>
      <c r="BO552">
        <v>408</v>
      </c>
      <c r="BP552">
        <v>0.72599999999999998</v>
      </c>
      <c r="BQ552" t="s">
        <v>143</v>
      </c>
      <c r="BR552" t="s">
        <v>145</v>
      </c>
      <c r="BS552" t="s">
        <v>144</v>
      </c>
      <c r="BT552">
        <v>-42</v>
      </c>
      <c r="BU552">
        <v>65</v>
      </c>
      <c r="BV552">
        <v>22</v>
      </c>
      <c r="BW552">
        <v>0</v>
      </c>
    </row>
    <row r="553" spans="1:75" x14ac:dyDescent="0.25">
      <c r="A553" t="s">
        <v>13992</v>
      </c>
      <c r="B553" t="s">
        <v>13993</v>
      </c>
      <c r="C553" s="74">
        <v>43864.868552523149</v>
      </c>
      <c r="D553" t="s">
        <v>274</v>
      </c>
      <c r="E553" t="s">
        <v>275</v>
      </c>
      <c r="F553" t="s">
        <v>276</v>
      </c>
      <c r="G553" t="s">
        <v>277</v>
      </c>
      <c r="H553" t="s">
        <v>278</v>
      </c>
      <c r="I553" t="s">
        <v>13994</v>
      </c>
      <c r="J553" t="s">
        <v>13995</v>
      </c>
      <c r="K553" t="s">
        <v>12140</v>
      </c>
      <c r="L553" t="s">
        <v>13996</v>
      </c>
      <c r="M553" t="s">
        <v>13976</v>
      </c>
      <c r="N553" t="s">
        <v>13977</v>
      </c>
      <c r="O553" t="s">
        <v>13997</v>
      </c>
      <c r="P553" t="s">
        <v>13998</v>
      </c>
      <c r="Q553" t="s">
        <v>13980</v>
      </c>
      <c r="R553" t="s">
        <v>13981</v>
      </c>
      <c r="S553" t="s">
        <v>13982</v>
      </c>
      <c r="T553" t="s">
        <v>146</v>
      </c>
      <c r="U553" t="s">
        <v>9530</v>
      </c>
      <c r="V553" t="s">
        <v>9531</v>
      </c>
      <c r="W553" t="s">
        <v>9532</v>
      </c>
      <c r="X553" t="s">
        <v>293</v>
      </c>
      <c r="Y553" t="s">
        <v>294</v>
      </c>
      <c r="Z553" t="s">
        <v>145</v>
      </c>
      <c r="AA553" t="s">
        <v>145</v>
      </c>
      <c r="AB553" t="s">
        <v>295</v>
      </c>
      <c r="AC553" t="s">
        <v>337</v>
      </c>
      <c r="AD553" t="s">
        <v>3677</v>
      </c>
      <c r="AE553" t="s">
        <v>13983</v>
      </c>
      <c r="AF553" t="s">
        <v>13999</v>
      </c>
      <c r="AG553" t="s">
        <v>14000</v>
      </c>
      <c r="AH553" t="s">
        <v>3172</v>
      </c>
      <c r="AI553" t="s">
        <v>14001</v>
      </c>
      <c r="AJ553" t="s">
        <v>14002</v>
      </c>
      <c r="AK553" t="s">
        <v>14003</v>
      </c>
      <c r="AL553" t="s">
        <v>305</v>
      </c>
      <c r="AM553" t="s">
        <v>306</v>
      </c>
      <c r="AN553" t="s">
        <v>307</v>
      </c>
      <c r="AO553" t="s">
        <v>585</v>
      </c>
      <c r="AP553" t="s">
        <v>309</v>
      </c>
      <c r="AQ553" t="s">
        <v>275</v>
      </c>
      <c r="AR553" t="s">
        <v>310</v>
      </c>
      <c r="AS553" t="s">
        <v>311</v>
      </c>
      <c r="AT553" t="s">
        <v>312</v>
      </c>
      <c r="AU553" t="s">
        <v>313</v>
      </c>
      <c r="AV553" t="s">
        <v>314</v>
      </c>
      <c r="AW553" t="s">
        <v>315</v>
      </c>
      <c r="AX553" t="s">
        <v>315</v>
      </c>
      <c r="AY553" t="s">
        <v>3685</v>
      </c>
      <c r="AZ553" t="s">
        <v>3686</v>
      </c>
      <c r="BA553" t="s">
        <v>14004</v>
      </c>
      <c r="BB553" t="s">
        <v>14002</v>
      </c>
      <c r="BC553" t="s">
        <v>14005</v>
      </c>
      <c r="BD553" t="s">
        <v>13991</v>
      </c>
      <c r="BE553" t="s">
        <v>138</v>
      </c>
      <c r="BF553" t="s">
        <v>14006</v>
      </c>
      <c r="BG553" t="s">
        <v>14007</v>
      </c>
      <c r="BH553" t="s">
        <v>162</v>
      </c>
      <c r="BI553">
        <v>255</v>
      </c>
      <c r="BJ553">
        <v>250</v>
      </c>
      <c r="BK553">
        <v>251</v>
      </c>
      <c r="BL553">
        <v>1.95</v>
      </c>
      <c r="BM553">
        <v>240</v>
      </c>
      <c r="BN553">
        <v>430</v>
      </c>
      <c r="BO553">
        <v>408</v>
      </c>
      <c r="BP553">
        <v>0.72599999999999998</v>
      </c>
      <c r="BQ553" t="s">
        <v>143</v>
      </c>
      <c r="BR553" t="s">
        <v>145</v>
      </c>
      <c r="BS553" t="s">
        <v>144</v>
      </c>
      <c r="BT553">
        <v>-42</v>
      </c>
      <c r="BU553">
        <v>65</v>
      </c>
      <c r="BV553">
        <v>22</v>
      </c>
      <c r="BW553">
        <v>0</v>
      </c>
    </row>
    <row r="554" spans="1:75" x14ac:dyDescent="0.25">
      <c r="A554" t="s">
        <v>14008</v>
      </c>
      <c r="B554" t="s">
        <v>14009</v>
      </c>
      <c r="C554" s="74">
        <v>43864.868587962963</v>
      </c>
      <c r="D554" t="s">
        <v>274</v>
      </c>
      <c r="E554" t="s">
        <v>275</v>
      </c>
      <c r="F554" t="s">
        <v>276</v>
      </c>
      <c r="G554" t="s">
        <v>277</v>
      </c>
      <c r="H554" t="s">
        <v>278</v>
      </c>
      <c r="I554" t="s">
        <v>14010</v>
      </c>
      <c r="J554" t="s">
        <v>14011</v>
      </c>
      <c r="K554" t="s">
        <v>12919</v>
      </c>
      <c r="L554" t="s">
        <v>14012</v>
      </c>
      <c r="M554" t="s">
        <v>14013</v>
      </c>
      <c r="N554" t="s">
        <v>14014</v>
      </c>
      <c r="O554" t="s">
        <v>14015</v>
      </c>
      <c r="P554" t="s">
        <v>14016</v>
      </c>
      <c r="Q554" t="s">
        <v>14017</v>
      </c>
      <c r="R554" t="s">
        <v>14018</v>
      </c>
      <c r="S554" t="s">
        <v>14019</v>
      </c>
      <c r="T554" t="s">
        <v>146</v>
      </c>
      <c r="U554" t="s">
        <v>9530</v>
      </c>
      <c r="V554" t="s">
        <v>9531</v>
      </c>
      <c r="W554" t="s">
        <v>9532</v>
      </c>
      <c r="X554" t="s">
        <v>293</v>
      </c>
      <c r="Y554" t="s">
        <v>294</v>
      </c>
      <c r="Z554" t="s">
        <v>145</v>
      </c>
      <c r="AA554" t="s">
        <v>145</v>
      </c>
      <c r="AB554" t="s">
        <v>295</v>
      </c>
      <c r="AC554" t="s">
        <v>337</v>
      </c>
      <c r="AD554" t="s">
        <v>6275</v>
      </c>
      <c r="AE554" t="s">
        <v>14020</v>
      </c>
      <c r="AF554" t="s">
        <v>14021</v>
      </c>
      <c r="AG554" t="s">
        <v>14022</v>
      </c>
      <c r="AH554" t="s">
        <v>1279</v>
      </c>
      <c r="AI554" t="s">
        <v>14023</v>
      </c>
      <c r="AJ554" t="s">
        <v>14024</v>
      </c>
      <c r="AK554" t="s">
        <v>14025</v>
      </c>
      <c r="AL554" t="s">
        <v>305</v>
      </c>
      <c r="AM554" t="s">
        <v>306</v>
      </c>
      <c r="AN554" t="s">
        <v>307</v>
      </c>
      <c r="AO554" t="s">
        <v>308</v>
      </c>
      <c r="AP554" t="s">
        <v>309</v>
      </c>
      <c r="AQ554" t="s">
        <v>275</v>
      </c>
      <c r="AR554" t="s">
        <v>310</v>
      </c>
      <c r="AS554" t="s">
        <v>311</v>
      </c>
      <c r="AT554" t="s">
        <v>312</v>
      </c>
      <c r="AU554" t="s">
        <v>313</v>
      </c>
      <c r="AV554" t="s">
        <v>314</v>
      </c>
      <c r="AW554" t="s">
        <v>315</v>
      </c>
      <c r="AX554" t="s">
        <v>315</v>
      </c>
      <c r="AY554" t="s">
        <v>6282</v>
      </c>
      <c r="AZ554" t="s">
        <v>406</v>
      </c>
      <c r="BA554" t="s">
        <v>14026</v>
      </c>
      <c r="BB554" t="s">
        <v>14024</v>
      </c>
      <c r="BC554" t="s">
        <v>14027</v>
      </c>
      <c r="BD554" t="s">
        <v>14028</v>
      </c>
      <c r="BE554" t="s">
        <v>138</v>
      </c>
      <c r="BF554" t="s">
        <v>14029</v>
      </c>
      <c r="BG554" t="s">
        <v>14030</v>
      </c>
      <c r="BH554" t="s">
        <v>190</v>
      </c>
      <c r="BI554">
        <v>255</v>
      </c>
      <c r="BJ554">
        <v>250</v>
      </c>
      <c r="BK554">
        <v>251</v>
      </c>
      <c r="BL554">
        <v>1.89</v>
      </c>
      <c r="BM554">
        <v>240</v>
      </c>
      <c r="BN554">
        <v>431</v>
      </c>
      <c r="BO554">
        <v>408</v>
      </c>
      <c r="BP554">
        <v>0.72699999999999998</v>
      </c>
      <c r="BQ554" t="s">
        <v>143</v>
      </c>
      <c r="BR554" t="s">
        <v>145</v>
      </c>
      <c r="BS554" t="s">
        <v>144</v>
      </c>
      <c r="BT554">
        <v>-42</v>
      </c>
      <c r="BU554">
        <v>66</v>
      </c>
      <c r="BV554">
        <v>23</v>
      </c>
      <c r="BW554">
        <v>0</v>
      </c>
    </row>
    <row r="555" spans="1:75" x14ac:dyDescent="0.25">
      <c r="A555" t="s">
        <v>14031</v>
      </c>
      <c r="B555" t="s">
        <v>14032</v>
      </c>
      <c r="C555" s="74">
        <v>43864.868600983798</v>
      </c>
      <c r="D555" t="s">
        <v>274</v>
      </c>
      <c r="E555" t="s">
        <v>275</v>
      </c>
      <c r="F555" t="s">
        <v>276</v>
      </c>
      <c r="G555" t="s">
        <v>277</v>
      </c>
      <c r="H555" t="s">
        <v>278</v>
      </c>
      <c r="I555" t="s">
        <v>14033</v>
      </c>
      <c r="J555" t="s">
        <v>14034</v>
      </c>
      <c r="K555" t="s">
        <v>12919</v>
      </c>
      <c r="L555" t="s">
        <v>14035</v>
      </c>
      <c r="M555" t="s">
        <v>14036</v>
      </c>
      <c r="N555" t="s">
        <v>14037</v>
      </c>
      <c r="O555" t="s">
        <v>14038</v>
      </c>
      <c r="P555" t="s">
        <v>14039</v>
      </c>
      <c r="Q555" t="s">
        <v>14040</v>
      </c>
      <c r="R555" t="s">
        <v>14041</v>
      </c>
      <c r="S555" t="s">
        <v>14042</v>
      </c>
      <c r="T555" t="s">
        <v>146</v>
      </c>
      <c r="U555" t="s">
        <v>9530</v>
      </c>
      <c r="V555" t="s">
        <v>9531</v>
      </c>
      <c r="W555" t="s">
        <v>9532</v>
      </c>
      <c r="X555" t="s">
        <v>293</v>
      </c>
      <c r="Y555" t="s">
        <v>294</v>
      </c>
      <c r="Z555" t="s">
        <v>145</v>
      </c>
      <c r="AA555" t="s">
        <v>145</v>
      </c>
      <c r="AB555" t="s">
        <v>295</v>
      </c>
      <c r="AC555" t="s">
        <v>337</v>
      </c>
      <c r="AD555" t="s">
        <v>397</v>
      </c>
      <c r="AE555" t="s">
        <v>14043</v>
      </c>
      <c r="AF555" t="s">
        <v>14044</v>
      </c>
      <c r="AG555" t="s">
        <v>14045</v>
      </c>
      <c r="AH555" t="s">
        <v>14046</v>
      </c>
      <c r="AI555" t="s">
        <v>14047</v>
      </c>
      <c r="AJ555" t="s">
        <v>14048</v>
      </c>
      <c r="AK555" t="s">
        <v>14049</v>
      </c>
      <c r="AL555" t="s">
        <v>305</v>
      </c>
      <c r="AM555" t="s">
        <v>306</v>
      </c>
      <c r="AN555" t="s">
        <v>307</v>
      </c>
      <c r="AO555" t="s">
        <v>585</v>
      </c>
      <c r="AP555" t="s">
        <v>309</v>
      </c>
      <c r="AQ555" t="s">
        <v>275</v>
      </c>
      <c r="AR555" t="s">
        <v>310</v>
      </c>
      <c r="AS555" t="s">
        <v>311</v>
      </c>
      <c r="AT555" t="s">
        <v>312</v>
      </c>
      <c r="AU555" t="s">
        <v>313</v>
      </c>
      <c r="AV555" t="s">
        <v>314</v>
      </c>
      <c r="AW555" t="s">
        <v>315</v>
      </c>
      <c r="AX555" t="s">
        <v>315</v>
      </c>
      <c r="AY555" t="s">
        <v>405</v>
      </c>
      <c r="AZ555" t="s">
        <v>406</v>
      </c>
      <c r="BA555" t="s">
        <v>14050</v>
      </c>
      <c r="BB555" t="s">
        <v>14048</v>
      </c>
      <c r="BC555" t="s">
        <v>14051</v>
      </c>
      <c r="BD555" t="s">
        <v>14052</v>
      </c>
      <c r="BE555" t="s">
        <v>138</v>
      </c>
      <c r="BF555" t="s">
        <v>14053</v>
      </c>
      <c r="BG555" t="s">
        <v>14054</v>
      </c>
      <c r="BH555" t="s">
        <v>190</v>
      </c>
      <c r="BI555">
        <v>255</v>
      </c>
      <c r="BJ555">
        <v>251</v>
      </c>
      <c r="BK555">
        <v>251</v>
      </c>
      <c r="BL555">
        <v>1.9</v>
      </c>
      <c r="BM555">
        <v>240</v>
      </c>
      <c r="BN555">
        <v>431</v>
      </c>
      <c r="BO555">
        <v>408</v>
      </c>
      <c r="BP555">
        <v>0.72699999999999998</v>
      </c>
      <c r="BQ555" t="s">
        <v>143</v>
      </c>
      <c r="BR555" t="s">
        <v>145</v>
      </c>
      <c r="BS555" t="s">
        <v>144</v>
      </c>
      <c r="BT555">
        <v>-42</v>
      </c>
      <c r="BU555">
        <v>67</v>
      </c>
      <c r="BV555">
        <v>23</v>
      </c>
      <c r="BW555">
        <v>0</v>
      </c>
    </row>
    <row r="556" spans="1:75" x14ac:dyDescent="0.25">
      <c r="A556" t="s">
        <v>14055</v>
      </c>
      <c r="B556" t="s">
        <v>14056</v>
      </c>
      <c r="C556" s="74">
        <v>43864.86865596065</v>
      </c>
      <c r="D556" t="s">
        <v>274</v>
      </c>
      <c r="E556" t="s">
        <v>275</v>
      </c>
      <c r="F556" t="s">
        <v>276</v>
      </c>
      <c r="G556" t="s">
        <v>277</v>
      </c>
      <c r="H556" t="s">
        <v>278</v>
      </c>
      <c r="I556" t="s">
        <v>14057</v>
      </c>
      <c r="J556" t="s">
        <v>14058</v>
      </c>
      <c r="K556" t="s">
        <v>13035</v>
      </c>
      <c r="L556" t="s">
        <v>14059</v>
      </c>
      <c r="M556" t="s">
        <v>14060</v>
      </c>
      <c r="N556" t="s">
        <v>14061</v>
      </c>
      <c r="O556" t="s">
        <v>14062</v>
      </c>
      <c r="P556" t="s">
        <v>14063</v>
      </c>
      <c r="Q556" t="s">
        <v>14064</v>
      </c>
      <c r="R556" t="s">
        <v>14065</v>
      </c>
      <c r="S556" t="s">
        <v>14066</v>
      </c>
      <c r="T556" t="s">
        <v>146</v>
      </c>
      <c r="U556" t="s">
        <v>9530</v>
      </c>
      <c r="V556" t="s">
        <v>9531</v>
      </c>
      <c r="W556" t="s">
        <v>9532</v>
      </c>
      <c r="X556" t="s">
        <v>293</v>
      </c>
      <c r="Y556" t="s">
        <v>294</v>
      </c>
      <c r="Z556" t="s">
        <v>145</v>
      </c>
      <c r="AA556" t="s">
        <v>145</v>
      </c>
      <c r="AB556" t="s">
        <v>295</v>
      </c>
      <c r="AC556" t="s">
        <v>337</v>
      </c>
      <c r="AD556" t="s">
        <v>4872</v>
      </c>
      <c r="AE556" t="s">
        <v>14067</v>
      </c>
      <c r="AF556" t="s">
        <v>14068</v>
      </c>
      <c r="AG556" t="s">
        <v>14069</v>
      </c>
      <c r="AH556" t="s">
        <v>3172</v>
      </c>
      <c r="AI556" t="s">
        <v>14070</v>
      </c>
      <c r="AJ556" t="s">
        <v>14071</v>
      </c>
      <c r="AK556" t="s">
        <v>14072</v>
      </c>
      <c r="AL556" t="s">
        <v>305</v>
      </c>
      <c r="AM556" t="s">
        <v>306</v>
      </c>
      <c r="AN556" t="s">
        <v>307</v>
      </c>
      <c r="AO556" t="s">
        <v>13309</v>
      </c>
      <c r="AP556" t="s">
        <v>309</v>
      </c>
      <c r="AQ556" t="s">
        <v>275</v>
      </c>
      <c r="AR556" t="s">
        <v>310</v>
      </c>
      <c r="AS556" t="s">
        <v>311</v>
      </c>
      <c r="AT556" t="s">
        <v>312</v>
      </c>
      <c r="AU556" t="s">
        <v>313</v>
      </c>
      <c r="AV556" t="s">
        <v>314</v>
      </c>
      <c r="AW556" t="s">
        <v>315</v>
      </c>
      <c r="AX556" t="s">
        <v>315</v>
      </c>
      <c r="AY556" t="s">
        <v>4880</v>
      </c>
      <c r="AZ556" t="s">
        <v>406</v>
      </c>
      <c r="BA556" t="s">
        <v>14073</v>
      </c>
      <c r="BB556" t="s">
        <v>14071</v>
      </c>
      <c r="BC556" t="s">
        <v>14074</v>
      </c>
      <c r="BD556" t="s">
        <v>14075</v>
      </c>
      <c r="BE556" t="s">
        <v>138</v>
      </c>
      <c r="BF556" t="s">
        <v>204</v>
      </c>
      <c r="BG556" t="s">
        <v>14076</v>
      </c>
      <c r="BH556" t="s">
        <v>155</v>
      </c>
      <c r="BI556">
        <v>255</v>
      </c>
      <c r="BJ556">
        <v>250</v>
      </c>
      <c r="BK556">
        <v>251</v>
      </c>
      <c r="BL556">
        <v>2.0499999999999998</v>
      </c>
      <c r="BM556">
        <v>240</v>
      </c>
      <c r="BN556">
        <v>431</v>
      </c>
      <c r="BO556">
        <v>408</v>
      </c>
      <c r="BP556">
        <v>0.72699999999999998</v>
      </c>
      <c r="BQ556" t="s">
        <v>143</v>
      </c>
      <c r="BR556" t="s">
        <v>145</v>
      </c>
      <c r="BS556" t="s">
        <v>144</v>
      </c>
      <c r="BT556">
        <v>-42</v>
      </c>
      <c r="BU556">
        <v>67</v>
      </c>
      <c r="BV556">
        <v>23</v>
      </c>
      <c r="BW556">
        <v>0</v>
      </c>
    </row>
    <row r="557" spans="1:75" x14ac:dyDescent="0.25">
      <c r="A557" t="s">
        <v>14077</v>
      </c>
      <c r="B557" t="s">
        <v>14078</v>
      </c>
      <c r="C557" s="74">
        <v>43864.868658854168</v>
      </c>
      <c r="D557" t="s">
        <v>274</v>
      </c>
      <c r="E557" t="s">
        <v>275</v>
      </c>
      <c r="F557" t="s">
        <v>276</v>
      </c>
      <c r="G557" t="s">
        <v>277</v>
      </c>
      <c r="H557" t="s">
        <v>278</v>
      </c>
      <c r="I557" t="s">
        <v>14079</v>
      </c>
      <c r="J557" t="s">
        <v>14080</v>
      </c>
      <c r="K557" t="s">
        <v>13035</v>
      </c>
      <c r="L557" t="s">
        <v>14081</v>
      </c>
      <c r="M557" t="s">
        <v>14082</v>
      </c>
      <c r="N557" t="s">
        <v>14083</v>
      </c>
      <c r="O557" t="s">
        <v>14084</v>
      </c>
      <c r="P557" t="s">
        <v>14085</v>
      </c>
      <c r="Q557" t="s">
        <v>14086</v>
      </c>
      <c r="R557" t="s">
        <v>14087</v>
      </c>
      <c r="S557" t="s">
        <v>14088</v>
      </c>
      <c r="T557" t="s">
        <v>146</v>
      </c>
      <c r="U557" t="s">
        <v>9530</v>
      </c>
      <c r="V557" t="s">
        <v>9531</v>
      </c>
      <c r="W557" t="s">
        <v>9532</v>
      </c>
      <c r="X557" t="s">
        <v>293</v>
      </c>
      <c r="Y557" t="s">
        <v>294</v>
      </c>
      <c r="Z557" t="s">
        <v>145</v>
      </c>
      <c r="AA557" t="s">
        <v>145</v>
      </c>
      <c r="AB557" t="s">
        <v>295</v>
      </c>
      <c r="AC557" t="s">
        <v>337</v>
      </c>
      <c r="AD557" t="s">
        <v>4872</v>
      </c>
      <c r="AE557" t="s">
        <v>14067</v>
      </c>
      <c r="AF557" t="s">
        <v>14089</v>
      </c>
      <c r="AG557" t="s">
        <v>14090</v>
      </c>
      <c r="AH557" t="s">
        <v>10687</v>
      </c>
      <c r="AI557" t="s">
        <v>12127</v>
      </c>
      <c r="AJ557" t="s">
        <v>14091</v>
      </c>
      <c r="AK557" t="s">
        <v>14092</v>
      </c>
      <c r="AL557" t="s">
        <v>305</v>
      </c>
      <c r="AM557" t="s">
        <v>306</v>
      </c>
      <c r="AN557" t="s">
        <v>307</v>
      </c>
      <c r="AO557" t="s">
        <v>585</v>
      </c>
      <c r="AP557" t="s">
        <v>309</v>
      </c>
      <c r="AQ557" t="s">
        <v>275</v>
      </c>
      <c r="AR557" t="s">
        <v>310</v>
      </c>
      <c r="AS557" t="s">
        <v>311</v>
      </c>
      <c r="AT557" t="s">
        <v>312</v>
      </c>
      <c r="AU557" t="s">
        <v>313</v>
      </c>
      <c r="AV557" t="s">
        <v>314</v>
      </c>
      <c r="AW557" t="s">
        <v>315</v>
      </c>
      <c r="AX557" t="s">
        <v>315</v>
      </c>
      <c r="AY557" t="s">
        <v>4880</v>
      </c>
      <c r="AZ557" t="s">
        <v>406</v>
      </c>
      <c r="BA557" t="s">
        <v>14093</v>
      </c>
      <c r="BB557" t="s">
        <v>14091</v>
      </c>
      <c r="BC557" t="s">
        <v>14094</v>
      </c>
      <c r="BD557" t="s">
        <v>14075</v>
      </c>
      <c r="BE557" t="s">
        <v>138</v>
      </c>
      <c r="BF557" t="s">
        <v>14095</v>
      </c>
      <c r="BG557" t="s">
        <v>14096</v>
      </c>
      <c r="BH557" t="s">
        <v>155</v>
      </c>
      <c r="BI557">
        <v>255</v>
      </c>
      <c r="BJ557">
        <v>250</v>
      </c>
      <c r="BK557">
        <v>251</v>
      </c>
      <c r="BL557">
        <v>2.06</v>
      </c>
      <c r="BM557">
        <v>240</v>
      </c>
      <c r="BN557">
        <v>431</v>
      </c>
      <c r="BO557">
        <v>408</v>
      </c>
      <c r="BP557">
        <v>0.72699999999999998</v>
      </c>
      <c r="BQ557" t="s">
        <v>143</v>
      </c>
      <c r="BR557" t="s">
        <v>145</v>
      </c>
      <c r="BS557" t="s">
        <v>144</v>
      </c>
      <c r="BT557">
        <v>-42</v>
      </c>
      <c r="BU557">
        <v>68</v>
      </c>
      <c r="BV557">
        <v>23</v>
      </c>
      <c r="BW557">
        <v>0</v>
      </c>
    </row>
    <row r="558" spans="1:75" x14ac:dyDescent="0.25">
      <c r="A558" t="s">
        <v>14097</v>
      </c>
      <c r="B558" t="s">
        <v>14098</v>
      </c>
      <c r="C558" s="74">
        <v>43864.868704432869</v>
      </c>
      <c r="D558" t="s">
        <v>274</v>
      </c>
      <c r="E558" t="s">
        <v>275</v>
      </c>
      <c r="F558" t="s">
        <v>276</v>
      </c>
      <c r="G558" t="s">
        <v>277</v>
      </c>
      <c r="H558" t="s">
        <v>278</v>
      </c>
      <c r="I558" t="s">
        <v>14099</v>
      </c>
      <c r="J558" t="s">
        <v>14100</v>
      </c>
      <c r="K558" t="s">
        <v>12919</v>
      </c>
      <c r="L558" t="s">
        <v>14101</v>
      </c>
      <c r="M558" t="s">
        <v>14102</v>
      </c>
      <c r="N558" t="s">
        <v>14103</v>
      </c>
      <c r="O558" t="s">
        <v>14104</v>
      </c>
      <c r="P558" t="s">
        <v>14105</v>
      </c>
      <c r="Q558" t="s">
        <v>14106</v>
      </c>
      <c r="R558" t="s">
        <v>14107</v>
      </c>
      <c r="S558" t="s">
        <v>14108</v>
      </c>
      <c r="T558" t="s">
        <v>146</v>
      </c>
      <c r="U558" t="s">
        <v>9530</v>
      </c>
      <c r="V558" t="s">
        <v>9531</v>
      </c>
      <c r="W558" t="s">
        <v>9532</v>
      </c>
      <c r="X558" t="s">
        <v>293</v>
      </c>
      <c r="Y558" t="s">
        <v>294</v>
      </c>
      <c r="Z558" t="s">
        <v>145</v>
      </c>
      <c r="AA558" t="s">
        <v>145</v>
      </c>
      <c r="AB558" t="s">
        <v>295</v>
      </c>
      <c r="AC558" t="s">
        <v>337</v>
      </c>
      <c r="AD558" t="s">
        <v>3466</v>
      </c>
      <c r="AE558" t="s">
        <v>14109</v>
      </c>
      <c r="AF558" t="s">
        <v>14110</v>
      </c>
      <c r="AG558" t="s">
        <v>14111</v>
      </c>
      <c r="AH558" t="s">
        <v>8161</v>
      </c>
      <c r="AI558" t="s">
        <v>14112</v>
      </c>
      <c r="AJ558" t="s">
        <v>14113</v>
      </c>
      <c r="AK558" t="s">
        <v>13732</v>
      </c>
      <c r="AL558" t="s">
        <v>305</v>
      </c>
      <c r="AM558" t="s">
        <v>306</v>
      </c>
      <c r="AN558" t="s">
        <v>307</v>
      </c>
      <c r="AO558" t="s">
        <v>308</v>
      </c>
      <c r="AP558" t="s">
        <v>309</v>
      </c>
      <c r="AQ558" t="s">
        <v>275</v>
      </c>
      <c r="AR558" t="s">
        <v>310</v>
      </c>
      <c r="AS558" t="s">
        <v>311</v>
      </c>
      <c r="AT558" t="s">
        <v>312</v>
      </c>
      <c r="AU558" t="s">
        <v>313</v>
      </c>
      <c r="AV558" t="s">
        <v>314</v>
      </c>
      <c r="AW558" t="s">
        <v>315</v>
      </c>
      <c r="AX558" t="s">
        <v>315</v>
      </c>
      <c r="AY558" t="s">
        <v>3473</v>
      </c>
      <c r="AZ558" t="s">
        <v>3474</v>
      </c>
      <c r="BA558" t="s">
        <v>14114</v>
      </c>
      <c r="BB558" t="s">
        <v>14113</v>
      </c>
      <c r="BC558" t="s">
        <v>14115</v>
      </c>
      <c r="BD558" t="s">
        <v>14116</v>
      </c>
      <c r="BE558" t="s">
        <v>138</v>
      </c>
      <c r="BF558" t="s">
        <v>14117</v>
      </c>
      <c r="BG558" t="s">
        <v>14118</v>
      </c>
      <c r="BH558" t="s">
        <v>190</v>
      </c>
      <c r="BI558">
        <v>255</v>
      </c>
      <c r="BJ558">
        <v>250</v>
      </c>
      <c r="BK558">
        <v>250</v>
      </c>
      <c r="BL558">
        <v>2.1800000000000002</v>
      </c>
      <c r="BM558">
        <v>240</v>
      </c>
      <c r="BN558">
        <v>431</v>
      </c>
      <c r="BO558">
        <v>408</v>
      </c>
      <c r="BP558">
        <v>0.72799999999999998</v>
      </c>
      <c r="BQ558" t="s">
        <v>143</v>
      </c>
      <c r="BR558" t="s">
        <v>145</v>
      </c>
      <c r="BS558" t="s">
        <v>144</v>
      </c>
      <c r="BT558">
        <v>-42</v>
      </c>
      <c r="BU558">
        <v>67</v>
      </c>
      <c r="BV558">
        <v>23</v>
      </c>
      <c r="BW558">
        <v>0</v>
      </c>
    </row>
    <row r="559" spans="1:75" x14ac:dyDescent="0.25">
      <c r="A559" t="s">
        <v>14119</v>
      </c>
      <c r="B559" t="s">
        <v>14120</v>
      </c>
      <c r="C559" s="74">
        <v>43864.868820891214</v>
      </c>
      <c r="D559" t="s">
        <v>274</v>
      </c>
      <c r="E559" t="s">
        <v>275</v>
      </c>
      <c r="F559" t="s">
        <v>276</v>
      </c>
      <c r="G559" t="s">
        <v>277</v>
      </c>
      <c r="H559" t="s">
        <v>278</v>
      </c>
      <c r="I559" t="s">
        <v>14121</v>
      </c>
      <c r="J559" t="s">
        <v>14122</v>
      </c>
      <c r="K559" t="s">
        <v>12140</v>
      </c>
      <c r="L559" t="s">
        <v>14123</v>
      </c>
      <c r="M559" t="s">
        <v>14124</v>
      </c>
      <c r="N559" t="s">
        <v>14125</v>
      </c>
      <c r="O559" t="s">
        <v>14126</v>
      </c>
      <c r="P559" t="s">
        <v>14127</v>
      </c>
      <c r="Q559" t="s">
        <v>14128</v>
      </c>
      <c r="R559" t="s">
        <v>14129</v>
      </c>
      <c r="S559" t="s">
        <v>14130</v>
      </c>
      <c r="T559" t="s">
        <v>146</v>
      </c>
      <c r="U559" t="s">
        <v>9530</v>
      </c>
      <c r="V559" t="s">
        <v>9531</v>
      </c>
      <c r="W559" t="s">
        <v>9532</v>
      </c>
      <c r="X559" t="s">
        <v>293</v>
      </c>
      <c r="Y559" t="s">
        <v>294</v>
      </c>
      <c r="Z559" t="s">
        <v>145</v>
      </c>
      <c r="AA559" t="s">
        <v>145</v>
      </c>
      <c r="AB559" t="s">
        <v>295</v>
      </c>
      <c r="AC559" t="s">
        <v>337</v>
      </c>
      <c r="AD559" t="s">
        <v>3466</v>
      </c>
      <c r="AE559" t="s">
        <v>14131</v>
      </c>
      <c r="AF559" t="s">
        <v>14132</v>
      </c>
      <c r="AG559" t="s">
        <v>14133</v>
      </c>
      <c r="AH559" t="s">
        <v>3932</v>
      </c>
      <c r="AI559" t="s">
        <v>14134</v>
      </c>
      <c r="AJ559" t="s">
        <v>14135</v>
      </c>
      <c r="AK559" t="s">
        <v>14136</v>
      </c>
      <c r="AL559" t="s">
        <v>305</v>
      </c>
      <c r="AM559" t="s">
        <v>306</v>
      </c>
      <c r="AN559" t="s">
        <v>307</v>
      </c>
      <c r="AO559" t="s">
        <v>308</v>
      </c>
      <c r="AP559" t="s">
        <v>309</v>
      </c>
      <c r="AQ559" t="s">
        <v>275</v>
      </c>
      <c r="AR559" t="s">
        <v>310</v>
      </c>
      <c r="AS559" t="s">
        <v>311</v>
      </c>
      <c r="AT559" t="s">
        <v>312</v>
      </c>
      <c r="AU559" t="s">
        <v>313</v>
      </c>
      <c r="AV559" t="s">
        <v>314</v>
      </c>
      <c r="AW559" t="s">
        <v>315</v>
      </c>
      <c r="AX559" t="s">
        <v>315</v>
      </c>
      <c r="AY559" t="s">
        <v>3473</v>
      </c>
      <c r="AZ559" t="s">
        <v>3474</v>
      </c>
      <c r="BA559" t="s">
        <v>14137</v>
      </c>
      <c r="BB559" t="s">
        <v>14135</v>
      </c>
      <c r="BC559" t="s">
        <v>14138</v>
      </c>
      <c r="BD559" t="s">
        <v>14139</v>
      </c>
      <c r="BE559" t="s">
        <v>138</v>
      </c>
      <c r="BF559" t="s">
        <v>14140</v>
      </c>
      <c r="BG559" t="s">
        <v>14141</v>
      </c>
      <c r="BH559" t="s">
        <v>162</v>
      </c>
      <c r="BI559">
        <v>255</v>
      </c>
      <c r="BJ559">
        <v>250</v>
      </c>
      <c r="BK559">
        <v>251</v>
      </c>
      <c r="BL559">
        <v>1.98</v>
      </c>
      <c r="BM559">
        <v>240</v>
      </c>
      <c r="BN559">
        <v>431</v>
      </c>
      <c r="BO559">
        <v>408</v>
      </c>
      <c r="BP559">
        <v>0.72799999999999998</v>
      </c>
      <c r="BQ559" t="s">
        <v>143</v>
      </c>
      <c r="BR559" t="s">
        <v>145</v>
      </c>
      <c r="BS559" t="s">
        <v>144</v>
      </c>
      <c r="BT559">
        <v>-42</v>
      </c>
      <c r="BU559">
        <v>67</v>
      </c>
      <c r="BV559">
        <v>23</v>
      </c>
      <c r="BW559">
        <v>0</v>
      </c>
    </row>
    <row r="560" spans="1:75" x14ac:dyDescent="0.25">
      <c r="A560" t="s">
        <v>14142</v>
      </c>
      <c r="B560" t="s">
        <v>14143</v>
      </c>
      <c r="C560" s="74">
        <v>43864.86891782406</v>
      </c>
      <c r="D560" t="s">
        <v>274</v>
      </c>
      <c r="E560" t="s">
        <v>275</v>
      </c>
      <c r="F560" t="s">
        <v>276</v>
      </c>
      <c r="G560" t="s">
        <v>277</v>
      </c>
      <c r="H560" t="s">
        <v>278</v>
      </c>
      <c r="I560" t="s">
        <v>14144</v>
      </c>
      <c r="J560" t="s">
        <v>14145</v>
      </c>
      <c r="K560" t="s">
        <v>13035</v>
      </c>
      <c r="L560" t="s">
        <v>14146</v>
      </c>
      <c r="M560" t="s">
        <v>14147</v>
      </c>
      <c r="N560" t="s">
        <v>14148</v>
      </c>
      <c r="O560" t="s">
        <v>14149</v>
      </c>
      <c r="P560" t="s">
        <v>14150</v>
      </c>
      <c r="Q560" t="s">
        <v>14151</v>
      </c>
      <c r="R560" t="s">
        <v>14152</v>
      </c>
      <c r="S560" t="s">
        <v>14153</v>
      </c>
      <c r="T560" t="s">
        <v>146</v>
      </c>
      <c r="U560" t="s">
        <v>9530</v>
      </c>
      <c r="V560" t="s">
        <v>9531</v>
      </c>
      <c r="W560" t="s">
        <v>9532</v>
      </c>
      <c r="X560" t="s">
        <v>293</v>
      </c>
      <c r="Y560" t="s">
        <v>294</v>
      </c>
      <c r="Z560" t="s">
        <v>145</v>
      </c>
      <c r="AA560" t="s">
        <v>145</v>
      </c>
      <c r="AB560" t="s">
        <v>295</v>
      </c>
      <c r="AC560" t="s">
        <v>396</v>
      </c>
      <c r="AD560" t="s">
        <v>4872</v>
      </c>
      <c r="AE560" t="s">
        <v>14154</v>
      </c>
      <c r="AF560" t="s">
        <v>14155</v>
      </c>
      <c r="AG560" t="s">
        <v>14156</v>
      </c>
      <c r="AH560" t="s">
        <v>3858</v>
      </c>
      <c r="AI560" t="s">
        <v>14157</v>
      </c>
      <c r="AJ560" t="s">
        <v>14158</v>
      </c>
      <c r="AK560" t="s">
        <v>14159</v>
      </c>
      <c r="AL560" t="s">
        <v>305</v>
      </c>
      <c r="AM560" t="s">
        <v>306</v>
      </c>
      <c r="AN560" t="s">
        <v>307</v>
      </c>
      <c r="AO560" t="s">
        <v>585</v>
      </c>
      <c r="AP560" t="s">
        <v>309</v>
      </c>
      <c r="AQ560" t="s">
        <v>275</v>
      </c>
      <c r="AR560" t="s">
        <v>310</v>
      </c>
      <c r="AS560" t="s">
        <v>311</v>
      </c>
      <c r="AT560" t="s">
        <v>312</v>
      </c>
      <c r="AU560" t="s">
        <v>313</v>
      </c>
      <c r="AV560" t="s">
        <v>314</v>
      </c>
      <c r="AW560" t="s">
        <v>315</v>
      </c>
      <c r="AX560" t="s">
        <v>315</v>
      </c>
      <c r="AY560" t="s">
        <v>4880</v>
      </c>
      <c r="AZ560" t="s">
        <v>3474</v>
      </c>
      <c r="BA560" t="s">
        <v>14160</v>
      </c>
      <c r="BB560" t="s">
        <v>14158</v>
      </c>
      <c r="BC560" t="s">
        <v>14161</v>
      </c>
      <c r="BD560" t="s">
        <v>14162</v>
      </c>
      <c r="BE560" t="s">
        <v>138</v>
      </c>
      <c r="BF560" t="s">
        <v>14163</v>
      </c>
      <c r="BG560" t="s">
        <v>14164</v>
      </c>
      <c r="BH560" t="s">
        <v>155</v>
      </c>
      <c r="BI560">
        <v>255</v>
      </c>
      <c r="BJ560">
        <v>250</v>
      </c>
      <c r="BK560">
        <v>250</v>
      </c>
      <c r="BL560">
        <v>2.37</v>
      </c>
      <c r="BM560">
        <v>240</v>
      </c>
      <c r="BN560">
        <v>431</v>
      </c>
      <c r="BO560">
        <v>408</v>
      </c>
      <c r="BP560">
        <v>0.72799999999999998</v>
      </c>
      <c r="BQ560" t="s">
        <v>143</v>
      </c>
      <c r="BR560" t="s">
        <v>145</v>
      </c>
      <c r="BS560" t="s">
        <v>144</v>
      </c>
      <c r="BT560">
        <v>-42</v>
      </c>
      <c r="BU560">
        <v>73</v>
      </c>
      <c r="BV560">
        <v>24</v>
      </c>
      <c r="BW560">
        <v>0</v>
      </c>
    </row>
    <row r="561" spans="1:75" x14ac:dyDescent="0.25">
      <c r="A561" t="s">
        <v>14165</v>
      </c>
      <c r="B561" t="s">
        <v>14166</v>
      </c>
      <c r="C561" s="74">
        <v>43864.868937361112</v>
      </c>
      <c r="D561" t="s">
        <v>274</v>
      </c>
      <c r="E561" t="s">
        <v>275</v>
      </c>
      <c r="F561" t="s">
        <v>276</v>
      </c>
      <c r="G561" t="s">
        <v>277</v>
      </c>
      <c r="H561" t="s">
        <v>278</v>
      </c>
      <c r="I561" t="s">
        <v>14167</v>
      </c>
      <c r="J561" t="s">
        <v>14168</v>
      </c>
      <c r="K561" t="s">
        <v>13035</v>
      </c>
      <c r="L561" t="s">
        <v>14169</v>
      </c>
      <c r="M561" t="s">
        <v>14170</v>
      </c>
      <c r="N561" t="s">
        <v>14171</v>
      </c>
      <c r="O561" t="s">
        <v>14172</v>
      </c>
      <c r="P561" t="s">
        <v>14173</v>
      </c>
      <c r="Q561" t="s">
        <v>14174</v>
      </c>
      <c r="R561" t="s">
        <v>14175</v>
      </c>
      <c r="S561" t="s">
        <v>14176</v>
      </c>
      <c r="T561" t="s">
        <v>146</v>
      </c>
      <c r="U561" t="s">
        <v>9530</v>
      </c>
      <c r="V561" t="s">
        <v>9531</v>
      </c>
      <c r="W561" t="s">
        <v>9532</v>
      </c>
      <c r="X561" t="s">
        <v>293</v>
      </c>
      <c r="Y561" t="s">
        <v>294</v>
      </c>
      <c r="Z561" t="s">
        <v>145</v>
      </c>
      <c r="AA561" t="s">
        <v>145</v>
      </c>
      <c r="AB561" t="s">
        <v>295</v>
      </c>
      <c r="AC561" t="s">
        <v>429</v>
      </c>
      <c r="AD561" t="s">
        <v>4872</v>
      </c>
      <c r="AE561" t="s">
        <v>14177</v>
      </c>
      <c r="AF561" t="s">
        <v>14178</v>
      </c>
      <c r="AG561" t="s">
        <v>14179</v>
      </c>
      <c r="AH561" t="s">
        <v>14180</v>
      </c>
      <c r="AI561" t="s">
        <v>301</v>
      </c>
      <c r="AJ561" t="s">
        <v>14181</v>
      </c>
      <c r="AK561" t="s">
        <v>14182</v>
      </c>
      <c r="AL561" t="s">
        <v>305</v>
      </c>
      <c r="AM561" t="s">
        <v>306</v>
      </c>
      <c r="AN561" t="s">
        <v>307</v>
      </c>
      <c r="AO561" t="s">
        <v>308</v>
      </c>
      <c r="AP561" t="s">
        <v>309</v>
      </c>
      <c r="AQ561" t="s">
        <v>275</v>
      </c>
      <c r="AR561" t="s">
        <v>310</v>
      </c>
      <c r="AS561" t="s">
        <v>311</v>
      </c>
      <c r="AT561" t="s">
        <v>312</v>
      </c>
      <c r="AU561" t="s">
        <v>313</v>
      </c>
      <c r="AV561" t="s">
        <v>314</v>
      </c>
      <c r="AW561" t="s">
        <v>315</v>
      </c>
      <c r="AX561" t="s">
        <v>315</v>
      </c>
      <c r="AY561" t="s">
        <v>4880</v>
      </c>
      <c r="AZ561" t="s">
        <v>406</v>
      </c>
      <c r="BA561" t="s">
        <v>14183</v>
      </c>
      <c r="BB561" t="s">
        <v>14181</v>
      </c>
      <c r="BC561" t="s">
        <v>14184</v>
      </c>
      <c r="BD561" t="s">
        <v>14185</v>
      </c>
      <c r="BE561" t="s">
        <v>138</v>
      </c>
      <c r="BF561" t="s">
        <v>14186</v>
      </c>
      <c r="BG561" t="s">
        <v>14187</v>
      </c>
      <c r="BH561" t="s">
        <v>155</v>
      </c>
      <c r="BI561">
        <v>255</v>
      </c>
      <c r="BJ561">
        <v>250</v>
      </c>
      <c r="BK561">
        <v>250</v>
      </c>
      <c r="BL561">
        <v>2.39</v>
      </c>
      <c r="BM561">
        <v>240</v>
      </c>
      <c r="BN561">
        <v>431</v>
      </c>
      <c r="BO561">
        <v>408</v>
      </c>
      <c r="BP561">
        <v>0.72699999999999998</v>
      </c>
      <c r="BQ561" t="s">
        <v>143</v>
      </c>
      <c r="BR561" t="s">
        <v>145</v>
      </c>
      <c r="BS561" t="s">
        <v>144</v>
      </c>
      <c r="BT561">
        <v>-42</v>
      </c>
      <c r="BU561">
        <v>73</v>
      </c>
      <c r="BV561">
        <v>23</v>
      </c>
      <c r="BW561">
        <v>0</v>
      </c>
    </row>
    <row r="562" spans="1:75" x14ac:dyDescent="0.25">
      <c r="A562" t="s">
        <v>14188</v>
      </c>
      <c r="B562" t="s">
        <v>14189</v>
      </c>
      <c r="C562" s="74">
        <v>43864.869053101851</v>
      </c>
      <c r="D562" t="s">
        <v>274</v>
      </c>
      <c r="E562" t="s">
        <v>275</v>
      </c>
      <c r="F562" t="s">
        <v>276</v>
      </c>
      <c r="G562" t="s">
        <v>277</v>
      </c>
      <c r="H562" t="s">
        <v>278</v>
      </c>
      <c r="I562" t="s">
        <v>14190</v>
      </c>
      <c r="J562" t="s">
        <v>14191</v>
      </c>
      <c r="K562" t="s">
        <v>12798</v>
      </c>
      <c r="L562" t="s">
        <v>14192</v>
      </c>
      <c r="M562" t="s">
        <v>14193</v>
      </c>
      <c r="N562" t="s">
        <v>14194</v>
      </c>
      <c r="O562" t="s">
        <v>14195</v>
      </c>
      <c r="P562" t="s">
        <v>14196</v>
      </c>
      <c r="Q562" t="s">
        <v>14197</v>
      </c>
      <c r="R562" t="s">
        <v>14198</v>
      </c>
      <c r="S562" t="s">
        <v>14199</v>
      </c>
      <c r="T562" t="s">
        <v>146</v>
      </c>
      <c r="U562" t="s">
        <v>9530</v>
      </c>
      <c r="V562" t="s">
        <v>9531</v>
      </c>
      <c r="W562" t="s">
        <v>9532</v>
      </c>
      <c r="X562" t="s">
        <v>293</v>
      </c>
      <c r="Y562" t="s">
        <v>294</v>
      </c>
      <c r="Z562" t="s">
        <v>145</v>
      </c>
      <c r="AA562" t="s">
        <v>145</v>
      </c>
      <c r="AB562" t="s">
        <v>295</v>
      </c>
      <c r="AC562" t="s">
        <v>296</v>
      </c>
      <c r="AD562" t="s">
        <v>6275</v>
      </c>
      <c r="AE562" t="s">
        <v>14200</v>
      </c>
      <c r="AF562" t="s">
        <v>14201</v>
      </c>
      <c r="AG562" t="s">
        <v>14202</v>
      </c>
      <c r="AH562" t="s">
        <v>6156</v>
      </c>
      <c r="AI562" t="s">
        <v>14203</v>
      </c>
      <c r="AJ562" t="s">
        <v>14204</v>
      </c>
      <c r="AK562" t="s">
        <v>14205</v>
      </c>
      <c r="AL562" t="s">
        <v>305</v>
      </c>
      <c r="AM562" t="s">
        <v>306</v>
      </c>
      <c r="AN562" t="s">
        <v>307</v>
      </c>
      <c r="AO562" t="s">
        <v>308</v>
      </c>
      <c r="AP562" t="s">
        <v>309</v>
      </c>
      <c r="AQ562" t="s">
        <v>275</v>
      </c>
      <c r="AR562" t="s">
        <v>310</v>
      </c>
      <c r="AS562" t="s">
        <v>311</v>
      </c>
      <c r="AT562" t="s">
        <v>312</v>
      </c>
      <c r="AU562" t="s">
        <v>313</v>
      </c>
      <c r="AV562" t="s">
        <v>314</v>
      </c>
      <c r="AW562" t="s">
        <v>315</v>
      </c>
      <c r="AX562" t="s">
        <v>315</v>
      </c>
      <c r="AY562" t="s">
        <v>6282</v>
      </c>
      <c r="AZ562" t="s">
        <v>406</v>
      </c>
      <c r="BA562" t="s">
        <v>14206</v>
      </c>
      <c r="BB562" t="s">
        <v>14204</v>
      </c>
      <c r="BC562" t="s">
        <v>14207</v>
      </c>
      <c r="BD562" t="s">
        <v>14208</v>
      </c>
      <c r="BE562" t="s">
        <v>138</v>
      </c>
      <c r="BF562" t="s">
        <v>14209</v>
      </c>
      <c r="BG562" t="s">
        <v>14210</v>
      </c>
      <c r="BH562" t="s">
        <v>12818</v>
      </c>
      <c r="BI562">
        <v>255</v>
      </c>
      <c r="BJ562">
        <v>251</v>
      </c>
      <c r="BK562">
        <v>251</v>
      </c>
      <c r="BL562">
        <v>2.08</v>
      </c>
      <c r="BM562">
        <v>240</v>
      </c>
      <c r="BN562">
        <v>431</v>
      </c>
      <c r="BO562">
        <v>408</v>
      </c>
      <c r="BP562">
        <v>0.72699999999999998</v>
      </c>
      <c r="BQ562" t="s">
        <v>143</v>
      </c>
      <c r="BR562" t="s">
        <v>145</v>
      </c>
      <c r="BS562" t="s">
        <v>144</v>
      </c>
      <c r="BT562">
        <v>-42</v>
      </c>
      <c r="BU562">
        <v>72</v>
      </c>
      <c r="BV562">
        <v>23</v>
      </c>
      <c r="BW562">
        <v>0</v>
      </c>
    </row>
    <row r="563" spans="1:75" x14ac:dyDescent="0.25">
      <c r="A563" t="s">
        <v>14211</v>
      </c>
      <c r="B563" t="s">
        <v>14212</v>
      </c>
      <c r="C563" s="74">
        <v>43864.869169560188</v>
      </c>
      <c r="D563" t="s">
        <v>274</v>
      </c>
      <c r="E563" t="s">
        <v>275</v>
      </c>
      <c r="F563" t="s">
        <v>276</v>
      </c>
      <c r="G563" t="s">
        <v>277</v>
      </c>
      <c r="H563" t="s">
        <v>278</v>
      </c>
      <c r="I563" t="s">
        <v>14213</v>
      </c>
      <c r="J563" t="s">
        <v>14214</v>
      </c>
      <c r="K563" t="s">
        <v>13804</v>
      </c>
      <c r="L563" t="s">
        <v>14215</v>
      </c>
      <c r="M563" t="s">
        <v>14216</v>
      </c>
      <c r="N563" t="s">
        <v>14217</v>
      </c>
      <c r="O563" t="s">
        <v>14218</v>
      </c>
      <c r="P563" t="s">
        <v>14219</v>
      </c>
      <c r="Q563" t="s">
        <v>14220</v>
      </c>
      <c r="R563" t="s">
        <v>14221</v>
      </c>
      <c r="S563" t="s">
        <v>14222</v>
      </c>
      <c r="T563" t="s">
        <v>146</v>
      </c>
      <c r="U563" t="s">
        <v>9530</v>
      </c>
      <c r="V563" t="s">
        <v>9531</v>
      </c>
      <c r="W563" t="s">
        <v>9532</v>
      </c>
      <c r="X563" t="s">
        <v>293</v>
      </c>
      <c r="Y563" t="s">
        <v>294</v>
      </c>
      <c r="Z563" t="s">
        <v>145</v>
      </c>
      <c r="AA563" t="s">
        <v>145</v>
      </c>
      <c r="AB563" t="s">
        <v>295</v>
      </c>
      <c r="AC563" t="s">
        <v>296</v>
      </c>
      <c r="AD563" t="s">
        <v>3729</v>
      </c>
      <c r="AE563" t="s">
        <v>14223</v>
      </c>
      <c r="AF563" t="s">
        <v>14224</v>
      </c>
      <c r="AG563" t="s">
        <v>14225</v>
      </c>
      <c r="AH563" t="s">
        <v>14226</v>
      </c>
      <c r="AI563" t="s">
        <v>14227</v>
      </c>
      <c r="AJ563" t="s">
        <v>14228</v>
      </c>
      <c r="AK563" t="s">
        <v>14229</v>
      </c>
      <c r="AL563" t="s">
        <v>305</v>
      </c>
      <c r="AM563" t="s">
        <v>306</v>
      </c>
      <c r="AN563" t="s">
        <v>307</v>
      </c>
      <c r="AO563" t="s">
        <v>308</v>
      </c>
      <c r="AP563" t="s">
        <v>309</v>
      </c>
      <c r="AQ563" t="s">
        <v>275</v>
      </c>
      <c r="AR563" t="s">
        <v>310</v>
      </c>
      <c r="AS563" t="s">
        <v>311</v>
      </c>
      <c r="AT563" t="s">
        <v>312</v>
      </c>
      <c r="AU563" t="s">
        <v>313</v>
      </c>
      <c r="AV563" t="s">
        <v>314</v>
      </c>
      <c r="AW563" t="s">
        <v>315</v>
      </c>
      <c r="AX563" t="s">
        <v>315</v>
      </c>
      <c r="AY563" t="s">
        <v>3736</v>
      </c>
      <c r="AZ563" t="s">
        <v>1228</v>
      </c>
      <c r="BA563" t="s">
        <v>14230</v>
      </c>
      <c r="BB563" t="s">
        <v>14228</v>
      </c>
      <c r="BC563" t="s">
        <v>14231</v>
      </c>
      <c r="BD563" t="s">
        <v>14232</v>
      </c>
      <c r="BE563" t="s">
        <v>138</v>
      </c>
      <c r="BF563" t="s">
        <v>14233</v>
      </c>
      <c r="BG563" t="s">
        <v>14234</v>
      </c>
      <c r="BH563" t="s">
        <v>183</v>
      </c>
      <c r="BI563">
        <v>256</v>
      </c>
      <c r="BJ563">
        <v>252</v>
      </c>
      <c r="BK563">
        <v>252</v>
      </c>
      <c r="BL563">
        <v>0.94</v>
      </c>
      <c r="BM563">
        <v>241</v>
      </c>
      <c r="BN563">
        <v>432</v>
      </c>
      <c r="BO563">
        <v>408</v>
      </c>
      <c r="BP563">
        <v>0.72899999999999998</v>
      </c>
      <c r="BQ563" t="s">
        <v>143</v>
      </c>
      <c r="BR563" t="s">
        <v>145</v>
      </c>
      <c r="BS563" t="s">
        <v>144</v>
      </c>
      <c r="BT563">
        <v>-42</v>
      </c>
      <c r="BU563">
        <v>76</v>
      </c>
      <c r="BV563">
        <v>24</v>
      </c>
      <c r="BW563">
        <v>0</v>
      </c>
    </row>
    <row r="564" spans="1:75" x14ac:dyDescent="0.25">
      <c r="A564" t="s">
        <v>14235</v>
      </c>
      <c r="B564" t="s">
        <v>14236</v>
      </c>
      <c r="C564" s="74">
        <v>43864.869285300927</v>
      </c>
      <c r="D564" t="s">
        <v>274</v>
      </c>
      <c r="E564" t="s">
        <v>275</v>
      </c>
      <c r="F564" t="s">
        <v>276</v>
      </c>
      <c r="G564" t="s">
        <v>277</v>
      </c>
      <c r="H564" t="s">
        <v>278</v>
      </c>
      <c r="I564" t="s">
        <v>14237</v>
      </c>
      <c r="J564" t="s">
        <v>14238</v>
      </c>
      <c r="K564" t="s">
        <v>13035</v>
      </c>
      <c r="L564" t="s">
        <v>14239</v>
      </c>
      <c r="M564" t="s">
        <v>14240</v>
      </c>
      <c r="N564" t="s">
        <v>14241</v>
      </c>
      <c r="O564" t="s">
        <v>14242</v>
      </c>
      <c r="P564" t="s">
        <v>14243</v>
      </c>
      <c r="Q564" t="s">
        <v>14244</v>
      </c>
      <c r="R564" t="s">
        <v>14245</v>
      </c>
      <c r="S564" t="s">
        <v>14246</v>
      </c>
      <c r="T564" t="s">
        <v>146</v>
      </c>
      <c r="U564" t="s">
        <v>9530</v>
      </c>
      <c r="V564" t="s">
        <v>9531</v>
      </c>
      <c r="W564" t="s">
        <v>9532</v>
      </c>
      <c r="X564" t="s">
        <v>293</v>
      </c>
      <c r="Y564" t="s">
        <v>294</v>
      </c>
      <c r="Z564" t="s">
        <v>145</v>
      </c>
      <c r="AA564" t="s">
        <v>145</v>
      </c>
      <c r="AB564" t="s">
        <v>295</v>
      </c>
      <c r="AC564" t="s">
        <v>296</v>
      </c>
      <c r="AD564" t="s">
        <v>6275</v>
      </c>
      <c r="AE564" t="s">
        <v>14247</v>
      </c>
      <c r="AF564" t="s">
        <v>14248</v>
      </c>
      <c r="AG564" t="s">
        <v>14249</v>
      </c>
      <c r="AH564" t="s">
        <v>9486</v>
      </c>
      <c r="AI564" t="s">
        <v>14250</v>
      </c>
      <c r="AJ564" t="s">
        <v>14251</v>
      </c>
      <c r="AK564" t="s">
        <v>14252</v>
      </c>
      <c r="AL564" t="s">
        <v>305</v>
      </c>
      <c r="AM564" t="s">
        <v>306</v>
      </c>
      <c r="AN564" t="s">
        <v>307</v>
      </c>
      <c r="AO564" t="s">
        <v>308</v>
      </c>
      <c r="AP564" t="s">
        <v>309</v>
      </c>
      <c r="AQ564" t="s">
        <v>275</v>
      </c>
      <c r="AR564" t="s">
        <v>310</v>
      </c>
      <c r="AS564" t="s">
        <v>311</v>
      </c>
      <c r="AT564" t="s">
        <v>312</v>
      </c>
      <c r="AU564" t="s">
        <v>313</v>
      </c>
      <c r="AV564" t="s">
        <v>314</v>
      </c>
      <c r="AW564" t="s">
        <v>315</v>
      </c>
      <c r="AX564" t="s">
        <v>315</v>
      </c>
      <c r="AY564" t="s">
        <v>6282</v>
      </c>
      <c r="AZ564" t="s">
        <v>406</v>
      </c>
      <c r="BA564" t="s">
        <v>14253</v>
      </c>
      <c r="BB564" t="s">
        <v>14251</v>
      </c>
      <c r="BC564" t="s">
        <v>14254</v>
      </c>
      <c r="BD564" t="s">
        <v>14255</v>
      </c>
      <c r="BE564" t="s">
        <v>138</v>
      </c>
      <c r="BF564" t="s">
        <v>14256</v>
      </c>
      <c r="BG564" t="s">
        <v>14257</v>
      </c>
      <c r="BH564" t="s">
        <v>155</v>
      </c>
      <c r="BI564">
        <v>256</v>
      </c>
      <c r="BJ564">
        <v>252</v>
      </c>
      <c r="BK564">
        <v>252</v>
      </c>
      <c r="BL564">
        <v>1.1399999999999999</v>
      </c>
      <c r="BM564">
        <v>240</v>
      </c>
      <c r="BN564">
        <v>430</v>
      </c>
      <c r="BO564">
        <v>408</v>
      </c>
      <c r="BP564">
        <v>0.72699999999999998</v>
      </c>
      <c r="BQ564" t="s">
        <v>143</v>
      </c>
      <c r="BR564" t="s">
        <v>145</v>
      </c>
      <c r="BS564" t="s">
        <v>144</v>
      </c>
      <c r="BT564">
        <v>-42</v>
      </c>
      <c r="BU564">
        <v>77</v>
      </c>
      <c r="BV564">
        <v>23</v>
      </c>
      <c r="BW564">
        <v>0</v>
      </c>
    </row>
    <row r="565" spans="1:75" x14ac:dyDescent="0.25">
      <c r="A565" t="s">
        <v>14258</v>
      </c>
      <c r="B565" t="s">
        <v>14259</v>
      </c>
      <c r="C565" s="74">
        <v>43864.86940104168</v>
      </c>
      <c r="D565" t="s">
        <v>274</v>
      </c>
      <c r="E565" t="s">
        <v>275</v>
      </c>
      <c r="F565" t="s">
        <v>276</v>
      </c>
      <c r="G565" t="s">
        <v>277</v>
      </c>
      <c r="H565" t="s">
        <v>278</v>
      </c>
      <c r="I565" t="s">
        <v>14260</v>
      </c>
      <c r="J565" t="s">
        <v>14261</v>
      </c>
      <c r="K565" t="s">
        <v>13035</v>
      </c>
      <c r="L565" t="s">
        <v>14262</v>
      </c>
      <c r="M565" t="s">
        <v>14263</v>
      </c>
      <c r="N565" t="s">
        <v>14264</v>
      </c>
      <c r="O565" t="s">
        <v>14265</v>
      </c>
      <c r="P565" t="s">
        <v>14266</v>
      </c>
      <c r="Q565" t="s">
        <v>14267</v>
      </c>
      <c r="R565" t="s">
        <v>14268</v>
      </c>
      <c r="S565" t="s">
        <v>14222</v>
      </c>
      <c r="T565" t="s">
        <v>146</v>
      </c>
      <c r="U565" t="s">
        <v>9530</v>
      </c>
      <c r="V565" t="s">
        <v>9531</v>
      </c>
      <c r="W565" t="s">
        <v>9532</v>
      </c>
      <c r="X565" t="s">
        <v>293</v>
      </c>
      <c r="Y565" t="s">
        <v>294</v>
      </c>
      <c r="Z565" t="s">
        <v>145</v>
      </c>
      <c r="AA565" t="s">
        <v>145</v>
      </c>
      <c r="AB565" t="s">
        <v>295</v>
      </c>
      <c r="AC565" t="s">
        <v>296</v>
      </c>
      <c r="AD565" t="s">
        <v>8862</v>
      </c>
      <c r="AE565" t="s">
        <v>14269</v>
      </c>
      <c r="AF565" t="s">
        <v>14270</v>
      </c>
      <c r="AG565" t="s">
        <v>14271</v>
      </c>
      <c r="AH565" t="s">
        <v>14272</v>
      </c>
      <c r="AI565" t="s">
        <v>14273</v>
      </c>
      <c r="AJ565" t="s">
        <v>14274</v>
      </c>
      <c r="AK565" t="s">
        <v>14275</v>
      </c>
      <c r="AL565" t="s">
        <v>305</v>
      </c>
      <c r="AM565" t="s">
        <v>306</v>
      </c>
      <c r="AN565" t="s">
        <v>307</v>
      </c>
      <c r="AO565" t="s">
        <v>308</v>
      </c>
      <c r="AP565" t="s">
        <v>309</v>
      </c>
      <c r="AQ565" t="s">
        <v>275</v>
      </c>
      <c r="AR565" t="s">
        <v>310</v>
      </c>
      <c r="AS565" t="s">
        <v>311</v>
      </c>
      <c r="AT565" t="s">
        <v>312</v>
      </c>
      <c r="AU565" t="s">
        <v>313</v>
      </c>
      <c r="AV565" t="s">
        <v>314</v>
      </c>
      <c r="AW565" t="s">
        <v>315</v>
      </c>
      <c r="AX565" t="s">
        <v>315</v>
      </c>
      <c r="AY565" t="s">
        <v>8870</v>
      </c>
      <c r="AZ565" t="s">
        <v>8794</v>
      </c>
      <c r="BA565" t="s">
        <v>14276</v>
      </c>
      <c r="BB565" t="s">
        <v>14274</v>
      </c>
      <c r="BC565" t="s">
        <v>14277</v>
      </c>
      <c r="BD565" t="s">
        <v>14278</v>
      </c>
      <c r="BE565" t="s">
        <v>138</v>
      </c>
      <c r="BF565" t="s">
        <v>14279</v>
      </c>
      <c r="BG565" t="s">
        <v>14280</v>
      </c>
      <c r="BH565" t="s">
        <v>155</v>
      </c>
      <c r="BI565">
        <v>256</v>
      </c>
      <c r="BJ565">
        <v>252</v>
      </c>
      <c r="BK565">
        <v>251</v>
      </c>
      <c r="BL565">
        <v>1.28</v>
      </c>
      <c r="BM565">
        <v>239</v>
      </c>
      <c r="BN565">
        <v>429</v>
      </c>
      <c r="BO565">
        <v>408</v>
      </c>
      <c r="BP565">
        <v>0.72499999999999998</v>
      </c>
      <c r="BQ565" t="s">
        <v>143</v>
      </c>
      <c r="BR565" t="s">
        <v>145</v>
      </c>
      <c r="BS565" t="s">
        <v>144</v>
      </c>
      <c r="BT565">
        <v>-42</v>
      </c>
      <c r="BU565">
        <v>80</v>
      </c>
      <c r="BV565">
        <v>22</v>
      </c>
      <c r="BW565">
        <v>0</v>
      </c>
    </row>
    <row r="566" spans="1:75" x14ac:dyDescent="0.25">
      <c r="A566" t="s">
        <v>14281</v>
      </c>
      <c r="B566" t="s">
        <v>14282</v>
      </c>
      <c r="C566" s="74">
        <v>43864.86943215278</v>
      </c>
      <c r="D566" t="s">
        <v>274</v>
      </c>
      <c r="E566" t="s">
        <v>275</v>
      </c>
      <c r="F566" t="s">
        <v>276</v>
      </c>
      <c r="G566" t="s">
        <v>277</v>
      </c>
      <c r="H566" t="s">
        <v>278</v>
      </c>
      <c r="I566" t="s">
        <v>14283</v>
      </c>
      <c r="J566" t="s">
        <v>14284</v>
      </c>
      <c r="K566" t="s">
        <v>13035</v>
      </c>
      <c r="L566" t="s">
        <v>14285</v>
      </c>
      <c r="M566" t="s">
        <v>14286</v>
      </c>
      <c r="N566" t="s">
        <v>14287</v>
      </c>
      <c r="O566" t="s">
        <v>14288</v>
      </c>
      <c r="P566" t="s">
        <v>14289</v>
      </c>
      <c r="Q566" t="s">
        <v>14290</v>
      </c>
      <c r="R566" t="s">
        <v>14291</v>
      </c>
      <c r="S566" t="s">
        <v>14292</v>
      </c>
      <c r="T566" t="s">
        <v>146</v>
      </c>
      <c r="U566" t="s">
        <v>9530</v>
      </c>
      <c r="V566" t="s">
        <v>9531</v>
      </c>
      <c r="W566" t="s">
        <v>9532</v>
      </c>
      <c r="X566" t="s">
        <v>293</v>
      </c>
      <c r="Y566" t="s">
        <v>294</v>
      </c>
      <c r="Z566" t="s">
        <v>145</v>
      </c>
      <c r="AA566" t="s">
        <v>145</v>
      </c>
      <c r="AB566" t="s">
        <v>295</v>
      </c>
      <c r="AC566" t="s">
        <v>296</v>
      </c>
      <c r="AD566" t="s">
        <v>8836</v>
      </c>
      <c r="AE566" t="s">
        <v>14293</v>
      </c>
      <c r="AF566" t="s">
        <v>14294</v>
      </c>
      <c r="AG566" t="s">
        <v>14295</v>
      </c>
      <c r="AH566" t="s">
        <v>3808</v>
      </c>
      <c r="AI566" t="s">
        <v>14296</v>
      </c>
      <c r="AJ566" t="s">
        <v>14297</v>
      </c>
      <c r="AK566" t="s">
        <v>14298</v>
      </c>
      <c r="AL566" t="s">
        <v>305</v>
      </c>
      <c r="AM566" t="s">
        <v>306</v>
      </c>
      <c r="AN566" t="s">
        <v>307</v>
      </c>
      <c r="AO566" t="s">
        <v>10368</v>
      </c>
      <c r="AP566" t="s">
        <v>309</v>
      </c>
      <c r="AQ566" t="s">
        <v>275</v>
      </c>
      <c r="AR566" t="s">
        <v>310</v>
      </c>
      <c r="AS566" t="s">
        <v>311</v>
      </c>
      <c r="AT566" t="s">
        <v>312</v>
      </c>
      <c r="AU566" t="s">
        <v>313</v>
      </c>
      <c r="AV566" t="s">
        <v>314</v>
      </c>
      <c r="AW566" t="s">
        <v>315</v>
      </c>
      <c r="AX566" t="s">
        <v>315</v>
      </c>
      <c r="AY566" t="s">
        <v>8843</v>
      </c>
      <c r="AZ566" t="s">
        <v>3686</v>
      </c>
      <c r="BA566" t="s">
        <v>14299</v>
      </c>
      <c r="BB566" t="s">
        <v>14297</v>
      </c>
      <c r="BC566" t="s">
        <v>14300</v>
      </c>
      <c r="BD566" t="s">
        <v>14301</v>
      </c>
      <c r="BE566" t="s">
        <v>138</v>
      </c>
      <c r="BF566" t="s">
        <v>14302</v>
      </c>
      <c r="BG566" t="s">
        <v>14303</v>
      </c>
      <c r="BH566" t="s">
        <v>155</v>
      </c>
      <c r="BI566">
        <v>256</v>
      </c>
      <c r="BJ566">
        <v>252</v>
      </c>
      <c r="BK566">
        <v>251</v>
      </c>
      <c r="BL566">
        <v>1.53</v>
      </c>
      <c r="BM566">
        <v>240</v>
      </c>
      <c r="BN566">
        <v>430</v>
      </c>
      <c r="BO566">
        <v>408</v>
      </c>
      <c r="BP566">
        <v>0.72599999999999998</v>
      </c>
      <c r="BQ566" t="s">
        <v>143</v>
      </c>
      <c r="BR566" t="s">
        <v>145</v>
      </c>
      <c r="BS566" t="s">
        <v>144</v>
      </c>
      <c r="BT566">
        <v>-42</v>
      </c>
      <c r="BU566">
        <v>82</v>
      </c>
      <c r="BV566">
        <v>22</v>
      </c>
      <c r="BW566">
        <v>0</v>
      </c>
    </row>
    <row r="567" spans="1:75" x14ac:dyDescent="0.25">
      <c r="A567" t="s">
        <v>14304</v>
      </c>
      <c r="B567" t="s">
        <v>14305</v>
      </c>
      <c r="C567" s="74">
        <v>43864.869517511572</v>
      </c>
      <c r="D567" t="s">
        <v>274</v>
      </c>
      <c r="E567" t="s">
        <v>275</v>
      </c>
      <c r="F567" t="s">
        <v>276</v>
      </c>
      <c r="G567" t="s">
        <v>277</v>
      </c>
      <c r="H567" t="s">
        <v>278</v>
      </c>
      <c r="I567" t="s">
        <v>14306</v>
      </c>
      <c r="J567" t="s">
        <v>14307</v>
      </c>
      <c r="K567" t="s">
        <v>12919</v>
      </c>
      <c r="L567" t="s">
        <v>14308</v>
      </c>
      <c r="M567" t="s">
        <v>14309</v>
      </c>
      <c r="N567" t="s">
        <v>14310</v>
      </c>
      <c r="O567" t="s">
        <v>14311</v>
      </c>
      <c r="P567" t="s">
        <v>14312</v>
      </c>
      <c r="Q567" t="s">
        <v>14313</v>
      </c>
      <c r="R567" t="s">
        <v>14314</v>
      </c>
      <c r="S567" t="s">
        <v>14315</v>
      </c>
      <c r="T567" t="s">
        <v>146</v>
      </c>
      <c r="U567" t="s">
        <v>9530</v>
      </c>
      <c r="V567" t="s">
        <v>9531</v>
      </c>
      <c r="W567" t="s">
        <v>9532</v>
      </c>
      <c r="X567" t="s">
        <v>293</v>
      </c>
      <c r="Y567" t="s">
        <v>294</v>
      </c>
      <c r="Z567" t="s">
        <v>145</v>
      </c>
      <c r="AA567" t="s">
        <v>145</v>
      </c>
      <c r="AB567" t="s">
        <v>295</v>
      </c>
      <c r="AC567" t="s">
        <v>296</v>
      </c>
      <c r="AD567" t="s">
        <v>8862</v>
      </c>
      <c r="AE567" t="s">
        <v>14316</v>
      </c>
      <c r="AF567" t="s">
        <v>14317</v>
      </c>
      <c r="AG567" t="s">
        <v>14318</v>
      </c>
      <c r="AH567" t="s">
        <v>11704</v>
      </c>
      <c r="AI567" t="s">
        <v>14319</v>
      </c>
      <c r="AJ567" t="s">
        <v>14320</v>
      </c>
      <c r="AK567" t="s">
        <v>14321</v>
      </c>
      <c r="AL567" t="s">
        <v>305</v>
      </c>
      <c r="AM567" t="s">
        <v>306</v>
      </c>
      <c r="AN567" t="s">
        <v>307</v>
      </c>
      <c r="AO567" t="s">
        <v>308</v>
      </c>
      <c r="AP567" t="s">
        <v>309</v>
      </c>
      <c r="AQ567" t="s">
        <v>275</v>
      </c>
      <c r="AR567" t="s">
        <v>310</v>
      </c>
      <c r="AS567" t="s">
        <v>311</v>
      </c>
      <c r="AT567" t="s">
        <v>312</v>
      </c>
      <c r="AU567" t="s">
        <v>313</v>
      </c>
      <c r="AV567" t="s">
        <v>314</v>
      </c>
      <c r="AW567" t="s">
        <v>315</v>
      </c>
      <c r="AX567" t="s">
        <v>315</v>
      </c>
      <c r="AY567" t="s">
        <v>8870</v>
      </c>
      <c r="AZ567" t="s">
        <v>8794</v>
      </c>
      <c r="BA567" t="s">
        <v>14322</v>
      </c>
      <c r="BB567" t="s">
        <v>14320</v>
      </c>
      <c r="BC567" t="s">
        <v>14323</v>
      </c>
      <c r="BD567" t="s">
        <v>14324</v>
      </c>
      <c r="BE567" t="s">
        <v>138</v>
      </c>
      <c r="BF567" t="s">
        <v>14325</v>
      </c>
      <c r="BG567" t="s">
        <v>14326</v>
      </c>
      <c r="BH567" t="s">
        <v>190</v>
      </c>
      <c r="BI567">
        <v>255</v>
      </c>
      <c r="BJ567">
        <v>251</v>
      </c>
      <c r="BK567">
        <v>251</v>
      </c>
      <c r="BL567">
        <v>1.88</v>
      </c>
      <c r="BM567">
        <v>239</v>
      </c>
      <c r="BN567">
        <v>429</v>
      </c>
      <c r="BO567">
        <v>408</v>
      </c>
      <c r="BP567">
        <v>0.72499999999999998</v>
      </c>
      <c r="BQ567" t="s">
        <v>143</v>
      </c>
      <c r="BR567" t="s">
        <v>145</v>
      </c>
      <c r="BS567" t="s">
        <v>144</v>
      </c>
      <c r="BT567">
        <v>-42</v>
      </c>
      <c r="BU567">
        <v>77</v>
      </c>
      <c r="BV567">
        <v>21</v>
      </c>
      <c r="BW567">
        <v>0</v>
      </c>
    </row>
    <row r="568" spans="1:75" x14ac:dyDescent="0.25">
      <c r="A568" t="s">
        <v>14327</v>
      </c>
      <c r="B568" t="s">
        <v>14328</v>
      </c>
      <c r="C568" s="74">
        <v>43864.869633252318</v>
      </c>
      <c r="D568" t="s">
        <v>274</v>
      </c>
      <c r="E568" t="s">
        <v>275</v>
      </c>
      <c r="F568" t="s">
        <v>276</v>
      </c>
      <c r="G568" t="s">
        <v>277</v>
      </c>
      <c r="H568" t="s">
        <v>278</v>
      </c>
      <c r="I568" t="s">
        <v>14329</v>
      </c>
      <c r="J568" t="s">
        <v>14330</v>
      </c>
      <c r="K568" t="s">
        <v>12798</v>
      </c>
      <c r="L568" t="s">
        <v>14331</v>
      </c>
      <c r="M568" t="s">
        <v>14332</v>
      </c>
      <c r="N568" t="s">
        <v>14333</v>
      </c>
      <c r="O568" t="s">
        <v>14334</v>
      </c>
      <c r="P568" t="s">
        <v>14335</v>
      </c>
      <c r="Q568" t="s">
        <v>14336</v>
      </c>
      <c r="R568" t="s">
        <v>14337</v>
      </c>
      <c r="S568" t="s">
        <v>14338</v>
      </c>
      <c r="T568" t="s">
        <v>146</v>
      </c>
      <c r="U568" t="s">
        <v>9530</v>
      </c>
      <c r="V568" t="s">
        <v>9531</v>
      </c>
      <c r="W568" t="s">
        <v>9532</v>
      </c>
      <c r="X568" t="s">
        <v>293</v>
      </c>
      <c r="Y568" t="s">
        <v>294</v>
      </c>
      <c r="Z568" t="s">
        <v>145</v>
      </c>
      <c r="AA568" t="s">
        <v>145</v>
      </c>
      <c r="AB568" t="s">
        <v>295</v>
      </c>
      <c r="AC568" t="s">
        <v>337</v>
      </c>
      <c r="AD568" t="s">
        <v>397</v>
      </c>
      <c r="AE568" t="s">
        <v>14339</v>
      </c>
      <c r="AF568" t="s">
        <v>14340</v>
      </c>
      <c r="AG568" t="s">
        <v>14341</v>
      </c>
      <c r="AH568" t="s">
        <v>14342</v>
      </c>
      <c r="AI568" t="s">
        <v>14343</v>
      </c>
      <c r="AJ568" t="s">
        <v>14344</v>
      </c>
      <c r="AK568" t="s">
        <v>14345</v>
      </c>
      <c r="AL568" t="s">
        <v>305</v>
      </c>
      <c r="AM568" t="s">
        <v>306</v>
      </c>
      <c r="AN568" t="s">
        <v>307</v>
      </c>
      <c r="AO568" t="s">
        <v>308</v>
      </c>
      <c r="AP568" t="s">
        <v>309</v>
      </c>
      <c r="AQ568" t="s">
        <v>275</v>
      </c>
      <c r="AR568" t="s">
        <v>310</v>
      </c>
      <c r="AS568" t="s">
        <v>311</v>
      </c>
      <c r="AT568" t="s">
        <v>312</v>
      </c>
      <c r="AU568" t="s">
        <v>313</v>
      </c>
      <c r="AV568" t="s">
        <v>314</v>
      </c>
      <c r="AW568" t="s">
        <v>315</v>
      </c>
      <c r="AX568" t="s">
        <v>315</v>
      </c>
      <c r="AY568" t="s">
        <v>405</v>
      </c>
      <c r="AZ568" t="s">
        <v>406</v>
      </c>
      <c r="BA568" t="s">
        <v>14346</v>
      </c>
      <c r="BB568" t="s">
        <v>14344</v>
      </c>
      <c r="BC568" t="s">
        <v>14347</v>
      </c>
      <c r="BD568" t="s">
        <v>14348</v>
      </c>
      <c r="BE568" t="s">
        <v>138</v>
      </c>
      <c r="BF568" t="s">
        <v>14349</v>
      </c>
      <c r="BG568" t="s">
        <v>14350</v>
      </c>
      <c r="BH568" t="s">
        <v>12818</v>
      </c>
      <c r="BI568">
        <v>256</v>
      </c>
      <c r="BJ568">
        <v>252</v>
      </c>
      <c r="BK568">
        <v>252</v>
      </c>
      <c r="BL568">
        <v>1.21</v>
      </c>
      <c r="BM568">
        <v>240</v>
      </c>
      <c r="BN568">
        <v>430</v>
      </c>
      <c r="BO568">
        <v>409</v>
      </c>
      <c r="BP568">
        <v>0.72699999999999998</v>
      </c>
      <c r="BQ568" t="s">
        <v>143</v>
      </c>
      <c r="BR568" t="s">
        <v>145</v>
      </c>
      <c r="BS568" t="s">
        <v>144</v>
      </c>
      <c r="BT568">
        <v>-42</v>
      </c>
      <c r="BU568">
        <v>78</v>
      </c>
      <c r="BV568">
        <v>21</v>
      </c>
      <c r="BW568">
        <v>0</v>
      </c>
    </row>
    <row r="569" spans="1:75" x14ac:dyDescent="0.25">
      <c r="A569" t="s">
        <v>14351</v>
      </c>
      <c r="B569" t="s">
        <v>14352</v>
      </c>
      <c r="C569" s="74">
        <v>43864.869749710648</v>
      </c>
      <c r="D569" t="s">
        <v>274</v>
      </c>
      <c r="E569" t="s">
        <v>275</v>
      </c>
      <c r="F569" t="s">
        <v>276</v>
      </c>
      <c r="G569" t="s">
        <v>277</v>
      </c>
      <c r="H569" t="s">
        <v>278</v>
      </c>
      <c r="I569" t="s">
        <v>14353</v>
      </c>
      <c r="J569" t="s">
        <v>14354</v>
      </c>
      <c r="K569" t="s">
        <v>12798</v>
      </c>
      <c r="L569" t="s">
        <v>14355</v>
      </c>
      <c r="M569" t="s">
        <v>14356</v>
      </c>
      <c r="N569" t="s">
        <v>14357</v>
      </c>
      <c r="O569" t="s">
        <v>14358</v>
      </c>
      <c r="P569" t="s">
        <v>14359</v>
      </c>
      <c r="Q569" t="s">
        <v>14360</v>
      </c>
      <c r="R569" t="s">
        <v>14361</v>
      </c>
      <c r="S569" t="s">
        <v>14362</v>
      </c>
      <c r="T569" t="s">
        <v>146</v>
      </c>
      <c r="U569" t="s">
        <v>9530</v>
      </c>
      <c r="V569" t="s">
        <v>9531</v>
      </c>
      <c r="W569" t="s">
        <v>9532</v>
      </c>
      <c r="X569" t="s">
        <v>293</v>
      </c>
      <c r="Y569" t="s">
        <v>294</v>
      </c>
      <c r="Z569" t="s">
        <v>145</v>
      </c>
      <c r="AA569" t="s">
        <v>145</v>
      </c>
      <c r="AB569" t="s">
        <v>295</v>
      </c>
      <c r="AC569" t="s">
        <v>296</v>
      </c>
      <c r="AD569" t="s">
        <v>8836</v>
      </c>
      <c r="AE569" t="s">
        <v>14363</v>
      </c>
      <c r="AF569" t="s">
        <v>14364</v>
      </c>
      <c r="AG569" t="s">
        <v>14365</v>
      </c>
      <c r="AH569" t="s">
        <v>8492</v>
      </c>
      <c r="AI569" t="s">
        <v>14366</v>
      </c>
      <c r="AJ569" t="s">
        <v>14367</v>
      </c>
      <c r="AK569" t="s">
        <v>14368</v>
      </c>
      <c r="AL569" t="s">
        <v>305</v>
      </c>
      <c r="AM569" t="s">
        <v>306</v>
      </c>
      <c r="AN569" t="s">
        <v>307</v>
      </c>
      <c r="AO569" t="s">
        <v>308</v>
      </c>
      <c r="AP569" t="s">
        <v>309</v>
      </c>
      <c r="AQ569" t="s">
        <v>275</v>
      </c>
      <c r="AR569" t="s">
        <v>310</v>
      </c>
      <c r="AS569" t="s">
        <v>311</v>
      </c>
      <c r="AT569" t="s">
        <v>312</v>
      </c>
      <c r="AU569" t="s">
        <v>313</v>
      </c>
      <c r="AV569" t="s">
        <v>314</v>
      </c>
      <c r="AW569" t="s">
        <v>315</v>
      </c>
      <c r="AX569" t="s">
        <v>315</v>
      </c>
      <c r="AY569" t="s">
        <v>8843</v>
      </c>
      <c r="AZ569" t="s">
        <v>3686</v>
      </c>
      <c r="BA569" t="s">
        <v>14369</v>
      </c>
      <c r="BB569" t="s">
        <v>14367</v>
      </c>
      <c r="BC569" t="s">
        <v>14370</v>
      </c>
      <c r="BD569" t="s">
        <v>14371</v>
      </c>
      <c r="BE569" t="s">
        <v>138</v>
      </c>
      <c r="BF569" t="s">
        <v>14372</v>
      </c>
      <c r="BG569" t="s">
        <v>14373</v>
      </c>
      <c r="BH569" t="s">
        <v>12818</v>
      </c>
      <c r="BI569">
        <v>257</v>
      </c>
      <c r="BJ569">
        <v>253</v>
      </c>
      <c r="BK569">
        <v>252</v>
      </c>
      <c r="BL569">
        <v>0.4</v>
      </c>
      <c r="BM569">
        <v>240</v>
      </c>
      <c r="BN569">
        <v>430</v>
      </c>
      <c r="BO569">
        <v>409</v>
      </c>
      <c r="BP569">
        <v>0.72599999999999998</v>
      </c>
      <c r="BQ569" t="s">
        <v>143</v>
      </c>
      <c r="BR569" t="s">
        <v>145</v>
      </c>
      <c r="BS569" t="s">
        <v>144</v>
      </c>
      <c r="BT569">
        <v>-42</v>
      </c>
      <c r="BU569">
        <v>80</v>
      </c>
      <c r="BV569">
        <v>21</v>
      </c>
      <c r="BW569">
        <v>0</v>
      </c>
    </row>
    <row r="570" spans="1:75" x14ac:dyDescent="0.25">
      <c r="A570" t="s">
        <v>14374</v>
      </c>
      <c r="B570" t="s">
        <v>14375</v>
      </c>
      <c r="C570" s="74">
        <v>43864.869866180547</v>
      </c>
      <c r="D570" t="s">
        <v>274</v>
      </c>
      <c r="E570" t="s">
        <v>275</v>
      </c>
      <c r="F570" t="s">
        <v>276</v>
      </c>
      <c r="G570" t="s">
        <v>277</v>
      </c>
      <c r="H570" t="s">
        <v>278</v>
      </c>
      <c r="I570" t="s">
        <v>14376</v>
      </c>
      <c r="J570" t="s">
        <v>14377</v>
      </c>
      <c r="K570" t="s">
        <v>13804</v>
      </c>
      <c r="L570" t="s">
        <v>14378</v>
      </c>
      <c r="M570" t="s">
        <v>14379</v>
      </c>
      <c r="N570" t="s">
        <v>14380</v>
      </c>
      <c r="O570" t="s">
        <v>14381</v>
      </c>
      <c r="P570" t="s">
        <v>14382</v>
      </c>
      <c r="Q570" t="s">
        <v>14383</v>
      </c>
      <c r="R570" t="s">
        <v>14384</v>
      </c>
      <c r="S570" t="s">
        <v>14385</v>
      </c>
      <c r="T570" t="s">
        <v>146</v>
      </c>
      <c r="U570" t="s">
        <v>9530</v>
      </c>
      <c r="V570" t="s">
        <v>9531</v>
      </c>
      <c r="W570" t="s">
        <v>9532</v>
      </c>
      <c r="X570" t="s">
        <v>293</v>
      </c>
      <c r="Y570" t="s">
        <v>294</v>
      </c>
      <c r="Z570" t="s">
        <v>145</v>
      </c>
      <c r="AA570" t="s">
        <v>145</v>
      </c>
      <c r="AB570" t="s">
        <v>295</v>
      </c>
      <c r="AC570" t="s">
        <v>429</v>
      </c>
      <c r="AD570" t="s">
        <v>9271</v>
      </c>
      <c r="AE570" t="s">
        <v>14386</v>
      </c>
      <c r="AF570" t="s">
        <v>14387</v>
      </c>
      <c r="AG570" t="s">
        <v>14388</v>
      </c>
      <c r="AH570" t="s">
        <v>12761</v>
      </c>
      <c r="AI570" t="s">
        <v>14389</v>
      </c>
      <c r="AJ570" t="s">
        <v>14390</v>
      </c>
      <c r="AK570" t="s">
        <v>14391</v>
      </c>
      <c r="AL570" t="s">
        <v>305</v>
      </c>
      <c r="AM570" t="s">
        <v>306</v>
      </c>
      <c r="AN570" t="s">
        <v>307</v>
      </c>
      <c r="AO570" t="s">
        <v>308</v>
      </c>
      <c r="AP570" t="s">
        <v>309</v>
      </c>
      <c r="AQ570" t="s">
        <v>275</v>
      </c>
      <c r="AR570" t="s">
        <v>310</v>
      </c>
      <c r="AS570" t="s">
        <v>311</v>
      </c>
      <c r="AT570" t="s">
        <v>312</v>
      </c>
      <c r="AU570" t="s">
        <v>313</v>
      </c>
      <c r="AV570" t="s">
        <v>314</v>
      </c>
      <c r="AW570" t="s">
        <v>315</v>
      </c>
      <c r="AX570" t="s">
        <v>315</v>
      </c>
      <c r="AY570" t="s">
        <v>9278</v>
      </c>
      <c r="AZ570" t="s">
        <v>1200</v>
      </c>
      <c r="BA570" t="s">
        <v>14392</v>
      </c>
      <c r="BB570" t="s">
        <v>14390</v>
      </c>
      <c r="BC570" t="s">
        <v>14393</v>
      </c>
      <c r="BD570" t="s">
        <v>14394</v>
      </c>
      <c r="BE570" t="s">
        <v>138</v>
      </c>
      <c r="BF570" t="s">
        <v>14395</v>
      </c>
      <c r="BG570" t="s">
        <v>14396</v>
      </c>
      <c r="BH570" t="s">
        <v>183</v>
      </c>
      <c r="BI570">
        <v>257</v>
      </c>
      <c r="BJ570">
        <v>252</v>
      </c>
      <c r="BK570">
        <v>252</v>
      </c>
      <c r="BL570">
        <v>0.98</v>
      </c>
      <c r="BM570">
        <v>239</v>
      </c>
      <c r="BN570">
        <v>429</v>
      </c>
      <c r="BO570">
        <v>409</v>
      </c>
      <c r="BP570">
        <v>0.72399999999999998</v>
      </c>
      <c r="BQ570" t="s">
        <v>143</v>
      </c>
      <c r="BR570" t="s">
        <v>145</v>
      </c>
      <c r="BS570" t="s">
        <v>144</v>
      </c>
      <c r="BT570">
        <v>-42</v>
      </c>
      <c r="BU570">
        <v>80</v>
      </c>
      <c r="BV570">
        <v>21</v>
      </c>
      <c r="BW570">
        <v>0</v>
      </c>
    </row>
    <row r="571" spans="1:75" x14ac:dyDescent="0.25">
      <c r="A571" t="s">
        <v>14397</v>
      </c>
      <c r="B571" t="s">
        <v>14398</v>
      </c>
      <c r="C571" s="74">
        <v>43864.869982638891</v>
      </c>
      <c r="D571" t="s">
        <v>274</v>
      </c>
      <c r="E571" t="s">
        <v>275</v>
      </c>
      <c r="F571" t="s">
        <v>276</v>
      </c>
      <c r="G571" t="s">
        <v>277</v>
      </c>
      <c r="H571" t="s">
        <v>278</v>
      </c>
      <c r="I571" t="s">
        <v>14399</v>
      </c>
      <c r="J571" t="s">
        <v>14400</v>
      </c>
      <c r="K571" t="s">
        <v>12313</v>
      </c>
      <c r="L571" t="s">
        <v>14401</v>
      </c>
      <c r="M571" t="s">
        <v>14402</v>
      </c>
      <c r="N571" t="s">
        <v>14403</v>
      </c>
      <c r="O571" t="s">
        <v>14404</v>
      </c>
      <c r="P571" t="s">
        <v>14405</v>
      </c>
      <c r="Q571" t="s">
        <v>14406</v>
      </c>
      <c r="R571" t="s">
        <v>14407</v>
      </c>
      <c r="S571" t="s">
        <v>14408</v>
      </c>
      <c r="T571" t="s">
        <v>146</v>
      </c>
      <c r="U571" t="s">
        <v>9530</v>
      </c>
      <c r="V571" t="s">
        <v>9531</v>
      </c>
      <c r="W571" t="s">
        <v>9532</v>
      </c>
      <c r="X571" t="s">
        <v>293</v>
      </c>
      <c r="Y571" t="s">
        <v>294</v>
      </c>
      <c r="Z571" t="s">
        <v>145</v>
      </c>
      <c r="AA571" t="s">
        <v>145</v>
      </c>
      <c r="AB571" t="s">
        <v>295</v>
      </c>
      <c r="AC571" t="s">
        <v>396</v>
      </c>
      <c r="AD571" t="s">
        <v>8836</v>
      </c>
      <c r="AE571" t="s">
        <v>14409</v>
      </c>
      <c r="AF571" t="s">
        <v>14410</v>
      </c>
      <c r="AG571" t="s">
        <v>14411</v>
      </c>
      <c r="AH571" t="s">
        <v>2680</v>
      </c>
      <c r="AI571" t="s">
        <v>14412</v>
      </c>
      <c r="AJ571" t="s">
        <v>14413</v>
      </c>
      <c r="AK571" t="s">
        <v>14414</v>
      </c>
      <c r="AL571" t="s">
        <v>305</v>
      </c>
      <c r="AM571" t="s">
        <v>306</v>
      </c>
      <c r="AN571" t="s">
        <v>307</v>
      </c>
      <c r="AO571" t="s">
        <v>308</v>
      </c>
      <c r="AP571" t="s">
        <v>309</v>
      </c>
      <c r="AQ571" t="s">
        <v>275</v>
      </c>
      <c r="AR571" t="s">
        <v>310</v>
      </c>
      <c r="AS571" t="s">
        <v>311</v>
      </c>
      <c r="AT571" t="s">
        <v>312</v>
      </c>
      <c r="AU571" t="s">
        <v>313</v>
      </c>
      <c r="AV571" t="s">
        <v>314</v>
      </c>
      <c r="AW571" t="s">
        <v>315</v>
      </c>
      <c r="AX571" t="s">
        <v>315</v>
      </c>
      <c r="AY571" t="s">
        <v>8843</v>
      </c>
      <c r="AZ571" t="s">
        <v>3686</v>
      </c>
      <c r="BA571" t="s">
        <v>14415</v>
      </c>
      <c r="BB571" t="s">
        <v>14413</v>
      </c>
      <c r="BC571" t="s">
        <v>14416</v>
      </c>
      <c r="BD571" t="s">
        <v>14417</v>
      </c>
      <c r="BE571" t="s">
        <v>138</v>
      </c>
      <c r="BF571" t="s">
        <v>14418</v>
      </c>
      <c r="BG571" t="s">
        <v>14419</v>
      </c>
      <c r="BH571" t="s">
        <v>12333</v>
      </c>
      <c r="BI571">
        <v>256</v>
      </c>
      <c r="BJ571">
        <v>251</v>
      </c>
      <c r="BK571">
        <v>251</v>
      </c>
      <c r="BL571">
        <v>1.86</v>
      </c>
      <c r="BM571">
        <v>240</v>
      </c>
      <c r="BN571">
        <v>430</v>
      </c>
      <c r="BO571">
        <v>409</v>
      </c>
      <c r="BP571">
        <v>0.72599999999999998</v>
      </c>
      <c r="BQ571" t="s">
        <v>143</v>
      </c>
      <c r="BR571" t="s">
        <v>145</v>
      </c>
      <c r="BS571" t="s">
        <v>144</v>
      </c>
      <c r="BT571">
        <v>-42</v>
      </c>
      <c r="BU571">
        <v>77</v>
      </c>
      <c r="BV571">
        <v>21</v>
      </c>
      <c r="BW571">
        <v>0</v>
      </c>
    </row>
    <row r="572" spans="1:75" x14ac:dyDescent="0.25">
      <c r="A572" t="s">
        <v>14420</v>
      </c>
      <c r="B572" t="s">
        <v>14421</v>
      </c>
      <c r="C572" s="74">
        <v>43864.870099108797</v>
      </c>
      <c r="D572" t="s">
        <v>274</v>
      </c>
      <c r="E572" t="s">
        <v>275</v>
      </c>
      <c r="F572" t="s">
        <v>276</v>
      </c>
      <c r="G572" t="s">
        <v>277</v>
      </c>
      <c r="H572" t="s">
        <v>278</v>
      </c>
      <c r="I572" t="s">
        <v>14422</v>
      </c>
      <c r="J572" t="s">
        <v>14423</v>
      </c>
      <c r="K572" t="s">
        <v>12313</v>
      </c>
      <c r="L572" t="s">
        <v>14424</v>
      </c>
      <c r="M572" t="s">
        <v>14425</v>
      </c>
      <c r="N572" t="s">
        <v>14426</v>
      </c>
      <c r="O572" t="s">
        <v>14427</v>
      </c>
      <c r="P572" t="s">
        <v>14428</v>
      </c>
      <c r="Q572" t="s">
        <v>14429</v>
      </c>
      <c r="R572" t="s">
        <v>14430</v>
      </c>
      <c r="S572" t="s">
        <v>14431</v>
      </c>
      <c r="T572" t="s">
        <v>146</v>
      </c>
      <c r="U572" t="s">
        <v>9530</v>
      </c>
      <c r="V572" t="s">
        <v>9531</v>
      </c>
      <c r="W572" t="s">
        <v>9532</v>
      </c>
      <c r="X572" t="s">
        <v>293</v>
      </c>
      <c r="Y572" t="s">
        <v>294</v>
      </c>
      <c r="Z572" t="s">
        <v>145</v>
      </c>
      <c r="AA572" t="s">
        <v>145</v>
      </c>
      <c r="AB572" t="s">
        <v>295</v>
      </c>
      <c r="AC572" t="s">
        <v>396</v>
      </c>
      <c r="AD572" t="s">
        <v>6275</v>
      </c>
      <c r="AE572" t="s">
        <v>14432</v>
      </c>
      <c r="AF572" t="s">
        <v>14433</v>
      </c>
      <c r="AG572" t="s">
        <v>14434</v>
      </c>
      <c r="AH572" t="s">
        <v>14435</v>
      </c>
      <c r="AI572" t="s">
        <v>14436</v>
      </c>
      <c r="AJ572" t="s">
        <v>14437</v>
      </c>
      <c r="AK572" t="s">
        <v>14438</v>
      </c>
      <c r="AL572" t="s">
        <v>305</v>
      </c>
      <c r="AM572" t="s">
        <v>306</v>
      </c>
      <c r="AN572" t="s">
        <v>307</v>
      </c>
      <c r="AO572" t="s">
        <v>308</v>
      </c>
      <c r="AP572" t="s">
        <v>309</v>
      </c>
      <c r="AQ572" t="s">
        <v>275</v>
      </c>
      <c r="AR572" t="s">
        <v>310</v>
      </c>
      <c r="AS572" t="s">
        <v>311</v>
      </c>
      <c r="AT572" t="s">
        <v>312</v>
      </c>
      <c r="AU572" t="s">
        <v>313</v>
      </c>
      <c r="AV572" t="s">
        <v>314</v>
      </c>
      <c r="AW572" t="s">
        <v>315</v>
      </c>
      <c r="AX572" t="s">
        <v>315</v>
      </c>
      <c r="AY572" t="s">
        <v>6282</v>
      </c>
      <c r="AZ572" t="s">
        <v>406</v>
      </c>
      <c r="BA572" t="s">
        <v>14439</v>
      </c>
      <c r="BB572" t="s">
        <v>14437</v>
      </c>
      <c r="BC572" t="s">
        <v>14440</v>
      </c>
      <c r="BD572" t="s">
        <v>14441</v>
      </c>
      <c r="BE572" t="s">
        <v>138</v>
      </c>
      <c r="BF572" t="s">
        <v>14442</v>
      </c>
      <c r="BG572" t="s">
        <v>14443</v>
      </c>
      <c r="BH572" t="s">
        <v>12333</v>
      </c>
      <c r="BI572">
        <v>256</v>
      </c>
      <c r="BJ572">
        <v>251</v>
      </c>
      <c r="BK572">
        <v>251</v>
      </c>
      <c r="BL572">
        <v>1.88</v>
      </c>
      <c r="BM572">
        <v>240</v>
      </c>
      <c r="BN572">
        <v>431</v>
      </c>
      <c r="BO572">
        <v>409</v>
      </c>
      <c r="BP572">
        <v>0.72699999999999998</v>
      </c>
      <c r="BQ572" t="s">
        <v>143</v>
      </c>
      <c r="BR572" t="s">
        <v>145</v>
      </c>
      <c r="BS572" t="s">
        <v>144</v>
      </c>
      <c r="BT572">
        <v>-42</v>
      </c>
      <c r="BU572">
        <v>75</v>
      </c>
      <c r="BV572">
        <v>21</v>
      </c>
      <c r="BW572">
        <v>0</v>
      </c>
    </row>
    <row r="573" spans="1:75" x14ac:dyDescent="0.25">
      <c r="A573" t="s">
        <v>14444</v>
      </c>
      <c r="B573" t="s">
        <v>14445</v>
      </c>
      <c r="C573" s="74">
        <v>43864.870215567127</v>
      </c>
      <c r="D573" t="s">
        <v>274</v>
      </c>
      <c r="E573" t="s">
        <v>275</v>
      </c>
      <c r="F573" t="s">
        <v>276</v>
      </c>
      <c r="G573" t="s">
        <v>277</v>
      </c>
      <c r="H573" t="s">
        <v>278</v>
      </c>
      <c r="I573" t="s">
        <v>14446</v>
      </c>
      <c r="J573" t="s">
        <v>14447</v>
      </c>
      <c r="K573" t="s">
        <v>12798</v>
      </c>
      <c r="L573" t="s">
        <v>14448</v>
      </c>
      <c r="M573" t="s">
        <v>14449</v>
      </c>
      <c r="N573" t="s">
        <v>14450</v>
      </c>
      <c r="O573" t="s">
        <v>14451</v>
      </c>
      <c r="P573" t="s">
        <v>14452</v>
      </c>
      <c r="Q573" t="s">
        <v>14453</v>
      </c>
      <c r="R573" t="s">
        <v>14454</v>
      </c>
      <c r="S573" t="s">
        <v>14455</v>
      </c>
      <c r="T573" t="s">
        <v>146</v>
      </c>
      <c r="U573" t="s">
        <v>9530</v>
      </c>
      <c r="V573" t="s">
        <v>9531</v>
      </c>
      <c r="W573" t="s">
        <v>9532</v>
      </c>
      <c r="X573" t="s">
        <v>293</v>
      </c>
      <c r="Y573" t="s">
        <v>294</v>
      </c>
      <c r="Z573" t="s">
        <v>145</v>
      </c>
      <c r="AA573" t="s">
        <v>145</v>
      </c>
      <c r="AB573" t="s">
        <v>295</v>
      </c>
      <c r="AC573" t="s">
        <v>429</v>
      </c>
      <c r="AD573" t="s">
        <v>397</v>
      </c>
      <c r="AE573" t="s">
        <v>14456</v>
      </c>
      <c r="AF573" t="s">
        <v>14457</v>
      </c>
      <c r="AG573" t="s">
        <v>14458</v>
      </c>
      <c r="AH573" t="s">
        <v>8351</v>
      </c>
      <c r="AI573" t="s">
        <v>1447</v>
      </c>
      <c r="AJ573" t="s">
        <v>14459</v>
      </c>
      <c r="AK573" t="s">
        <v>14460</v>
      </c>
      <c r="AL573" t="s">
        <v>305</v>
      </c>
      <c r="AM573" t="s">
        <v>306</v>
      </c>
      <c r="AN573" t="s">
        <v>307</v>
      </c>
      <c r="AO573" t="s">
        <v>308</v>
      </c>
      <c r="AP573" t="s">
        <v>309</v>
      </c>
      <c r="AQ573" t="s">
        <v>275</v>
      </c>
      <c r="AR573" t="s">
        <v>310</v>
      </c>
      <c r="AS573" t="s">
        <v>311</v>
      </c>
      <c r="AT573" t="s">
        <v>312</v>
      </c>
      <c r="AU573" t="s">
        <v>313</v>
      </c>
      <c r="AV573" t="s">
        <v>314</v>
      </c>
      <c r="AW573" t="s">
        <v>315</v>
      </c>
      <c r="AX573" t="s">
        <v>315</v>
      </c>
      <c r="AY573" t="s">
        <v>405</v>
      </c>
      <c r="AZ573" t="s">
        <v>3686</v>
      </c>
      <c r="BA573" t="s">
        <v>14461</v>
      </c>
      <c r="BB573" t="s">
        <v>14459</v>
      </c>
      <c r="BC573" t="s">
        <v>14462</v>
      </c>
      <c r="BD573" t="s">
        <v>14463</v>
      </c>
      <c r="BE573" t="s">
        <v>138</v>
      </c>
      <c r="BF573" t="s">
        <v>14464</v>
      </c>
      <c r="BG573" t="s">
        <v>14465</v>
      </c>
      <c r="BH573" t="s">
        <v>12818</v>
      </c>
      <c r="BI573">
        <v>256</v>
      </c>
      <c r="BJ573">
        <v>252</v>
      </c>
      <c r="BK573">
        <v>251</v>
      </c>
      <c r="BL573">
        <v>1.78</v>
      </c>
      <c r="BM573">
        <v>240</v>
      </c>
      <c r="BN573">
        <v>430</v>
      </c>
      <c r="BO573">
        <v>409</v>
      </c>
      <c r="BP573">
        <v>0.72599999999999998</v>
      </c>
      <c r="BQ573" t="s">
        <v>143</v>
      </c>
      <c r="BR573" t="s">
        <v>145</v>
      </c>
      <c r="BS573" t="s">
        <v>144</v>
      </c>
      <c r="BT573">
        <v>-42</v>
      </c>
      <c r="BU573">
        <v>78</v>
      </c>
      <c r="BV573">
        <v>21</v>
      </c>
      <c r="BW573">
        <v>0</v>
      </c>
    </row>
    <row r="574" spans="1:75" x14ac:dyDescent="0.25">
      <c r="A574" t="s">
        <v>14466</v>
      </c>
      <c r="B574" t="s">
        <v>14467</v>
      </c>
      <c r="C574" s="74">
        <v>43864.870290798608</v>
      </c>
      <c r="D574" t="s">
        <v>274</v>
      </c>
      <c r="E574" t="s">
        <v>275</v>
      </c>
      <c r="F574" t="s">
        <v>276</v>
      </c>
      <c r="G574" t="s">
        <v>277</v>
      </c>
      <c r="H574" t="s">
        <v>278</v>
      </c>
      <c r="I574" t="s">
        <v>14468</v>
      </c>
      <c r="J574" t="s">
        <v>14469</v>
      </c>
      <c r="K574" t="s">
        <v>13804</v>
      </c>
      <c r="L574" t="s">
        <v>14470</v>
      </c>
      <c r="M574" t="s">
        <v>14471</v>
      </c>
      <c r="N574" t="s">
        <v>14472</v>
      </c>
      <c r="O574" t="s">
        <v>14473</v>
      </c>
      <c r="P574" t="s">
        <v>14474</v>
      </c>
      <c r="Q574" t="s">
        <v>14475</v>
      </c>
      <c r="R574" t="s">
        <v>14476</v>
      </c>
      <c r="S574" t="s">
        <v>14477</v>
      </c>
      <c r="T574" t="s">
        <v>146</v>
      </c>
      <c r="U574" t="s">
        <v>9530</v>
      </c>
      <c r="V574" t="s">
        <v>9531</v>
      </c>
      <c r="W574" t="s">
        <v>9532</v>
      </c>
      <c r="X574" t="s">
        <v>293</v>
      </c>
      <c r="Y574" t="s">
        <v>294</v>
      </c>
      <c r="Z574" t="s">
        <v>145</v>
      </c>
      <c r="AA574" t="s">
        <v>145</v>
      </c>
      <c r="AB574" t="s">
        <v>295</v>
      </c>
      <c r="AC574" t="s">
        <v>296</v>
      </c>
      <c r="AD574" t="s">
        <v>397</v>
      </c>
      <c r="AE574" t="s">
        <v>14478</v>
      </c>
      <c r="AF574" t="s">
        <v>14479</v>
      </c>
      <c r="AG574" t="s">
        <v>14480</v>
      </c>
      <c r="AH574" t="s">
        <v>8161</v>
      </c>
      <c r="AI574" t="s">
        <v>14481</v>
      </c>
      <c r="AJ574" t="s">
        <v>14482</v>
      </c>
      <c r="AK574" t="s">
        <v>14483</v>
      </c>
      <c r="AL574" t="s">
        <v>305</v>
      </c>
      <c r="AM574" t="s">
        <v>306</v>
      </c>
      <c r="AN574" t="s">
        <v>307</v>
      </c>
      <c r="AO574" t="s">
        <v>585</v>
      </c>
      <c r="AP574" t="s">
        <v>309</v>
      </c>
      <c r="AQ574" t="s">
        <v>275</v>
      </c>
      <c r="AR574" t="s">
        <v>310</v>
      </c>
      <c r="AS574" t="s">
        <v>311</v>
      </c>
      <c r="AT574" t="s">
        <v>312</v>
      </c>
      <c r="AU574" t="s">
        <v>313</v>
      </c>
      <c r="AV574" t="s">
        <v>314</v>
      </c>
      <c r="AW574" t="s">
        <v>315</v>
      </c>
      <c r="AX574" t="s">
        <v>315</v>
      </c>
      <c r="AY574" t="s">
        <v>405</v>
      </c>
      <c r="AZ574" t="s">
        <v>3686</v>
      </c>
      <c r="BA574" t="s">
        <v>14484</v>
      </c>
      <c r="BB574" t="s">
        <v>14482</v>
      </c>
      <c r="BC574" t="s">
        <v>14485</v>
      </c>
      <c r="BD574" t="s">
        <v>14486</v>
      </c>
      <c r="BE574" t="s">
        <v>138</v>
      </c>
      <c r="BF574" t="s">
        <v>14487</v>
      </c>
      <c r="BG574" t="s">
        <v>14488</v>
      </c>
      <c r="BH574" t="s">
        <v>183</v>
      </c>
      <c r="BI574">
        <v>256</v>
      </c>
      <c r="BJ574">
        <v>251</v>
      </c>
      <c r="BK574">
        <v>251</v>
      </c>
      <c r="BL574">
        <v>1.81</v>
      </c>
      <c r="BM574">
        <v>240</v>
      </c>
      <c r="BN574">
        <v>430</v>
      </c>
      <c r="BO574">
        <v>410</v>
      </c>
      <c r="BP574">
        <v>0.72599999999999998</v>
      </c>
      <c r="BQ574" t="s">
        <v>143</v>
      </c>
      <c r="BR574" t="s">
        <v>145</v>
      </c>
      <c r="BS574" t="s">
        <v>144</v>
      </c>
      <c r="BT574">
        <v>-42</v>
      </c>
      <c r="BU574">
        <v>76</v>
      </c>
      <c r="BV574">
        <v>21</v>
      </c>
      <c r="BW574">
        <v>0</v>
      </c>
    </row>
    <row r="575" spans="1:75" x14ac:dyDescent="0.25">
      <c r="A575" t="s">
        <v>14489</v>
      </c>
      <c r="B575" t="s">
        <v>14490</v>
      </c>
      <c r="C575" s="74">
        <v>43864.87033203704</v>
      </c>
      <c r="D575" t="s">
        <v>274</v>
      </c>
      <c r="E575" t="s">
        <v>275</v>
      </c>
      <c r="F575" t="s">
        <v>276</v>
      </c>
      <c r="G575" t="s">
        <v>277</v>
      </c>
      <c r="H575" t="s">
        <v>278</v>
      </c>
      <c r="I575" t="s">
        <v>14491</v>
      </c>
      <c r="J575" t="s">
        <v>14492</v>
      </c>
      <c r="K575" t="s">
        <v>13718</v>
      </c>
      <c r="L575" t="s">
        <v>14493</v>
      </c>
      <c r="M575" t="s">
        <v>14494</v>
      </c>
      <c r="N575" t="s">
        <v>14495</v>
      </c>
      <c r="O575" t="s">
        <v>14496</v>
      </c>
      <c r="P575" t="s">
        <v>14497</v>
      </c>
      <c r="Q575" t="s">
        <v>14498</v>
      </c>
      <c r="R575" t="s">
        <v>14499</v>
      </c>
      <c r="S575" t="s">
        <v>14385</v>
      </c>
      <c r="T575" t="s">
        <v>146</v>
      </c>
      <c r="U575" t="s">
        <v>9530</v>
      </c>
      <c r="V575" t="s">
        <v>9531</v>
      </c>
      <c r="W575" t="s">
        <v>9532</v>
      </c>
      <c r="X575" t="s">
        <v>293</v>
      </c>
      <c r="Y575" t="s">
        <v>294</v>
      </c>
      <c r="Z575" t="s">
        <v>145</v>
      </c>
      <c r="AA575" t="s">
        <v>145</v>
      </c>
      <c r="AB575" t="s">
        <v>295</v>
      </c>
      <c r="AC575" t="s">
        <v>296</v>
      </c>
      <c r="AD575" t="s">
        <v>9727</v>
      </c>
      <c r="AE575" t="s">
        <v>14500</v>
      </c>
      <c r="AF575" t="s">
        <v>14501</v>
      </c>
      <c r="AG575" t="s">
        <v>14502</v>
      </c>
      <c r="AH575" t="s">
        <v>1223</v>
      </c>
      <c r="AI575" t="s">
        <v>14503</v>
      </c>
      <c r="AJ575" t="s">
        <v>14504</v>
      </c>
      <c r="AK575" t="s">
        <v>14505</v>
      </c>
      <c r="AL575" t="s">
        <v>305</v>
      </c>
      <c r="AM575" t="s">
        <v>306</v>
      </c>
      <c r="AN575" t="s">
        <v>307</v>
      </c>
      <c r="AO575" t="s">
        <v>308</v>
      </c>
      <c r="AP575" t="s">
        <v>309</v>
      </c>
      <c r="AQ575" t="s">
        <v>275</v>
      </c>
      <c r="AR575" t="s">
        <v>310</v>
      </c>
      <c r="AS575" t="s">
        <v>311</v>
      </c>
      <c r="AT575" t="s">
        <v>312</v>
      </c>
      <c r="AU575" t="s">
        <v>313</v>
      </c>
      <c r="AV575" t="s">
        <v>314</v>
      </c>
      <c r="AW575" t="s">
        <v>315</v>
      </c>
      <c r="AX575" t="s">
        <v>315</v>
      </c>
      <c r="AY575" t="s">
        <v>9735</v>
      </c>
      <c r="AZ575" t="s">
        <v>3474</v>
      </c>
      <c r="BA575" t="s">
        <v>14506</v>
      </c>
      <c r="BB575" t="s">
        <v>14504</v>
      </c>
      <c r="BC575" t="s">
        <v>14507</v>
      </c>
      <c r="BD575" t="s">
        <v>14508</v>
      </c>
      <c r="BE575" t="s">
        <v>138</v>
      </c>
      <c r="BF575" t="s">
        <v>14509</v>
      </c>
      <c r="BG575" t="s">
        <v>14510</v>
      </c>
      <c r="BH575" t="s">
        <v>176</v>
      </c>
      <c r="BI575">
        <v>256</v>
      </c>
      <c r="BJ575">
        <v>252</v>
      </c>
      <c r="BK575">
        <v>251</v>
      </c>
      <c r="BL575">
        <v>1.71</v>
      </c>
      <c r="BM575">
        <v>240</v>
      </c>
      <c r="BN575">
        <v>431</v>
      </c>
      <c r="BO575">
        <v>409</v>
      </c>
      <c r="BP575">
        <v>0.72799999999999998</v>
      </c>
      <c r="BQ575" t="s">
        <v>143</v>
      </c>
      <c r="BR575" t="s">
        <v>145</v>
      </c>
      <c r="BS575" t="s">
        <v>144</v>
      </c>
      <c r="BT575">
        <v>-42</v>
      </c>
      <c r="BU575">
        <v>76</v>
      </c>
      <c r="BV575">
        <v>21</v>
      </c>
      <c r="BW575">
        <v>0</v>
      </c>
    </row>
    <row r="576" spans="1:75" x14ac:dyDescent="0.25">
      <c r="A576" t="s">
        <v>14511</v>
      </c>
      <c r="B576" t="s">
        <v>14512</v>
      </c>
      <c r="C576" s="74">
        <v>43864.870387731477</v>
      </c>
      <c r="D576" t="s">
        <v>274</v>
      </c>
      <c r="E576" t="s">
        <v>275</v>
      </c>
      <c r="F576" t="s">
        <v>276</v>
      </c>
      <c r="G576" t="s">
        <v>277</v>
      </c>
      <c r="H576" t="s">
        <v>278</v>
      </c>
      <c r="I576" t="s">
        <v>14513</v>
      </c>
      <c r="J576" t="s">
        <v>14514</v>
      </c>
      <c r="K576" t="s">
        <v>12509</v>
      </c>
      <c r="L576" t="s">
        <v>14515</v>
      </c>
      <c r="M576" t="s">
        <v>14516</v>
      </c>
      <c r="N576" t="s">
        <v>14517</v>
      </c>
      <c r="O576" t="s">
        <v>14518</v>
      </c>
      <c r="P576" t="s">
        <v>14519</v>
      </c>
      <c r="Q576" t="s">
        <v>14520</v>
      </c>
      <c r="R576" t="s">
        <v>14521</v>
      </c>
      <c r="S576" t="s">
        <v>13898</v>
      </c>
      <c r="T576" t="s">
        <v>146</v>
      </c>
      <c r="U576" t="s">
        <v>9530</v>
      </c>
      <c r="V576" t="s">
        <v>9531</v>
      </c>
      <c r="W576" t="s">
        <v>9532</v>
      </c>
      <c r="X576" t="s">
        <v>293</v>
      </c>
      <c r="Y576" t="s">
        <v>294</v>
      </c>
      <c r="Z576" t="s">
        <v>145</v>
      </c>
      <c r="AA576" t="s">
        <v>145</v>
      </c>
      <c r="AB576" t="s">
        <v>295</v>
      </c>
      <c r="AC576" t="s">
        <v>296</v>
      </c>
      <c r="AD576" t="s">
        <v>3729</v>
      </c>
      <c r="AE576" t="s">
        <v>14522</v>
      </c>
      <c r="AF576" t="s">
        <v>14523</v>
      </c>
      <c r="AG576" t="s">
        <v>14524</v>
      </c>
      <c r="AH576" t="s">
        <v>14525</v>
      </c>
      <c r="AI576" t="s">
        <v>4445</v>
      </c>
      <c r="AJ576" t="s">
        <v>14526</v>
      </c>
      <c r="AK576" t="s">
        <v>14527</v>
      </c>
      <c r="AL576" t="s">
        <v>305</v>
      </c>
      <c r="AM576" t="s">
        <v>306</v>
      </c>
      <c r="AN576" t="s">
        <v>307</v>
      </c>
      <c r="AO576" t="s">
        <v>585</v>
      </c>
      <c r="AP576" t="s">
        <v>309</v>
      </c>
      <c r="AQ576" t="s">
        <v>275</v>
      </c>
      <c r="AR576" t="s">
        <v>310</v>
      </c>
      <c r="AS576" t="s">
        <v>311</v>
      </c>
      <c r="AT576" t="s">
        <v>312</v>
      </c>
      <c r="AU576" t="s">
        <v>313</v>
      </c>
      <c r="AV576" t="s">
        <v>314</v>
      </c>
      <c r="AW576" t="s">
        <v>315</v>
      </c>
      <c r="AX576" t="s">
        <v>315</v>
      </c>
      <c r="AY576" t="s">
        <v>3736</v>
      </c>
      <c r="AZ576" t="s">
        <v>1228</v>
      </c>
      <c r="BA576" t="s">
        <v>14528</v>
      </c>
      <c r="BB576" t="s">
        <v>14526</v>
      </c>
      <c r="BC576" t="s">
        <v>14529</v>
      </c>
      <c r="BD576" t="s">
        <v>14530</v>
      </c>
      <c r="BE576" t="s">
        <v>138</v>
      </c>
      <c r="BF576" t="s">
        <v>14531</v>
      </c>
      <c r="BG576" t="s">
        <v>14532</v>
      </c>
      <c r="BH576" t="s">
        <v>169</v>
      </c>
      <c r="BI576">
        <v>256</v>
      </c>
      <c r="BJ576">
        <v>252</v>
      </c>
      <c r="BK576">
        <v>251</v>
      </c>
      <c r="BL576">
        <v>1.7</v>
      </c>
      <c r="BM576">
        <v>241</v>
      </c>
      <c r="BN576">
        <v>431</v>
      </c>
      <c r="BO576">
        <v>409</v>
      </c>
      <c r="BP576">
        <v>0.72899999999999998</v>
      </c>
      <c r="BQ576" t="s">
        <v>143</v>
      </c>
      <c r="BR576" t="s">
        <v>145</v>
      </c>
      <c r="BS576" t="s">
        <v>144</v>
      </c>
      <c r="BT576">
        <v>-42</v>
      </c>
      <c r="BU576">
        <v>79</v>
      </c>
      <c r="BV576">
        <v>22</v>
      </c>
      <c r="BW576">
        <v>0</v>
      </c>
    </row>
    <row r="577" spans="1:75" x14ac:dyDescent="0.25">
      <c r="A577" t="s">
        <v>14533</v>
      </c>
      <c r="B577" t="s">
        <v>14534</v>
      </c>
      <c r="C577" s="74">
        <v>43864.870447777779</v>
      </c>
      <c r="D577" t="s">
        <v>274</v>
      </c>
      <c r="E577" t="s">
        <v>275</v>
      </c>
      <c r="F577" t="s">
        <v>276</v>
      </c>
      <c r="G577" t="s">
        <v>277</v>
      </c>
      <c r="H577" t="s">
        <v>278</v>
      </c>
      <c r="I577" t="s">
        <v>14535</v>
      </c>
      <c r="J577" t="s">
        <v>14536</v>
      </c>
      <c r="K577" t="s">
        <v>14537</v>
      </c>
      <c r="L577" t="s">
        <v>14538</v>
      </c>
      <c r="M577" t="s">
        <v>14539</v>
      </c>
      <c r="N577" t="s">
        <v>14540</v>
      </c>
      <c r="O577" t="s">
        <v>14541</v>
      </c>
      <c r="P577" t="s">
        <v>14542</v>
      </c>
      <c r="Q577" t="s">
        <v>14543</v>
      </c>
      <c r="R577" t="s">
        <v>14544</v>
      </c>
      <c r="S577" t="s">
        <v>14545</v>
      </c>
      <c r="T577" t="s">
        <v>146</v>
      </c>
      <c r="U577" t="s">
        <v>9530</v>
      </c>
      <c r="V577" t="s">
        <v>9531</v>
      </c>
      <c r="W577" t="s">
        <v>9532</v>
      </c>
      <c r="X577" t="s">
        <v>293</v>
      </c>
      <c r="Y577" t="s">
        <v>294</v>
      </c>
      <c r="Z577" t="s">
        <v>145</v>
      </c>
      <c r="AA577" t="s">
        <v>145</v>
      </c>
      <c r="AB577" t="s">
        <v>295</v>
      </c>
      <c r="AC577" t="s">
        <v>337</v>
      </c>
      <c r="AD577" t="s">
        <v>6275</v>
      </c>
      <c r="AE577" t="s">
        <v>14546</v>
      </c>
      <c r="AF577" t="s">
        <v>14547</v>
      </c>
      <c r="AG577" t="s">
        <v>14548</v>
      </c>
      <c r="AH577" t="s">
        <v>13941</v>
      </c>
      <c r="AI577" t="s">
        <v>14549</v>
      </c>
      <c r="AJ577" t="s">
        <v>14550</v>
      </c>
      <c r="AK577" t="s">
        <v>14551</v>
      </c>
      <c r="AL577" t="s">
        <v>305</v>
      </c>
      <c r="AM577" t="s">
        <v>306</v>
      </c>
      <c r="AN577" t="s">
        <v>307</v>
      </c>
      <c r="AO577" t="s">
        <v>308</v>
      </c>
      <c r="AP577" t="s">
        <v>309</v>
      </c>
      <c r="AQ577" t="s">
        <v>275</v>
      </c>
      <c r="AR577" t="s">
        <v>310</v>
      </c>
      <c r="AS577" t="s">
        <v>311</v>
      </c>
      <c r="AT577" t="s">
        <v>312</v>
      </c>
      <c r="AU577" t="s">
        <v>313</v>
      </c>
      <c r="AV577" t="s">
        <v>314</v>
      </c>
      <c r="AW577" t="s">
        <v>315</v>
      </c>
      <c r="AX577" t="s">
        <v>315</v>
      </c>
      <c r="AY577" t="s">
        <v>6282</v>
      </c>
      <c r="AZ577" t="s">
        <v>406</v>
      </c>
      <c r="BA577" t="s">
        <v>14552</v>
      </c>
      <c r="BB577" t="s">
        <v>14550</v>
      </c>
      <c r="BC577" t="s">
        <v>14553</v>
      </c>
      <c r="BD577" t="s">
        <v>14554</v>
      </c>
      <c r="BE577" t="s">
        <v>138</v>
      </c>
      <c r="BF577" t="s">
        <v>14555</v>
      </c>
      <c r="BG577" t="s">
        <v>14556</v>
      </c>
      <c r="BH577" t="s">
        <v>14557</v>
      </c>
      <c r="BI577">
        <v>256</v>
      </c>
      <c r="BJ577">
        <v>252</v>
      </c>
      <c r="BK577">
        <v>251</v>
      </c>
      <c r="BL577">
        <v>1.81</v>
      </c>
      <c r="BM577">
        <v>240</v>
      </c>
      <c r="BN577">
        <v>431</v>
      </c>
      <c r="BO577">
        <v>409</v>
      </c>
      <c r="BP577">
        <v>0.72699999999999998</v>
      </c>
      <c r="BQ577" t="s">
        <v>143</v>
      </c>
      <c r="BR577" t="s">
        <v>145</v>
      </c>
      <c r="BS577" t="s">
        <v>144</v>
      </c>
      <c r="BT577">
        <v>-42</v>
      </c>
      <c r="BU577">
        <v>79</v>
      </c>
      <c r="BV577">
        <v>22</v>
      </c>
      <c r="BW577">
        <v>0</v>
      </c>
    </row>
    <row r="578" spans="1:75" x14ac:dyDescent="0.25">
      <c r="A578" t="s">
        <v>14558</v>
      </c>
      <c r="B578" t="s">
        <v>14559</v>
      </c>
      <c r="C578" s="74">
        <v>43864.870465856482</v>
      </c>
      <c r="D578" t="s">
        <v>274</v>
      </c>
      <c r="E578" t="s">
        <v>275</v>
      </c>
      <c r="F578" t="s">
        <v>276</v>
      </c>
      <c r="G578" t="s">
        <v>277</v>
      </c>
      <c r="H578" t="s">
        <v>278</v>
      </c>
      <c r="I578" t="s">
        <v>14560</v>
      </c>
      <c r="J578" t="s">
        <v>14561</v>
      </c>
      <c r="K578" t="s">
        <v>12724</v>
      </c>
      <c r="L578" t="s">
        <v>14562</v>
      </c>
      <c r="M578" t="s">
        <v>14563</v>
      </c>
      <c r="N578" t="s">
        <v>14564</v>
      </c>
      <c r="O578" t="s">
        <v>14565</v>
      </c>
      <c r="P578" t="s">
        <v>14566</v>
      </c>
      <c r="Q578" t="s">
        <v>14567</v>
      </c>
      <c r="R578" t="s">
        <v>14568</v>
      </c>
      <c r="S578" t="s">
        <v>14088</v>
      </c>
      <c r="T578" t="s">
        <v>146</v>
      </c>
      <c r="U578" t="s">
        <v>9530</v>
      </c>
      <c r="V578" t="s">
        <v>9531</v>
      </c>
      <c r="W578" t="s">
        <v>9532</v>
      </c>
      <c r="X578" t="s">
        <v>293</v>
      </c>
      <c r="Y578" t="s">
        <v>294</v>
      </c>
      <c r="Z578" t="s">
        <v>145</v>
      </c>
      <c r="AA578" t="s">
        <v>145</v>
      </c>
      <c r="AB578" t="s">
        <v>295</v>
      </c>
      <c r="AC578" t="s">
        <v>396</v>
      </c>
      <c r="AD578" t="s">
        <v>397</v>
      </c>
      <c r="AE578" t="s">
        <v>14569</v>
      </c>
      <c r="AF578" t="s">
        <v>14570</v>
      </c>
      <c r="AG578" t="s">
        <v>14571</v>
      </c>
      <c r="AH578" t="s">
        <v>14572</v>
      </c>
      <c r="AI578" t="s">
        <v>2410</v>
      </c>
      <c r="AJ578" t="s">
        <v>14573</v>
      </c>
      <c r="AK578" t="s">
        <v>14574</v>
      </c>
      <c r="AL578" t="s">
        <v>305</v>
      </c>
      <c r="AM578" t="s">
        <v>306</v>
      </c>
      <c r="AN578" t="s">
        <v>307</v>
      </c>
      <c r="AO578" t="s">
        <v>585</v>
      </c>
      <c r="AP578" t="s">
        <v>309</v>
      </c>
      <c r="AQ578" t="s">
        <v>275</v>
      </c>
      <c r="AR578" t="s">
        <v>310</v>
      </c>
      <c r="AS578" t="s">
        <v>311</v>
      </c>
      <c r="AT578" t="s">
        <v>312</v>
      </c>
      <c r="AU578" t="s">
        <v>313</v>
      </c>
      <c r="AV578" t="s">
        <v>314</v>
      </c>
      <c r="AW578" t="s">
        <v>315</v>
      </c>
      <c r="AX578" t="s">
        <v>315</v>
      </c>
      <c r="AY578" t="s">
        <v>405</v>
      </c>
      <c r="AZ578" t="s">
        <v>406</v>
      </c>
      <c r="BA578" t="s">
        <v>14575</v>
      </c>
      <c r="BB578" t="s">
        <v>14573</v>
      </c>
      <c r="BC578" t="s">
        <v>14576</v>
      </c>
      <c r="BD578" t="s">
        <v>14577</v>
      </c>
      <c r="BE578" t="s">
        <v>138</v>
      </c>
      <c r="BF578" t="s">
        <v>14578</v>
      </c>
      <c r="BG578" t="s">
        <v>14579</v>
      </c>
      <c r="BH578" t="s">
        <v>12745</v>
      </c>
      <c r="BI578">
        <v>256</v>
      </c>
      <c r="BJ578">
        <v>252</v>
      </c>
      <c r="BK578">
        <v>251</v>
      </c>
      <c r="BL578">
        <v>1.86</v>
      </c>
      <c r="BM578">
        <v>240</v>
      </c>
      <c r="BN578">
        <v>430</v>
      </c>
      <c r="BO578">
        <v>409</v>
      </c>
      <c r="BP578">
        <v>0.72699999999999998</v>
      </c>
      <c r="BQ578" t="s">
        <v>143</v>
      </c>
      <c r="BR578" t="s">
        <v>145</v>
      </c>
      <c r="BS578" t="s">
        <v>144</v>
      </c>
      <c r="BT578">
        <v>-42</v>
      </c>
      <c r="BU578">
        <v>79</v>
      </c>
      <c r="BV578">
        <v>22</v>
      </c>
      <c r="BW578">
        <v>0</v>
      </c>
    </row>
    <row r="579" spans="1:75" x14ac:dyDescent="0.25">
      <c r="A579" t="s">
        <v>14580</v>
      </c>
      <c r="B579" t="s">
        <v>14581</v>
      </c>
      <c r="C579" s="74">
        <v>43864.870564236109</v>
      </c>
      <c r="D579" t="s">
        <v>274</v>
      </c>
      <c r="E579" t="s">
        <v>275</v>
      </c>
      <c r="F579" t="s">
        <v>276</v>
      </c>
      <c r="G579" t="s">
        <v>277</v>
      </c>
      <c r="H579" t="s">
        <v>278</v>
      </c>
      <c r="I579" t="s">
        <v>14582</v>
      </c>
      <c r="J579" t="s">
        <v>14583</v>
      </c>
      <c r="K579" t="s">
        <v>12313</v>
      </c>
      <c r="L579" t="s">
        <v>14584</v>
      </c>
      <c r="M579" t="s">
        <v>14585</v>
      </c>
      <c r="N579" t="s">
        <v>14586</v>
      </c>
      <c r="O579" t="s">
        <v>14587</v>
      </c>
      <c r="P579" t="s">
        <v>14588</v>
      </c>
      <c r="Q579" t="s">
        <v>14589</v>
      </c>
      <c r="R579" t="s">
        <v>14590</v>
      </c>
      <c r="S579" t="s">
        <v>14066</v>
      </c>
      <c r="T579" t="s">
        <v>146</v>
      </c>
      <c r="U579" t="s">
        <v>9530</v>
      </c>
      <c r="V579" t="s">
        <v>9531</v>
      </c>
      <c r="W579" t="s">
        <v>9532</v>
      </c>
      <c r="X579" t="s">
        <v>293</v>
      </c>
      <c r="Y579" t="s">
        <v>294</v>
      </c>
      <c r="Z579" t="s">
        <v>145</v>
      </c>
      <c r="AA579" t="s">
        <v>145</v>
      </c>
      <c r="AB579" t="s">
        <v>295</v>
      </c>
      <c r="AC579" t="s">
        <v>396</v>
      </c>
      <c r="AD579" t="s">
        <v>9727</v>
      </c>
      <c r="AE579" t="s">
        <v>14591</v>
      </c>
      <c r="AF579" t="s">
        <v>14592</v>
      </c>
      <c r="AG579" t="s">
        <v>14593</v>
      </c>
      <c r="AH579" t="s">
        <v>14594</v>
      </c>
      <c r="AI579" t="s">
        <v>14595</v>
      </c>
      <c r="AJ579" t="s">
        <v>14596</v>
      </c>
      <c r="AK579" t="s">
        <v>14597</v>
      </c>
      <c r="AL579" t="s">
        <v>305</v>
      </c>
      <c r="AM579" t="s">
        <v>306</v>
      </c>
      <c r="AN579" t="s">
        <v>307</v>
      </c>
      <c r="AO579" t="s">
        <v>308</v>
      </c>
      <c r="AP579" t="s">
        <v>309</v>
      </c>
      <c r="AQ579" t="s">
        <v>275</v>
      </c>
      <c r="AR579" t="s">
        <v>310</v>
      </c>
      <c r="AS579" t="s">
        <v>311</v>
      </c>
      <c r="AT579" t="s">
        <v>312</v>
      </c>
      <c r="AU579" t="s">
        <v>313</v>
      </c>
      <c r="AV579" t="s">
        <v>314</v>
      </c>
      <c r="AW579" t="s">
        <v>315</v>
      </c>
      <c r="AX579" t="s">
        <v>315</v>
      </c>
      <c r="AY579" t="s">
        <v>9735</v>
      </c>
      <c r="AZ579" t="s">
        <v>3474</v>
      </c>
      <c r="BA579" t="s">
        <v>14598</v>
      </c>
      <c r="BB579" t="s">
        <v>14596</v>
      </c>
      <c r="BC579" t="s">
        <v>14599</v>
      </c>
      <c r="BD579" t="s">
        <v>14600</v>
      </c>
      <c r="BE579" t="s">
        <v>138</v>
      </c>
      <c r="BF579" t="s">
        <v>14601</v>
      </c>
      <c r="BG579" t="s">
        <v>14602</v>
      </c>
      <c r="BH579" t="s">
        <v>12333</v>
      </c>
      <c r="BI579">
        <v>256</v>
      </c>
      <c r="BJ579">
        <v>252</v>
      </c>
      <c r="BK579">
        <v>251</v>
      </c>
      <c r="BL579">
        <v>1.89</v>
      </c>
      <c r="BM579">
        <v>240</v>
      </c>
      <c r="BN579">
        <v>431</v>
      </c>
      <c r="BO579">
        <v>409</v>
      </c>
      <c r="BP579">
        <v>0.72799999999999998</v>
      </c>
      <c r="BQ579" t="s">
        <v>143</v>
      </c>
      <c r="BR579" t="s">
        <v>145</v>
      </c>
      <c r="BS579" t="s">
        <v>144</v>
      </c>
      <c r="BT579">
        <v>-42</v>
      </c>
      <c r="BU579">
        <v>79</v>
      </c>
      <c r="BV579">
        <v>22</v>
      </c>
      <c r="BW579">
        <v>0</v>
      </c>
    </row>
    <row r="580" spans="1:75" x14ac:dyDescent="0.25">
      <c r="A580" t="s">
        <v>14603</v>
      </c>
      <c r="B580" t="s">
        <v>14604</v>
      </c>
      <c r="C580" s="74">
        <v>43864.870678530089</v>
      </c>
      <c r="D580" t="s">
        <v>274</v>
      </c>
      <c r="E580" t="s">
        <v>275</v>
      </c>
      <c r="F580" t="s">
        <v>276</v>
      </c>
      <c r="G580" t="s">
        <v>277</v>
      </c>
      <c r="H580" t="s">
        <v>278</v>
      </c>
      <c r="I580" t="s">
        <v>14605</v>
      </c>
      <c r="J580" t="s">
        <v>14606</v>
      </c>
      <c r="K580" t="s">
        <v>12919</v>
      </c>
      <c r="L580" t="s">
        <v>14607</v>
      </c>
      <c r="M580" t="s">
        <v>14608</v>
      </c>
      <c r="N580" t="s">
        <v>14609</v>
      </c>
      <c r="O580" t="s">
        <v>14610</v>
      </c>
      <c r="P580" t="s">
        <v>14611</v>
      </c>
      <c r="Q580" t="s">
        <v>14612</v>
      </c>
      <c r="R580" t="s">
        <v>14613</v>
      </c>
      <c r="S580" t="s">
        <v>14614</v>
      </c>
      <c r="T580" t="s">
        <v>146</v>
      </c>
      <c r="U580" t="s">
        <v>9530</v>
      </c>
      <c r="V580" t="s">
        <v>9531</v>
      </c>
      <c r="W580" t="s">
        <v>9532</v>
      </c>
      <c r="X580" t="s">
        <v>293</v>
      </c>
      <c r="Y580" t="s">
        <v>294</v>
      </c>
      <c r="Z580" t="s">
        <v>145</v>
      </c>
      <c r="AA580" t="s">
        <v>145</v>
      </c>
      <c r="AB580" t="s">
        <v>295</v>
      </c>
      <c r="AC580" t="s">
        <v>337</v>
      </c>
      <c r="AD580" t="s">
        <v>9727</v>
      </c>
      <c r="AE580" t="s">
        <v>14615</v>
      </c>
      <c r="AF580" t="s">
        <v>14616</v>
      </c>
      <c r="AG580" t="s">
        <v>14617</v>
      </c>
      <c r="AH580" t="s">
        <v>14618</v>
      </c>
      <c r="AI580" t="s">
        <v>14619</v>
      </c>
      <c r="AJ580" t="s">
        <v>14620</v>
      </c>
      <c r="AK580" t="s">
        <v>14621</v>
      </c>
      <c r="AL580" t="s">
        <v>305</v>
      </c>
      <c r="AM580" t="s">
        <v>306</v>
      </c>
      <c r="AN580" t="s">
        <v>307</v>
      </c>
      <c r="AO580" t="s">
        <v>585</v>
      </c>
      <c r="AP580" t="s">
        <v>309</v>
      </c>
      <c r="AQ580" t="s">
        <v>275</v>
      </c>
      <c r="AR580" t="s">
        <v>310</v>
      </c>
      <c r="AS580" t="s">
        <v>311</v>
      </c>
      <c r="AT580" t="s">
        <v>312</v>
      </c>
      <c r="AU580" t="s">
        <v>313</v>
      </c>
      <c r="AV580" t="s">
        <v>314</v>
      </c>
      <c r="AW580" t="s">
        <v>315</v>
      </c>
      <c r="AX580" t="s">
        <v>315</v>
      </c>
      <c r="AY580" t="s">
        <v>9735</v>
      </c>
      <c r="AZ580" t="s">
        <v>3474</v>
      </c>
      <c r="BA580" t="s">
        <v>14622</v>
      </c>
      <c r="BB580" t="s">
        <v>14620</v>
      </c>
      <c r="BC580" t="s">
        <v>14623</v>
      </c>
      <c r="BD580" t="s">
        <v>14624</v>
      </c>
      <c r="BE580" t="s">
        <v>138</v>
      </c>
      <c r="BF580" t="s">
        <v>14625</v>
      </c>
      <c r="BG580" t="s">
        <v>14626</v>
      </c>
      <c r="BH580" t="s">
        <v>190</v>
      </c>
      <c r="BI580">
        <v>256</v>
      </c>
      <c r="BJ580">
        <v>252</v>
      </c>
      <c r="BK580">
        <v>251</v>
      </c>
      <c r="BL580">
        <v>1.74</v>
      </c>
      <c r="BM580">
        <v>240</v>
      </c>
      <c r="BN580">
        <v>431</v>
      </c>
      <c r="BO580">
        <v>409</v>
      </c>
      <c r="BP580">
        <v>0.72799999999999998</v>
      </c>
      <c r="BQ580" t="s">
        <v>143</v>
      </c>
      <c r="BR580" t="s">
        <v>145</v>
      </c>
      <c r="BS580" t="s">
        <v>144</v>
      </c>
      <c r="BT580">
        <v>-42</v>
      </c>
      <c r="BU580">
        <v>81</v>
      </c>
      <c r="BV580">
        <v>23</v>
      </c>
      <c r="BW580">
        <v>0</v>
      </c>
    </row>
    <row r="581" spans="1:75" x14ac:dyDescent="0.25">
      <c r="A581" t="s">
        <v>14627</v>
      </c>
      <c r="B581" t="s">
        <v>14628</v>
      </c>
      <c r="C581" s="74">
        <v>43864.870796446761</v>
      </c>
      <c r="D581" t="s">
        <v>274</v>
      </c>
      <c r="E581" t="s">
        <v>275</v>
      </c>
      <c r="F581" t="s">
        <v>276</v>
      </c>
      <c r="G581" t="s">
        <v>277</v>
      </c>
      <c r="H581" t="s">
        <v>278</v>
      </c>
      <c r="I581" t="s">
        <v>14629</v>
      </c>
      <c r="J581" t="s">
        <v>14630</v>
      </c>
      <c r="K581" t="s">
        <v>13718</v>
      </c>
      <c r="L581" t="s">
        <v>14631</v>
      </c>
      <c r="M581" t="s">
        <v>14632</v>
      </c>
      <c r="N581" t="s">
        <v>14633</v>
      </c>
      <c r="O581" t="s">
        <v>14634</v>
      </c>
      <c r="P581" t="s">
        <v>14635</v>
      </c>
      <c r="Q581" t="s">
        <v>14636</v>
      </c>
      <c r="R581" t="s">
        <v>14637</v>
      </c>
      <c r="S581" t="s">
        <v>13875</v>
      </c>
      <c r="T581" t="s">
        <v>146</v>
      </c>
      <c r="U581" t="s">
        <v>9530</v>
      </c>
      <c r="V581" t="s">
        <v>9531</v>
      </c>
      <c r="W581" t="s">
        <v>9532</v>
      </c>
      <c r="X581" t="s">
        <v>293</v>
      </c>
      <c r="Y581" t="s">
        <v>294</v>
      </c>
      <c r="Z581" t="s">
        <v>145</v>
      </c>
      <c r="AA581" t="s">
        <v>145</v>
      </c>
      <c r="AB581" t="s">
        <v>295</v>
      </c>
      <c r="AC581" t="s">
        <v>296</v>
      </c>
      <c r="AD581" t="s">
        <v>3729</v>
      </c>
      <c r="AE581" t="s">
        <v>14638</v>
      </c>
      <c r="AF581" t="s">
        <v>14639</v>
      </c>
      <c r="AG581" t="s">
        <v>14640</v>
      </c>
      <c r="AH581" t="s">
        <v>10178</v>
      </c>
      <c r="AI581" t="s">
        <v>14641</v>
      </c>
      <c r="AJ581" t="s">
        <v>14642</v>
      </c>
      <c r="AK581" t="s">
        <v>14643</v>
      </c>
      <c r="AL581" t="s">
        <v>305</v>
      </c>
      <c r="AM581" t="s">
        <v>306</v>
      </c>
      <c r="AN581" t="s">
        <v>307</v>
      </c>
      <c r="AO581" t="s">
        <v>308</v>
      </c>
      <c r="AP581" t="s">
        <v>309</v>
      </c>
      <c r="AQ581" t="s">
        <v>275</v>
      </c>
      <c r="AR581" t="s">
        <v>310</v>
      </c>
      <c r="AS581" t="s">
        <v>311</v>
      </c>
      <c r="AT581" t="s">
        <v>312</v>
      </c>
      <c r="AU581" t="s">
        <v>313</v>
      </c>
      <c r="AV581" t="s">
        <v>314</v>
      </c>
      <c r="AW581" t="s">
        <v>315</v>
      </c>
      <c r="AX581" t="s">
        <v>315</v>
      </c>
      <c r="AY581" t="s">
        <v>3736</v>
      </c>
      <c r="AZ581" t="s">
        <v>1228</v>
      </c>
      <c r="BA581" t="s">
        <v>14644</v>
      </c>
      <c r="BB581" t="s">
        <v>14642</v>
      </c>
      <c r="BC581" t="s">
        <v>14645</v>
      </c>
      <c r="BD581" t="s">
        <v>14646</v>
      </c>
      <c r="BE581" t="s">
        <v>138</v>
      </c>
      <c r="BF581" t="s">
        <v>14647</v>
      </c>
      <c r="BG581" t="s">
        <v>14648</v>
      </c>
      <c r="BH581" t="s">
        <v>176</v>
      </c>
      <c r="BI581">
        <v>256</v>
      </c>
      <c r="BJ581">
        <v>252</v>
      </c>
      <c r="BK581">
        <v>251</v>
      </c>
      <c r="BL581">
        <v>1.87</v>
      </c>
      <c r="BM581">
        <v>241</v>
      </c>
      <c r="BN581">
        <v>431</v>
      </c>
      <c r="BO581">
        <v>409</v>
      </c>
      <c r="BP581">
        <v>0.72899999999999998</v>
      </c>
      <c r="BQ581" t="s">
        <v>143</v>
      </c>
      <c r="BR581" t="s">
        <v>145</v>
      </c>
      <c r="BS581" t="s">
        <v>144</v>
      </c>
      <c r="BT581">
        <v>-42</v>
      </c>
      <c r="BU581">
        <v>78</v>
      </c>
      <c r="BV581">
        <v>22</v>
      </c>
      <c r="BW581">
        <v>0</v>
      </c>
    </row>
    <row r="582" spans="1:75" x14ac:dyDescent="0.25">
      <c r="A582" t="s">
        <v>14649</v>
      </c>
      <c r="B582" t="s">
        <v>14650</v>
      </c>
      <c r="C582" s="74">
        <v>43864.870912905091</v>
      </c>
      <c r="D582" t="s">
        <v>274</v>
      </c>
      <c r="E582" t="s">
        <v>275</v>
      </c>
      <c r="F582" t="s">
        <v>276</v>
      </c>
      <c r="G582" t="s">
        <v>277</v>
      </c>
      <c r="H582" t="s">
        <v>278</v>
      </c>
      <c r="I582" t="s">
        <v>14651</v>
      </c>
      <c r="J582" t="s">
        <v>14652</v>
      </c>
      <c r="K582" t="s">
        <v>12509</v>
      </c>
      <c r="L582" t="s">
        <v>14653</v>
      </c>
      <c r="M582" t="s">
        <v>14654</v>
      </c>
      <c r="N582" t="s">
        <v>14655</v>
      </c>
      <c r="O582" t="s">
        <v>14656</v>
      </c>
      <c r="P582" t="s">
        <v>14657</v>
      </c>
      <c r="Q582" t="s">
        <v>14658</v>
      </c>
      <c r="R582" t="s">
        <v>14659</v>
      </c>
      <c r="S582" t="s">
        <v>14660</v>
      </c>
      <c r="T582" t="s">
        <v>146</v>
      </c>
      <c r="U582" t="s">
        <v>9530</v>
      </c>
      <c r="V582" t="s">
        <v>9531</v>
      </c>
      <c r="W582" t="s">
        <v>9532</v>
      </c>
      <c r="X582" t="s">
        <v>293</v>
      </c>
      <c r="Y582" t="s">
        <v>294</v>
      </c>
      <c r="Z582" t="s">
        <v>145</v>
      </c>
      <c r="AA582" t="s">
        <v>145</v>
      </c>
      <c r="AB582" t="s">
        <v>295</v>
      </c>
      <c r="AC582" t="s">
        <v>296</v>
      </c>
      <c r="AD582" t="s">
        <v>1192</v>
      </c>
      <c r="AE582" t="s">
        <v>14661</v>
      </c>
      <c r="AF582" t="s">
        <v>14662</v>
      </c>
      <c r="AG582" t="s">
        <v>14663</v>
      </c>
      <c r="AH582" t="s">
        <v>3303</v>
      </c>
      <c r="AI582" t="s">
        <v>14664</v>
      </c>
      <c r="AJ582" t="s">
        <v>14665</v>
      </c>
      <c r="AK582" t="s">
        <v>14666</v>
      </c>
      <c r="AL582" t="s">
        <v>305</v>
      </c>
      <c r="AM582" t="s">
        <v>306</v>
      </c>
      <c r="AN582" t="s">
        <v>307</v>
      </c>
      <c r="AO582" t="s">
        <v>308</v>
      </c>
      <c r="AP582" t="s">
        <v>309</v>
      </c>
      <c r="AQ582" t="s">
        <v>275</v>
      </c>
      <c r="AR582" t="s">
        <v>310</v>
      </c>
      <c r="AS582" t="s">
        <v>311</v>
      </c>
      <c r="AT582" t="s">
        <v>312</v>
      </c>
      <c r="AU582" t="s">
        <v>313</v>
      </c>
      <c r="AV582" t="s">
        <v>314</v>
      </c>
      <c r="AW582" t="s">
        <v>315</v>
      </c>
      <c r="AX582" t="s">
        <v>315</v>
      </c>
      <c r="AY582" t="s">
        <v>1199</v>
      </c>
      <c r="AZ582" t="s">
        <v>1200</v>
      </c>
      <c r="BA582" t="s">
        <v>14667</v>
      </c>
      <c r="BB582" t="s">
        <v>14665</v>
      </c>
      <c r="BC582" t="s">
        <v>14668</v>
      </c>
      <c r="BD582" t="s">
        <v>14669</v>
      </c>
      <c r="BE582" t="s">
        <v>138</v>
      </c>
      <c r="BF582" t="s">
        <v>14670</v>
      </c>
      <c r="BG582" t="s">
        <v>14671</v>
      </c>
      <c r="BH582" t="s">
        <v>169</v>
      </c>
      <c r="BI582">
        <v>256</v>
      </c>
      <c r="BJ582">
        <v>252</v>
      </c>
      <c r="BK582">
        <v>251</v>
      </c>
      <c r="BL582">
        <v>1.86</v>
      </c>
      <c r="BM582">
        <v>239</v>
      </c>
      <c r="BN582">
        <v>429</v>
      </c>
      <c r="BO582">
        <v>409</v>
      </c>
      <c r="BP582">
        <v>0.72399999999999998</v>
      </c>
      <c r="BQ582" t="s">
        <v>143</v>
      </c>
      <c r="BR582" t="s">
        <v>145</v>
      </c>
      <c r="BS582" t="s">
        <v>144</v>
      </c>
      <c r="BT582">
        <v>-42</v>
      </c>
      <c r="BU582">
        <v>81</v>
      </c>
      <c r="BV582">
        <v>20</v>
      </c>
      <c r="BW582">
        <v>0</v>
      </c>
    </row>
    <row r="583" spans="1:75" x14ac:dyDescent="0.25">
      <c r="A583" t="s">
        <v>14672</v>
      </c>
      <c r="B583" t="s">
        <v>14673</v>
      </c>
      <c r="C583" s="74">
        <v>43864.870953414349</v>
      </c>
      <c r="D583" t="s">
        <v>274</v>
      </c>
      <c r="E583" t="s">
        <v>275</v>
      </c>
      <c r="F583" t="s">
        <v>276</v>
      </c>
      <c r="G583" t="s">
        <v>277</v>
      </c>
      <c r="H583" t="s">
        <v>278</v>
      </c>
      <c r="I583" t="s">
        <v>14674</v>
      </c>
      <c r="J583" t="s">
        <v>14675</v>
      </c>
      <c r="K583" t="s">
        <v>13177</v>
      </c>
      <c r="L583" t="s">
        <v>14676</v>
      </c>
      <c r="M583" t="s">
        <v>14677</v>
      </c>
      <c r="N583" t="s">
        <v>14678</v>
      </c>
      <c r="O583" t="s">
        <v>14679</v>
      </c>
      <c r="P583" t="s">
        <v>14680</v>
      </c>
      <c r="Q583" t="s">
        <v>14681</v>
      </c>
      <c r="R583" t="s">
        <v>14682</v>
      </c>
      <c r="S583" t="s">
        <v>14660</v>
      </c>
      <c r="T583" t="s">
        <v>146</v>
      </c>
      <c r="U583" t="s">
        <v>9530</v>
      </c>
      <c r="V583" t="s">
        <v>9531</v>
      </c>
      <c r="W583" t="s">
        <v>9532</v>
      </c>
      <c r="X583" t="s">
        <v>293</v>
      </c>
      <c r="Y583" t="s">
        <v>294</v>
      </c>
      <c r="Z583" t="s">
        <v>145</v>
      </c>
      <c r="AA583" t="s">
        <v>145</v>
      </c>
      <c r="AB583" t="s">
        <v>295</v>
      </c>
      <c r="AC583" t="s">
        <v>296</v>
      </c>
      <c r="AD583" t="s">
        <v>8862</v>
      </c>
      <c r="AE583" t="s">
        <v>14683</v>
      </c>
      <c r="AF583" t="s">
        <v>14684</v>
      </c>
      <c r="AG583" t="s">
        <v>14685</v>
      </c>
      <c r="AH583" t="s">
        <v>8693</v>
      </c>
      <c r="AI583" t="s">
        <v>2226</v>
      </c>
      <c r="AJ583" t="s">
        <v>14686</v>
      </c>
      <c r="AK583" t="s">
        <v>14687</v>
      </c>
      <c r="AL583" t="s">
        <v>305</v>
      </c>
      <c r="AM583" t="s">
        <v>306</v>
      </c>
      <c r="AN583" t="s">
        <v>307</v>
      </c>
      <c r="AO583" t="s">
        <v>585</v>
      </c>
      <c r="AP583" t="s">
        <v>309</v>
      </c>
      <c r="AQ583" t="s">
        <v>275</v>
      </c>
      <c r="AR583" t="s">
        <v>310</v>
      </c>
      <c r="AS583" t="s">
        <v>311</v>
      </c>
      <c r="AT583" t="s">
        <v>312</v>
      </c>
      <c r="AU583" t="s">
        <v>313</v>
      </c>
      <c r="AV583" t="s">
        <v>314</v>
      </c>
      <c r="AW583" t="s">
        <v>315</v>
      </c>
      <c r="AX583" t="s">
        <v>315</v>
      </c>
      <c r="AY583" t="s">
        <v>8870</v>
      </c>
      <c r="AZ583" t="s">
        <v>8794</v>
      </c>
      <c r="BA583" t="s">
        <v>14688</v>
      </c>
      <c r="BB583" t="s">
        <v>14686</v>
      </c>
      <c r="BC583" t="s">
        <v>14689</v>
      </c>
      <c r="BD583" t="s">
        <v>14690</v>
      </c>
      <c r="BE583" t="s">
        <v>138</v>
      </c>
      <c r="BF583" t="s">
        <v>14691</v>
      </c>
      <c r="BG583" t="s">
        <v>14692</v>
      </c>
      <c r="BH583" t="s">
        <v>13197</v>
      </c>
      <c r="BI583">
        <v>256</v>
      </c>
      <c r="BJ583">
        <v>252</v>
      </c>
      <c r="BK583">
        <v>251</v>
      </c>
      <c r="BL583">
        <v>2.02</v>
      </c>
      <c r="BM583">
        <v>239</v>
      </c>
      <c r="BN583">
        <v>430</v>
      </c>
      <c r="BO583">
        <v>409</v>
      </c>
      <c r="BP583">
        <v>0.72499999999999998</v>
      </c>
      <c r="BQ583" t="s">
        <v>143</v>
      </c>
      <c r="BR583" t="s">
        <v>145</v>
      </c>
      <c r="BS583" t="s">
        <v>144</v>
      </c>
      <c r="BT583">
        <v>-42</v>
      </c>
      <c r="BU583">
        <v>83</v>
      </c>
      <c r="BV583">
        <v>20</v>
      </c>
      <c r="BW583">
        <v>0</v>
      </c>
    </row>
    <row r="584" spans="1:75" x14ac:dyDescent="0.25">
      <c r="A584" t="s">
        <v>14693</v>
      </c>
      <c r="B584" t="s">
        <v>14694</v>
      </c>
      <c r="C584" s="74">
        <v>43864.871029374997</v>
      </c>
      <c r="D584" t="s">
        <v>274</v>
      </c>
      <c r="E584" t="s">
        <v>275</v>
      </c>
      <c r="F584" t="s">
        <v>276</v>
      </c>
      <c r="G584" t="s">
        <v>277</v>
      </c>
      <c r="H584" t="s">
        <v>278</v>
      </c>
      <c r="I584" t="s">
        <v>14695</v>
      </c>
      <c r="J584" t="s">
        <v>14696</v>
      </c>
      <c r="K584" t="s">
        <v>13035</v>
      </c>
      <c r="L584" t="s">
        <v>14697</v>
      </c>
      <c r="M584" t="s">
        <v>14698</v>
      </c>
      <c r="N584" t="s">
        <v>14699</v>
      </c>
      <c r="O584" t="s">
        <v>14700</v>
      </c>
      <c r="P584" t="s">
        <v>14701</v>
      </c>
      <c r="Q584" t="s">
        <v>14702</v>
      </c>
      <c r="R584" t="s">
        <v>14703</v>
      </c>
      <c r="S584" t="s">
        <v>14704</v>
      </c>
      <c r="T584" t="s">
        <v>146</v>
      </c>
      <c r="U584" t="s">
        <v>9530</v>
      </c>
      <c r="V584" t="s">
        <v>9531</v>
      </c>
      <c r="W584" t="s">
        <v>9532</v>
      </c>
      <c r="X584" t="s">
        <v>293</v>
      </c>
      <c r="Y584" t="s">
        <v>294</v>
      </c>
      <c r="Z584" t="s">
        <v>145</v>
      </c>
      <c r="AA584" t="s">
        <v>145</v>
      </c>
      <c r="AB584" t="s">
        <v>295</v>
      </c>
      <c r="AC584" t="s">
        <v>296</v>
      </c>
      <c r="AD584" t="s">
        <v>8914</v>
      </c>
      <c r="AE584" t="s">
        <v>14705</v>
      </c>
      <c r="AF584" t="s">
        <v>14706</v>
      </c>
      <c r="AG584" t="s">
        <v>14707</v>
      </c>
      <c r="AH584" t="s">
        <v>8351</v>
      </c>
      <c r="AI584" t="s">
        <v>14708</v>
      </c>
      <c r="AJ584" t="s">
        <v>14709</v>
      </c>
      <c r="AK584" t="s">
        <v>14710</v>
      </c>
      <c r="AL584" t="s">
        <v>305</v>
      </c>
      <c r="AM584" t="s">
        <v>306</v>
      </c>
      <c r="AN584" t="s">
        <v>307</v>
      </c>
      <c r="AO584" t="s">
        <v>308</v>
      </c>
      <c r="AP584" t="s">
        <v>309</v>
      </c>
      <c r="AQ584" t="s">
        <v>275</v>
      </c>
      <c r="AR584" t="s">
        <v>310</v>
      </c>
      <c r="AS584" t="s">
        <v>311</v>
      </c>
      <c r="AT584" t="s">
        <v>312</v>
      </c>
      <c r="AU584" t="s">
        <v>313</v>
      </c>
      <c r="AV584" t="s">
        <v>314</v>
      </c>
      <c r="AW584" t="s">
        <v>315</v>
      </c>
      <c r="AX584" t="s">
        <v>315</v>
      </c>
      <c r="AY584" t="s">
        <v>8922</v>
      </c>
      <c r="AZ584" t="s">
        <v>6308</v>
      </c>
      <c r="BA584" t="s">
        <v>14711</v>
      </c>
      <c r="BB584" t="s">
        <v>14709</v>
      </c>
      <c r="BC584" t="s">
        <v>14712</v>
      </c>
      <c r="BD584" t="s">
        <v>14713</v>
      </c>
      <c r="BE584" t="s">
        <v>138</v>
      </c>
      <c r="BF584" t="s">
        <v>14714</v>
      </c>
      <c r="BG584" t="s">
        <v>14715</v>
      </c>
      <c r="BH584" t="s">
        <v>155</v>
      </c>
      <c r="BI584">
        <v>256</v>
      </c>
      <c r="BJ584">
        <v>252</v>
      </c>
      <c r="BK584">
        <v>251</v>
      </c>
      <c r="BL584">
        <v>2.0499999999999998</v>
      </c>
      <c r="BM584">
        <v>239</v>
      </c>
      <c r="BN584">
        <v>428</v>
      </c>
      <c r="BO584">
        <v>409</v>
      </c>
      <c r="BP584">
        <v>0.72299999999999998</v>
      </c>
      <c r="BQ584" t="s">
        <v>143</v>
      </c>
      <c r="BR584" t="s">
        <v>145</v>
      </c>
      <c r="BS584" t="s">
        <v>144</v>
      </c>
      <c r="BT584">
        <v>-42</v>
      </c>
      <c r="BU584">
        <v>81</v>
      </c>
      <c r="BV584">
        <v>20</v>
      </c>
      <c r="BW584">
        <v>0</v>
      </c>
    </row>
    <row r="585" spans="1:75" x14ac:dyDescent="0.25">
      <c r="A585" t="s">
        <v>14716</v>
      </c>
      <c r="B585" t="s">
        <v>14717</v>
      </c>
      <c r="C585" s="74">
        <v>43864.871145115743</v>
      </c>
      <c r="D585" t="s">
        <v>274</v>
      </c>
      <c r="E585" t="s">
        <v>275</v>
      </c>
      <c r="F585" t="s">
        <v>276</v>
      </c>
      <c r="G585" t="s">
        <v>277</v>
      </c>
      <c r="H585" t="s">
        <v>278</v>
      </c>
      <c r="I585" t="s">
        <v>14718</v>
      </c>
      <c r="J585" t="s">
        <v>14719</v>
      </c>
      <c r="K585" t="s">
        <v>12509</v>
      </c>
      <c r="L585" t="s">
        <v>14720</v>
      </c>
      <c r="M585" t="s">
        <v>14721</v>
      </c>
      <c r="N585" t="s">
        <v>14722</v>
      </c>
      <c r="O585" t="s">
        <v>14723</v>
      </c>
      <c r="P585" t="s">
        <v>14724</v>
      </c>
      <c r="Q585" t="s">
        <v>14725</v>
      </c>
      <c r="R585" t="s">
        <v>14726</v>
      </c>
      <c r="S585" t="s">
        <v>13937</v>
      </c>
      <c r="T585" t="s">
        <v>146</v>
      </c>
      <c r="U585" t="s">
        <v>9530</v>
      </c>
      <c r="V585" t="s">
        <v>9531</v>
      </c>
      <c r="W585" t="s">
        <v>9532</v>
      </c>
      <c r="X585" t="s">
        <v>293</v>
      </c>
      <c r="Y585" t="s">
        <v>294</v>
      </c>
      <c r="Z585" t="s">
        <v>145</v>
      </c>
      <c r="AA585" t="s">
        <v>145</v>
      </c>
      <c r="AB585" t="s">
        <v>295</v>
      </c>
      <c r="AC585" t="s">
        <v>337</v>
      </c>
      <c r="AD585" t="s">
        <v>3575</v>
      </c>
      <c r="AE585" t="s">
        <v>14727</v>
      </c>
      <c r="AF585" t="s">
        <v>14728</v>
      </c>
      <c r="AG585" t="s">
        <v>14729</v>
      </c>
      <c r="AH585" t="s">
        <v>14730</v>
      </c>
      <c r="AI585" t="s">
        <v>14731</v>
      </c>
      <c r="AJ585" t="s">
        <v>14732</v>
      </c>
      <c r="AK585" t="s">
        <v>14733</v>
      </c>
      <c r="AL585" t="s">
        <v>305</v>
      </c>
      <c r="AM585" t="s">
        <v>306</v>
      </c>
      <c r="AN585" t="s">
        <v>307</v>
      </c>
      <c r="AO585" t="s">
        <v>308</v>
      </c>
      <c r="AP585" t="s">
        <v>309</v>
      </c>
      <c r="AQ585" t="s">
        <v>275</v>
      </c>
      <c r="AR585" t="s">
        <v>310</v>
      </c>
      <c r="AS585" t="s">
        <v>311</v>
      </c>
      <c r="AT585" t="s">
        <v>312</v>
      </c>
      <c r="AU585" t="s">
        <v>313</v>
      </c>
      <c r="AV585" t="s">
        <v>314</v>
      </c>
      <c r="AW585" t="s">
        <v>315</v>
      </c>
      <c r="AX585" t="s">
        <v>315</v>
      </c>
      <c r="AY585" t="s">
        <v>3581</v>
      </c>
      <c r="AZ585" t="s">
        <v>3582</v>
      </c>
      <c r="BA585" t="s">
        <v>14734</v>
      </c>
      <c r="BB585" t="s">
        <v>14732</v>
      </c>
      <c r="BC585" t="s">
        <v>14735</v>
      </c>
      <c r="BD585" t="s">
        <v>14736</v>
      </c>
      <c r="BE585" t="s">
        <v>138</v>
      </c>
      <c r="BF585" t="s">
        <v>14737</v>
      </c>
      <c r="BG585" t="s">
        <v>14738</v>
      </c>
      <c r="BH585" t="s">
        <v>169</v>
      </c>
      <c r="BI585">
        <v>256</v>
      </c>
      <c r="BJ585">
        <v>252</v>
      </c>
      <c r="BK585">
        <v>251</v>
      </c>
      <c r="BL585">
        <v>2.17</v>
      </c>
      <c r="BM585">
        <v>237</v>
      </c>
      <c r="BN585">
        <v>426</v>
      </c>
      <c r="BO585">
        <v>409</v>
      </c>
      <c r="BP585">
        <v>0.71799999999999997</v>
      </c>
      <c r="BQ585" t="s">
        <v>143</v>
      </c>
      <c r="BR585" t="s">
        <v>145</v>
      </c>
      <c r="BS585" t="s">
        <v>144</v>
      </c>
      <c r="BT585">
        <v>-42</v>
      </c>
      <c r="BU585">
        <v>83</v>
      </c>
      <c r="BV585">
        <v>17</v>
      </c>
      <c r="BW585">
        <v>0</v>
      </c>
    </row>
    <row r="586" spans="1:75" x14ac:dyDescent="0.25">
      <c r="A586" t="s">
        <v>14739</v>
      </c>
      <c r="B586" t="s">
        <v>14740</v>
      </c>
      <c r="C586" s="74">
        <v>43864.871261574073</v>
      </c>
      <c r="D586" t="s">
        <v>274</v>
      </c>
      <c r="E586" t="s">
        <v>275</v>
      </c>
      <c r="F586" t="s">
        <v>276</v>
      </c>
      <c r="G586" t="s">
        <v>277</v>
      </c>
      <c r="H586" t="s">
        <v>278</v>
      </c>
      <c r="I586" t="s">
        <v>14741</v>
      </c>
      <c r="J586" t="s">
        <v>14742</v>
      </c>
      <c r="K586" t="s">
        <v>14743</v>
      </c>
      <c r="L586" t="s">
        <v>14744</v>
      </c>
      <c r="M586" t="s">
        <v>14745</v>
      </c>
      <c r="N586" t="s">
        <v>14746</v>
      </c>
      <c r="O586" t="s">
        <v>14747</v>
      </c>
      <c r="P586" t="s">
        <v>14748</v>
      </c>
      <c r="Q586" t="s">
        <v>14749</v>
      </c>
      <c r="R586" t="s">
        <v>14750</v>
      </c>
      <c r="S586" t="s">
        <v>14751</v>
      </c>
      <c r="T586" t="s">
        <v>146</v>
      </c>
      <c r="U586" t="s">
        <v>9530</v>
      </c>
      <c r="V586" t="s">
        <v>9531</v>
      </c>
      <c r="W586" t="s">
        <v>9532</v>
      </c>
      <c r="X586" t="s">
        <v>293</v>
      </c>
      <c r="Y586" t="s">
        <v>294</v>
      </c>
      <c r="Z586" t="s">
        <v>145</v>
      </c>
      <c r="AA586" t="s">
        <v>145</v>
      </c>
      <c r="AB586" t="s">
        <v>295</v>
      </c>
      <c r="AC586" t="s">
        <v>296</v>
      </c>
      <c r="AD586" t="s">
        <v>6352</v>
      </c>
      <c r="AE586" t="s">
        <v>14752</v>
      </c>
      <c r="AF586" t="s">
        <v>14753</v>
      </c>
      <c r="AG586" t="s">
        <v>14754</v>
      </c>
      <c r="AH586" t="s">
        <v>14755</v>
      </c>
      <c r="AI586" t="s">
        <v>14756</v>
      </c>
      <c r="AJ586" t="s">
        <v>14757</v>
      </c>
      <c r="AK586" t="s">
        <v>14666</v>
      </c>
      <c r="AL586" t="s">
        <v>305</v>
      </c>
      <c r="AM586" t="s">
        <v>306</v>
      </c>
      <c r="AN586" t="s">
        <v>307</v>
      </c>
      <c r="AO586" t="s">
        <v>308</v>
      </c>
      <c r="AP586" t="s">
        <v>309</v>
      </c>
      <c r="AQ586" t="s">
        <v>275</v>
      </c>
      <c r="AR586" t="s">
        <v>310</v>
      </c>
      <c r="AS586" t="s">
        <v>311</v>
      </c>
      <c r="AT586" t="s">
        <v>312</v>
      </c>
      <c r="AU586" t="s">
        <v>313</v>
      </c>
      <c r="AV586" t="s">
        <v>314</v>
      </c>
      <c r="AW586" t="s">
        <v>315</v>
      </c>
      <c r="AX586" t="s">
        <v>315</v>
      </c>
      <c r="AY586" t="s">
        <v>6360</v>
      </c>
      <c r="AZ586" t="s">
        <v>3606</v>
      </c>
      <c r="BA586" t="s">
        <v>14758</v>
      </c>
      <c r="BB586" t="s">
        <v>14757</v>
      </c>
      <c r="BC586" t="s">
        <v>14759</v>
      </c>
      <c r="BD586" t="s">
        <v>14760</v>
      </c>
      <c r="BE586" t="s">
        <v>138</v>
      </c>
      <c r="BF586" t="s">
        <v>14761</v>
      </c>
      <c r="BG586" t="s">
        <v>14762</v>
      </c>
      <c r="BH586" t="s">
        <v>14763</v>
      </c>
      <c r="BI586">
        <v>256</v>
      </c>
      <c r="BJ586">
        <v>252</v>
      </c>
      <c r="BK586">
        <v>251</v>
      </c>
      <c r="BL586">
        <v>2.1800000000000002</v>
      </c>
      <c r="BM586">
        <v>237</v>
      </c>
      <c r="BN586">
        <v>427</v>
      </c>
      <c r="BO586">
        <v>410</v>
      </c>
      <c r="BP586">
        <v>0.72</v>
      </c>
      <c r="BQ586" t="s">
        <v>143</v>
      </c>
      <c r="BR586" t="s">
        <v>145</v>
      </c>
      <c r="BS586" t="s">
        <v>144</v>
      </c>
      <c r="BT586">
        <v>-42</v>
      </c>
      <c r="BU586">
        <v>85</v>
      </c>
      <c r="BV586">
        <v>17</v>
      </c>
      <c r="BW586">
        <v>0</v>
      </c>
    </row>
    <row r="587" spans="1:75" x14ac:dyDescent="0.25">
      <c r="A587" t="s">
        <v>14764</v>
      </c>
      <c r="B587" t="s">
        <v>14765</v>
      </c>
      <c r="C587" s="74">
        <v>43864.871378043979</v>
      </c>
      <c r="D587" t="s">
        <v>274</v>
      </c>
      <c r="E587" t="s">
        <v>275</v>
      </c>
      <c r="F587" t="s">
        <v>276</v>
      </c>
      <c r="G587" t="s">
        <v>277</v>
      </c>
      <c r="H587" t="s">
        <v>278</v>
      </c>
      <c r="I587" t="s">
        <v>14766</v>
      </c>
      <c r="J587" t="s">
        <v>14767</v>
      </c>
      <c r="K587" t="s">
        <v>13035</v>
      </c>
      <c r="L587" t="s">
        <v>14768</v>
      </c>
      <c r="M587" t="s">
        <v>14769</v>
      </c>
      <c r="N587" t="s">
        <v>14770</v>
      </c>
      <c r="O587" t="s">
        <v>14771</v>
      </c>
      <c r="P587" t="s">
        <v>14772</v>
      </c>
      <c r="Q587" t="s">
        <v>14773</v>
      </c>
      <c r="R587" t="s">
        <v>14774</v>
      </c>
      <c r="S587" t="s">
        <v>14315</v>
      </c>
      <c r="T587" t="s">
        <v>146</v>
      </c>
      <c r="U587" t="s">
        <v>9530</v>
      </c>
      <c r="V587" t="s">
        <v>9531</v>
      </c>
      <c r="W587" t="s">
        <v>9532</v>
      </c>
      <c r="X587" t="s">
        <v>293</v>
      </c>
      <c r="Y587" t="s">
        <v>294</v>
      </c>
      <c r="Z587" t="s">
        <v>145</v>
      </c>
      <c r="AA587" t="s">
        <v>145</v>
      </c>
      <c r="AB587" t="s">
        <v>295</v>
      </c>
      <c r="AC587" t="s">
        <v>296</v>
      </c>
      <c r="AD587" t="s">
        <v>3677</v>
      </c>
      <c r="AE587" t="s">
        <v>14775</v>
      </c>
      <c r="AF587" t="s">
        <v>14776</v>
      </c>
      <c r="AG587" t="s">
        <v>14777</v>
      </c>
      <c r="AH587" t="s">
        <v>4007</v>
      </c>
      <c r="AI587" t="s">
        <v>14778</v>
      </c>
      <c r="AJ587" t="s">
        <v>14779</v>
      </c>
      <c r="AK587" t="s">
        <v>14780</v>
      </c>
      <c r="AL587" t="s">
        <v>305</v>
      </c>
      <c r="AM587" t="s">
        <v>306</v>
      </c>
      <c r="AN587" t="s">
        <v>307</v>
      </c>
      <c r="AO587" t="s">
        <v>308</v>
      </c>
      <c r="AP587" t="s">
        <v>309</v>
      </c>
      <c r="AQ587" t="s">
        <v>275</v>
      </c>
      <c r="AR587" t="s">
        <v>310</v>
      </c>
      <c r="AS587" t="s">
        <v>311</v>
      </c>
      <c r="AT587" t="s">
        <v>312</v>
      </c>
      <c r="AU587" t="s">
        <v>313</v>
      </c>
      <c r="AV587" t="s">
        <v>314</v>
      </c>
      <c r="AW587" t="s">
        <v>315</v>
      </c>
      <c r="AX587" t="s">
        <v>315</v>
      </c>
      <c r="AY587" t="s">
        <v>3685</v>
      </c>
      <c r="AZ587" t="s">
        <v>8794</v>
      </c>
      <c r="BA587" t="s">
        <v>14781</v>
      </c>
      <c r="BB587" t="s">
        <v>14779</v>
      </c>
      <c r="BC587" t="s">
        <v>14782</v>
      </c>
      <c r="BD587" t="s">
        <v>14783</v>
      </c>
      <c r="BE587" t="s">
        <v>138</v>
      </c>
      <c r="BF587" t="s">
        <v>14784</v>
      </c>
      <c r="BG587" t="s">
        <v>14785</v>
      </c>
      <c r="BH587" t="s">
        <v>155</v>
      </c>
      <c r="BI587">
        <v>256</v>
      </c>
      <c r="BJ587">
        <v>252</v>
      </c>
      <c r="BK587">
        <v>251</v>
      </c>
      <c r="BL587">
        <v>2.27</v>
      </c>
      <c r="BM587">
        <v>240</v>
      </c>
      <c r="BN587">
        <v>430</v>
      </c>
      <c r="BO587">
        <v>409</v>
      </c>
      <c r="BP587">
        <v>0.72499999999999998</v>
      </c>
      <c r="BQ587" t="s">
        <v>143</v>
      </c>
      <c r="BR587" t="s">
        <v>145</v>
      </c>
      <c r="BS587" t="s">
        <v>144</v>
      </c>
      <c r="BT587">
        <v>-42</v>
      </c>
      <c r="BU587">
        <v>82</v>
      </c>
      <c r="BV587">
        <v>20</v>
      </c>
      <c r="BW587">
        <v>0</v>
      </c>
    </row>
    <row r="588" spans="1:75" x14ac:dyDescent="0.25">
      <c r="A588" t="s">
        <v>14786</v>
      </c>
      <c r="B588" t="s">
        <v>14787</v>
      </c>
      <c r="C588" s="74">
        <v>43864.871494502317</v>
      </c>
      <c r="D588" t="s">
        <v>274</v>
      </c>
      <c r="E588" t="s">
        <v>275</v>
      </c>
      <c r="F588" t="s">
        <v>276</v>
      </c>
      <c r="G588" t="s">
        <v>277</v>
      </c>
      <c r="H588" t="s">
        <v>278</v>
      </c>
      <c r="I588" t="s">
        <v>14788</v>
      </c>
      <c r="J588" t="s">
        <v>14789</v>
      </c>
      <c r="K588" t="s">
        <v>12164</v>
      </c>
      <c r="L588" t="s">
        <v>14790</v>
      </c>
      <c r="M588" t="s">
        <v>14791</v>
      </c>
      <c r="N588" t="s">
        <v>14792</v>
      </c>
      <c r="O588" t="s">
        <v>14793</v>
      </c>
      <c r="P588" t="s">
        <v>14794</v>
      </c>
      <c r="Q588" t="s">
        <v>14795</v>
      </c>
      <c r="R588" t="s">
        <v>14796</v>
      </c>
      <c r="S588" t="s">
        <v>14797</v>
      </c>
      <c r="T588" t="s">
        <v>146</v>
      </c>
      <c r="U588" t="s">
        <v>9530</v>
      </c>
      <c r="V588" t="s">
        <v>9531</v>
      </c>
      <c r="W588" t="s">
        <v>9532</v>
      </c>
      <c r="X588" t="s">
        <v>293</v>
      </c>
      <c r="Y588" t="s">
        <v>294</v>
      </c>
      <c r="Z588" t="s">
        <v>145</v>
      </c>
      <c r="AA588" t="s">
        <v>145</v>
      </c>
      <c r="AB588" t="s">
        <v>295</v>
      </c>
      <c r="AC588" t="s">
        <v>1164</v>
      </c>
      <c r="AD588" t="s">
        <v>397</v>
      </c>
      <c r="AE588" t="s">
        <v>14798</v>
      </c>
      <c r="AF588" t="s">
        <v>14799</v>
      </c>
      <c r="AG588" t="s">
        <v>14800</v>
      </c>
      <c r="AH588" t="s">
        <v>3303</v>
      </c>
      <c r="AI588" t="s">
        <v>14801</v>
      </c>
      <c r="AJ588" t="s">
        <v>14802</v>
      </c>
      <c r="AK588" t="s">
        <v>14803</v>
      </c>
      <c r="AL588" t="s">
        <v>305</v>
      </c>
      <c r="AM588" t="s">
        <v>306</v>
      </c>
      <c r="AN588" t="s">
        <v>307</v>
      </c>
      <c r="AO588" t="s">
        <v>308</v>
      </c>
      <c r="AP588" t="s">
        <v>309</v>
      </c>
      <c r="AQ588" t="s">
        <v>275</v>
      </c>
      <c r="AR588" t="s">
        <v>310</v>
      </c>
      <c r="AS588" t="s">
        <v>311</v>
      </c>
      <c r="AT588" t="s">
        <v>312</v>
      </c>
      <c r="AU588" t="s">
        <v>313</v>
      </c>
      <c r="AV588" t="s">
        <v>314</v>
      </c>
      <c r="AW588" t="s">
        <v>315</v>
      </c>
      <c r="AX588" t="s">
        <v>315</v>
      </c>
      <c r="AY588" t="s">
        <v>405</v>
      </c>
      <c r="AZ588" t="s">
        <v>406</v>
      </c>
      <c r="BA588" t="s">
        <v>14804</v>
      </c>
      <c r="BB588" t="s">
        <v>14802</v>
      </c>
      <c r="BC588" t="s">
        <v>14805</v>
      </c>
      <c r="BD588" t="s">
        <v>14806</v>
      </c>
      <c r="BE588" t="s">
        <v>138</v>
      </c>
      <c r="BF588" t="s">
        <v>14807</v>
      </c>
      <c r="BG588" t="s">
        <v>14808</v>
      </c>
      <c r="BH588" t="s">
        <v>12185</v>
      </c>
      <c r="BI588">
        <v>257</v>
      </c>
      <c r="BJ588">
        <v>252</v>
      </c>
      <c r="BK588">
        <v>252</v>
      </c>
      <c r="BL588">
        <v>2.2400000000000002</v>
      </c>
      <c r="BM588">
        <v>240</v>
      </c>
      <c r="BN588">
        <v>430</v>
      </c>
      <c r="BO588">
        <v>408</v>
      </c>
      <c r="BP588">
        <v>0.72699999999999998</v>
      </c>
      <c r="BQ588" t="s">
        <v>143</v>
      </c>
      <c r="BR588" t="s">
        <v>145</v>
      </c>
      <c r="BS588" t="s">
        <v>144</v>
      </c>
      <c r="BT588">
        <v>-42</v>
      </c>
      <c r="BU588">
        <v>82</v>
      </c>
      <c r="BV588">
        <v>22</v>
      </c>
      <c r="BW588">
        <v>0</v>
      </c>
    </row>
    <row r="589" spans="1:75" x14ac:dyDescent="0.25">
      <c r="A589" t="s">
        <v>14809</v>
      </c>
      <c r="B589" t="s">
        <v>14810</v>
      </c>
      <c r="C589" s="74">
        <v>43864.87161024307</v>
      </c>
      <c r="D589" t="s">
        <v>274</v>
      </c>
      <c r="E589" t="s">
        <v>275</v>
      </c>
      <c r="F589" t="s">
        <v>276</v>
      </c>
      <c r="G589" t="s">
        <v>277</v>
      </c>
      <c r="H589" t="s">
        <v>278</v>
      </c>
      <c r="I589" t="s">
        <v>14811</v>
      </c>
      <c r="J589" t="s">
        <v>14812</v>
      </c>
      <c r="K589" t="s">
        <v>12388</v>
      </c>
      <c r="L589" t="s">
        <v>14813</v>
      </c>
      <c r="M589" t="s">
        <v>14814</v>
      </c>
      <c r="N589" t="s">
        <v>14815</v>
      </c>
      <c r="O589" t="s">
        <v>14816</v>
      </c>
      <c r="P589" t="s">
        <v>14817</v>
      </c>
      <c r="Q589" t="s">
        <v>14818</v>
      </c>
      <c r="R589" t="s">
        <v>14819</v>
      </c>
      <c r="S589" t="s">
        <v>14820</v>
      </c>
      <c r="T589" t="s">
        <v>146</v>
      </c>
      <c r="U589" t="s">
        <v>9530</v>
      </c>
      <c r="V589" t="s">
        <v>9531</v>
      </c>
      <c r="W589" t="s">
        <v>9532</v>
      </c>
      <c r="X589" t="s">
        <v>293</v>
      </c>
      <c r="Y589" t="s">
        <v>294</v>
      </c>
      <c r="Z589" t="s">
        <v>145</v>
      </c>
      <c r="AA589" t="s">
        <v>145</v>
      </c>
      <c r="AB589" t="s">
        <v>295</v>
      </c>
      <c r="AC589" t="s">
        <v>396</v>
      </c>
      <c r="AD589" t="s">
        <v>8836</v>
      </c>
      <c r="AE589" t="s">
        <v>14821</v>
      </c>
      <c r="AF589" t="s">
        <v>14822</v>
      </c>
      <c r="AG589" t="s">
        <v>14823</v>
      </c>
      <c r="AH589" t="s">
        <v>14756</v>
      </c>
      <c r="AI589" t="s">
        <v>14824</v>
      </c>
      <c r="AJ589" t="s">
        <v>14825</v>
      </c>
      <c r="AK589" t="s">
        <v>14826</v>
      </c>
      <c r="AL589" t="s">
        <v>305</v>
      </c>
      <c r="AM589" t="s">
        <v>306</v>
      </c>
      <c r="AN589" t="s">
        <v>307</v>
      </c>
      <c r="AO589" t="s">
        <v>308</v>
      </c>
      <c r="AP589" t="s">
        <v>309</v>
      </c>
      <c r="AQ589" t="s">
        <v>275</v>
      </c>
      <c r="AR589" t="s">
        <v>310</v>
      </c>
      <c r="AS589" t="s">
        <v>311</v>
      </c>
      <c r="AT589" t="s">
        <v>312</v>
      </c>
      <c r="AU589" t="s">
        <v>313</v>
      </c>
      <c r="AV589" t="s">
        <v>314</v>
      </c>
      <c r="AW589" t="s">
        <v>315</v>
      </c>
      <c r="AX589" t="s">
        <v>315</v>
      </c>
      <c r="AY589" t="s">
        <v>8843</v>
      </c>
      <c r="AZ589" t="s">
        <v>3686</v>
      </c>
      <c r="BA589" t="s">
        <v>14827</v>
      </c>
      <c r="BB589" t="s">
        <v>14825</v>
      </c>
      <c r="BC589" t="s">
        <v>14828</v>
      </c>
      <c r="BD589" t="s">
        <v>14829</v>
      </c>
      <c r="BE589" t="s">
        <v>138</v>
      </c>
      <c r="BF589" t="s">
        <v>14830</v>
      </c>
      <c r="BG589" t="s">
        <v>14831</v>
      </c>
      <c r="BH589" t="s">
        <v>12407</v>
      </c>
      <c r="BI589">
        <v>257</v>
      </c>
      <c r="BJ589">
        <v>252</v>
      </c>
      <c r="BK589">
        <v>251</v>
      </c>
      <c r="BL589">
        <v>2.57</v>
      </c>
      <c r="BM589">
        <v>240</v>
      </c>
      <c r="BN589">
        <v>430</v>
      </c>
      <c r="BO589">
        <v>409</v>
      </c>
      <c r="BP589">
        <v>0.72599999999999998</v>
      </c>
      <c r="BQ589" t="s">
        <v>143</v>
      </c>
      <c r="BR589" t="s">
        <v>145</v>
      </c>
      <c r="BS589" t="s">
        <v>144</v>
      </c>
      <c r="BT589">
        <v>-42</v>
      </c>
      <c r="BU589">
        <v>83</v>
      </c>
      <c r="BV589">
        <v>22</v>
      </c>
      <c r="BW589">
        <v>0</v>
      </c>
    </row>
    <row r="590" spans="1:75" x14ac:dyDescent="0.25">
      <c r="A590" t="s">
        <v>14832</v>
      </c>
      <c r="B590" t="s">
        <v>14833</v>
      </c>
      <c r="C590" s="74">
        <v>43864.871726712961</v>
      </c>
      <c r="D590" t="s">
        <v>274</v>
      </c>
      <c r="E590" t="s">
        <v>275</v>
      </c>
      <c r="F590" t="s">
        <v>276</v>
      </c>
      <c r="G590" t="s">
        <v>277</v>
      </c>
      <c r="H590" t="s">
        <v>278</v>
      </c>
      <c r="I590" t="s">
        <v>14834</v>
      </c>
      <c r="J590" t="s">
        <v>14835</v>
      </c>
      <c r="K590" t="s">
        <v>12338</v>
      </c>
      <c r="L590" t="s">
        <v>14836</v>
      </c>
      <c r="M590" t="s">
        <v>14837</v>
      </c>
      <c r="N590" t="s">
        <v>14838</v>
      </c>
      <c r="O590" t="s">
        <v>14839</v>
      </c>
      <c r="P590" t="s">
        <v>14840</v>
      </c>
      <c r="Q590" t="s">
        <v>14841</v>
      </c>
      <c r="R590" t="s">
        <v>14842</v>
      </c>
      <c r="S590" t="s">
        <v>14843</v>
      </c>
      <c r="T590" t="s">
        <v>146</v>
      </c>
      <c r="U590" t="s">
        <v>9530</v>
      </c>
      <c r="V590" t="s">
        <v>9531</v>
      </c>
      <c r="W590" t="s">
        <v>9532</v>
      </c>
      <c r="X590" t="s">
        <v>293</v>
      </c>
      <c r="Y590" t="s">
        <v>294</v>
      </c>
      <c r="Z590" t="s">
        <v>145</v>
      </c>
      <c r="AA590" t="s">
        <v>145</v>
      </c>
      <c r="AB590" t="s">
        <v>295</v>
      </c>
      <c r="AC590" t="s">
        <v>337</v>
      </c>
      <c r="AD590" t="s">
        <v>430</v>
      </c>
      <c r="AE590" t="s">
        <v>14844</v>
      </c>
      <c r="AF590" t="s">
        <v>14845</v>
      </c>
      <c r="AG590" t="s">
        <v>14846</v>
      </c>
      <c r="AH590" t="s">
        <v>14847</v>
      </c>
      <c r="AI590" t="s">
        <v>14848</v>
      </c>
      <c r="AJ590" t="s">
        <v>14849</v>
      </c>
      <c r="AK590" t="s">
        <v>14850</v>
      </c>
      <c r="AL590" t="s">
        <v>305</v>
      </c>
      <c r="AM590" t="s">
        <v>306</v>
      </c>
      <c r="AN590" t="s">
        <v>307</v>
      </c>
      <c r="AO590" t="s">
        <v>308</v>
      </c>
      <c r="AP590" t="s">
        <v>309</v>
      </c>
      <c r="AQ590" t="s">
        <v>275</v>
      </c>
      <c r="AR590" t="s">
        <v>310</v>
      </c>
      <c r="AS590" t="s">
        <v>311</v>
      </c>
      <c r="AT590" t="s">
        <v>312</v>
      </c>
      <c r="AU590" t="s">
        <v>313</v>
      </c>
      <c r="AV590" t="s">
        <v>314</v>
      </c>
      <c r="AW590" t="s">
        <v>315</v>
      </c>
      <c r="AX590" t="s">
        <v>315</v>
      </c>
      <c r="AY590" t="s">
        <v>439</v>
      </c>
      <c r="AZ590" t="s">
        <v>440</v>
      </c>
      <c r="BA590" t="s">
        <v>14851</v>
      </c>
      <c r="BB590" t="s">
        <v>14849</v>
      </c>
      <c r="BC590" t="s">
        <v>14852</v>
      </c>
      <c r="BD590" t="s">
        <v>14853</v>
      </c>
      <c r="BE590" t="s">
        <v>138</v>
      </c>
      <c r="BF590" t="s">
        <v>14854</v>
      </c>
      <c r="BG590" t="s">
        <v>14855</v>
      </c>
      <c r="BH590" t="s">
        <v>12357</v>
      </c>
      <c r="BI590">
        <v>257</v>
      </c>
      <c r="BJ590">
        <v>252</v>
      </c>
      <c r="BK590">
        <v>252</v>
      </c>
      <c r="BL590">
        <v>2.31</v>
      </c>
      <c r="BM590">
        <v>238</v>
      </c>
      <c r="BN590">
        <v>428</v>
      </c>
      <c r="BO590">
        <v>410</v>
      </c>
      <c r="BP590">
        <v>0.72199999999999998</v>
      </c>
      <c r="BQ590" t="s">
        <v>143</v>
      </c>
      <c r="BR590" t="s">
        <v>145</v>
      </c>
      <c r="BS590" t="s">
        <v>144</v>
      </c>
      <c r="BT590">
        <v>-42</v>
      </c>
      <c r="BU590">
        <v>80</v>
      </c>
      <c r="BV590">
        <v>18</v>
      </c>
      <c r="BW590">
        <v>0</v>
      </c>
    </row>
    <row r="591" spans="1:75" x14ac:dyDescent="0.25">
      <c r="A591" t="s">
        <v>14856</v>
      </c>
      <c r="B591" t="s">
        <v>14857</v>
      </c>
      <c r="C591" s="74">
        <v>43864.871843171299</v>
      </c>
      <c r="D591" t="s">
        <v>274</v>
      </c>
      <c r="E591" t="s">
        <v>275</v>
      </c>
      <c r="F591" t="s">
        <v>276</v>
      </c>
      <c r="G591" t="s">
        <v>277</v>
      </c>
      <c r="H591" t="s">
        <v>278</v>
      </c>
      <c r="I591" t="s">
        <v>14858</v>
      </c>
      <c r="J591" t="s">
        <v>14859</v>
      </c>
      <c r="K591" t="s">
        <v>13060</v>
      </c>
      <c r="L591" t="s">
        <v>14860</v>
      </c>
      <c r="M591" t="s">
        <v>14861</v>
      </c>
      <c r="N591" t="s">
        <v>14862</v>
      </c>
      <c r="O591" t="s">
        <v>14863</v>
      </c>
      <c r="P591" t="s">
        <v>14864</v>
      </c>
      <c r="Q591" t="s">
        <v>14865</v>
      </c>
      <c r="R591" t="s">
        <v>14866</v>
      </c>
      <c r="S591" t="s">
        <v>14751</v>
      </c>
      <c r="T591" t="s">
        <v>146</v>
      </c>
      <c r="U591" t="s">
        <v>9530</v>
      </c>
      <c r="V591" t="s">
        <v>9531</v>
      </c>
      <c r="W591" t="s">
        <v>9532</v>
      </c>
      <c r="X591" t="s">
        <v>293</v>
      </c>
      <c r="Y591" t="s">
        <v>294</v>
      </c>
      <c r="Z591" t="s">
        <v>145</v>
      </c>
      <c r="AA591" t="s">
        <v>145</v>
      </c>
      <c r="AB591" t="s">
        <v>295</v>
      </c>
      <c r="AC591" t="s">
        <v>296</v>
      </c>
      <c r="AD591" t="s">
        <v>1192</v>
      </c>
      <c r="AE591" t="s">
        <v>14867</v>
      </c>
      <c r="AF591" t="s">
        <v>14868</v>
      </c>
      <c r="AG591" t="s">
        <v>14869</v>
      </c>
      <c r="AH591" t="s">
        <v>14870</v>
      </c>
      <c r="AI591" t="s">
        <v>6181</v>
      </c>
      <c r="AJ591" t="s">
        <v>14871</v>
      </c>
      <c r="AK591" t="s">
        <v>14872</v>
      </c>
      <c r="AL591" t="s">
        <v>305</v>
      </c>
      <c r="AM591" t="s">
        <v>306</v>
      </c>
      <c r="AN591" t="s">
        <v>307</v>
      </c>
      <c r="AO591" t="s">
        <v>308</v>
      </c>
      <c r="AP591" t="s">
        <v>309</v>
      </c>
      <c r="AQ591" t="s">
        <v>275</v>
      </c>
      <c r="AR591" t="s">
        <v>310</v>
      </c>
      <c r="AS591" t="s">
        <v>311</v>
      </c>
      <c r="AT591" t="s">
        <v>312</v>
      </c>
      <c r="AU591" t="s">
        <v>313</v>
      </c>
      <c r="AV591" t="s">
        <v>314</v>
      </c>
      <c r="AW591" t="s">
        <v>315</v>
      </c>
      <c r="AX591" t="s">
        <v>315</v>
      </c>
      <c r="AY591" t="s">
        <v>1199</v>
      </c>
      <c r="AZ591" t="s">
        <v>1200</v>
      </c>
      <c r="BA591" t="s">
        <v>14873</v>
      </c>
      <c r="BB591" t="s">
        <v>14871</v>
      </c>
      <c r="BC591" t="s">
        <v>14874</v>
      </c>
      <c r="BD591" t="s">
        <v>14875</v>
      </c>
      <c r="BE591" t="s">
        <v>138</v>
      </c>
      <c r="BF591" t="s">
        <v>14876</v>
      </c>
      <c r="BG591" t="s">
        <v>14877</v>
      </c>
      <c r="BH591" t="s">
        <v>13080</v>
      </c>
      <c r="BI591">
        <v>257</v>
      </c>
      <c r="BJ591">
        <v>252</v>
      </c>
      <c r="BK591">
        <v>252</v>
      </c>
      <c r="BL591">
        <v>2.76</v>
      </c>
      <c r="BM591">
        <v>239</v>
      </c>
      <c r="BN591">
        <v>429</v>
      </c>
      <c r="BO591">
        <v>410</v>
      </c>
      <c r="BP591">
        <v>0.72399999999999998</v>
      </c>
      <c r="BQ591" t="s">
        <v>143</v>
      </c>
      <c r="BR591" t="s">
        <v>145</v>
      </c>
      <c r="BS591" t="s">
        <v>144</v>
      </c>
      <c r="BT591">
        <v>-42</v>
      </c>
      <c r="BU591">
        <v>81</v>
      </c>
      <c r="BV591">
        <v>19</v>
      </c>
      <c r="BW591">
        <v>0</v>
      </c>
    </row>
    <row r="592" spans="1:75" x14ac:dyDescent="0.25">
      <c r="A592" t="s">
        <v>14878</v>
      </c>
      <c r="B592" t="s">
        <v>14879</v>
      </c>
      <c r="C592" s="74">
        <v>43864.871958912037</v>
      </c>
      <c r="D592" t="s">
        <v>274</v>
      </c>
      <c r="E592" t="s">
        <v>275</v>
      </c>
      <c r="F592" t="s">
        <v>276</v>
      </c>
      <c r="G592" t="s">
        <v>277</v>
      </c>
      <c r="H592" t="s">
        <v>278</v>
      </c>
      <c r="I592" t="s">
        <v>14880</v>
      </c>
      <c r="J592" t="s">
        <v>14881</v>
      </c>
      <c r="K592" t="s">
        <v>12509</v>
      </c>
      <c r="L592" t="s">
        <v>14882</v>
      </c>
      <c r="M592" t="s">
        <v>14883</v>
      </c>
      <c r="N592" t="s">
        <v>14884</v>
      </c>
      <c r="O592" t="s">
        <v>14885</v>
      </c>
      <c r="P592" t="s">
        <v>14266</v>
      </c>
      <c r="Q592" t="s">
        <v>14886</v>
      </c>
      <c r="R592" t="s">
        <v>14887</v>
      </c>
      <c r="S592" t="s">
        <v>13918</v>
      </c>
      <c r="T592" t="s">
        <v>146</v>
      </c>
      <c r="U592" t="s">
        <v>9530</v>
      </c>
      <c r="V592" t="s">
        <v>9531</v>
      </c>
      <c r="W592" t="s">
        <v>9532</v>
      </c>
      <c r="X592" t="s">
        <v>293</v>
      </c>
      <c r="Y592" t="s">
        <v>294</v>
      </c>
      <c r="Z592" t="s">
        <v>145</v>
      </c>
      <c r="AA592" t="s">
        <v>145</v>
      </c>
      <c r="AB592" t="s">
        <v>295</v>
      </c>
      <c r="AC592" t="s">
        <v>296</v>
      </c>
      <c r="AD592" t="s">
        <v>397</v>
      </c>
      <c r="AE592" t="s">
        <v>14888</v>
      </c>
      <c r="AF592" t="s">
        <v>14889</v>
      </c>
      <c r="AG592" t="s">
        <v>14890</v>
      </c>
      <c r="AH592" t="s">
        <v>8161</v>
      </c>
      <c r="AI592" t="s">
        <v>14891</v>
      </c>
      <c r="AJ592" t="s">
        <v>14892</v>
      </c>
      <c r="AK592" t="s">
        <v>14893</v>
      </c>
      <c r="AL592" t="s">
        <v>305</v>
      </c>
      <c r="AM592" t="s">
        <v>306</v>
      </c>
      <c r="AN592" t="s">
        <v>307</v>
      </c>
      <c r="AO592" t="s">
        <v>308</v>
      </c>
      <c r="AP592" t="s">
        <v>309</v>
      </c>
      <c r="AQ592" t="s">
        <v>275</v>
      </c>
      <c r="AR592" t="s">
        <v>310</v>
      </c>
      <c r="AS592" t="s">
        <v>311</v>
      </c>
      <c r="AT592" t="s">
        <v>312</v>
      </c>
      <c r="AU592" t="s">
        <v>313</v>
      </c>
      <c r="AV592" t="s">
        <v>314</v>
      </c>
      <c r="AW592" t="s">
        <v>315</v>
      </c>
      <c r="AX592" t="s">
        <v>315</v>
      </c>
      <c r="AY592" t="s">
        <v>405</v>
      </c>
      <c r="AZ592" t="s">
        <v>3686</v>
      </c>
      <c r="BA592" t="s">
        <v>14894</v>
      </c>
      <c r="BB592" t="s">
        <v>14892</v>
      </c>
      <c r="BC592" t="s">
        <v>14895</v>
      </c>
      <c r="BD592" t="s">
        <v>14896</v>
      </c>
      <c r="BE592" t="s">
        <v>138</v>
      </c>
      <c r="BF592" t="s">
        <v>14897</v>
      </c>
      <c r="BG592" t="s">
        <v>14898</v>
      </c>
      <c r="BH592" t="s">
        <v>169</v>
      </c>
      <c r="BI592">
        <v>257</v>
      </c>
      <c r="BJ592">
        <v>252</v>
      </c>
      <c r="BK592">
        <v>251</v>
      </c>
      <c r="BL592">
        <v>3.1</v>
      </c>
      <c r="BM592">
        <v>240</v>
      </c>
      <c r="BN592">
        <v>430</v>
      </c>
      <c r="BO592">
        <v>410</v>
      </c>
      <c r="BP592">
        <v>0.72599999999999998</v>
      </c>
      <c r="BQ592" t="s">
        <v>143</v>
      </c>
      <c r="BR592" t="s">
        <v>145</v>
      </c>
      <c r="BS592" t="s">
        <v>144</v>
      </c>
      <c r="BT592">
        <v>-42</v>
      </c>
      <c r="BU592">
        <v>85</v>
      </c>
      <c r="BV592">
        <v>21</v>
      </c>
      <c r="BW592">
        <v>0</v>
      </c>
    </row>
    <row r="593" spans="1:75" x14ac:dyDescent="0.25">
      <c r="A593" t="s">
        <v>14899</v>
      </c>
      <c r="B593" t="s">
        <v>14900</v>
      </c>
      <c r="C593" s="74">
        <v>43864.872075381943</v>
      </c>
      <c r="D593" t="s">
        <v>274</v>
      </c>
      <c r="E593" t="s">
        <v>275</v>
      </c>
      <c r="F593" t="s">
        <v>276</v>
      </c>
      <c r="G593" t="s">
        <v>277</v>
      </c>
      <c r="H593" t="s">
        <v>278</v>
      </c>
      <c r="I593" t="s">
        <v>14901</v>
      </c>
      <c r="J593" t="s">
        <v>14902</v>
      </c>
      <c r="K593" t="s">
        <v>12724</v>
      </c>
      <c r="L593" t="s">
        <v>14903</v>
      </c>
      <c r="M593" t="s">
        <v>14904</v>
      </c>
      <c r="N593" t="s">
        <v>14905</v>
      </c>
      <c r="O593" t="s">
        <v>14906</v>
      </c>
      <c r="P593" t="s">
        <v>14907</v>
      </c>
      <c r="Q593" t="s">
        <v>14908</v>
      </c>
      <c r="R593" t="s">
        <v>14909</v>
      </c>
      <c r="S593" t="s">
        <v>14910</v>
      </c>
      <c r="T593" t="s">
        <v>146</v>
      </c>
      <c r="U593" t="s">
        <v>9530</v>
      </c>
      <c r="V593" t="s">
        <v>9531</v>
      </c>
      <c r="W593" t="s">
        <v>9532</v>
      </c>
      <c r="X593" t="s">
        <v>293</v>
      </c>
      <c r="Y593" t="s">
        <v>294</v>
      </c>
      <c r="Z593" t="s">
        <v>145</v>
      </c>
      <c r="AA593" t="s">
        <v>145</v>
      </c>
      <c r="AB593" t="s">
        <v>295</v>
      </c>
      <c r="AC593" t="s">
        <v>396</v>
      </c>
      <c r="AD593" t="s">
        <v>6275</v>
      </c>
      <c r="AE593" t="s">
        <v>14911</v>
      </c>
      <c r="AF593" t="s">
        <v>14912</v>
      </c>
      <c r="AG593" t="s">
        <v>14913</v>
      </c>
      <c r="AH593" t="s">
        <v>9944</v>
      </c>
      <c r="AI593" t="s">
        <v>14914</v>
      </c>
      <c r="AJ593" t="s">
        <v>14915</v>
      </c>
      <c r="AK593" t="s">
        <v>14916</v>
      </c>
      <c r="AL593" t="s">
        <v>305</v>
      </c>
      <c r="AM593" t="s">
        <v>306</v>
      </c>
      <c r="AN593" t="s">
        <v>307</v>
      </c>
      <c r="AO593" t="s">
        <v>308</v>
      </c>
      <c r="AP593" t="s">
        <v>309</v>
      </c>
      <c r="AQ593" t="s">
        <v>275</v>
      </c>
      <c r="AR593" t="s">
        <v>310</v>
      </c>
      <c r="AS593" t="s">
        <v>311</v>
      </c>
      <c r="AT593" t="s">
        <v>312</v>
      </c>
      <c r="AU593" t="s">
        <v>313</v>
      </c>
      <c r="AV593" t="s">
        <v>314</v>
      </c>
      <c r="AW593" t="s">
        <v>315</v>
      </c>
      <c r="AX593" t="s">
        <v>315</v>
      </c>
      <c r="AY593" t="s">
        <v>6282</v>
      </c>
      <c r="AZ593" t="s">
        <v>406</v>
      </c>
      <c r="BA593" t="s">
        <v>14917</v>
      </c>
      <c r="BB593" t="s">
        <v>14915</v>
      </c>
      <c r="BC593" t="s">
        <v>14918</v>
      </c>
      <c r="BD593" t="s">
        <v>14919</v>
      </c>
      <c r="BE593" t="s">
        <v>138</v>
      </c>
      <c r="BF593" t="s">
        <v>14920</v>
      </c>
      <c r="BG593" t="s">
        <v>14921</v>
      </c>
      <c r="BH593" t="s">
        <v>12745</v>
      </c>
      <c r="BI593">
        <v>256</v>
      </c>
      <c r="BJ593">
        <v>252</v>
      </c>
      <c r="BK593">
        <v>251</v>
      </c>
      <c r="BL593">
        <v>3.58</v>
      </c>
      <c r="BM593">
        <v>240</v>
      </c>
      <c r="BN593">
        <v>431</v>
      </c>
      <c r="BO593">
        <v>409</v>
      </c>
      <c r="BP593">
        <v>0.72699999999999998</v>
      </c>
      <c r="BQ593" t="s">
        <v>143</v>
      </c>
      <c r="BR593" t="s">
        <v>145</v>
      </c>
      <c r="BS593" t="s">
        <v>144</v>
      </c>
      <c r="BT593">
        <v>-42</v>
      </c>
      <c r="BU593">
        <v>79</v>
      </c>
      <c r="BV593">
        <v>21</v>
      </c>
      <c r="BW593">
        <v>0</v>
      </c>
    </row>
    <row r="594" spans="1:75" x14ac:dyDescent="0.25">
      <c r="A594" t="s">
        <v>14922</v>
      </c>
      <c r="B594" t="s">
        <v>14923</v>
      </c>
      <c r="C594" s="74">
        <v>43864.872191122682</v>
      </c>
      <c r="D594" t="s">
        <v>274</v>
      </c>
      <c r="E594" t="s">
        <v>275</v>
      </c>
      <c r="F594" t="s">
        <v>276</v>
      </c>
      <c r="G594" t="s">
        <v>277</v>
      </c>
      <c r="H594" t="s">
        <v>278</v>
      </c>
      <c r="I594" t="s">
        <v>14924</v>
      </c>
      <c r="J594" t="s">
        <v>14925</v>
      </c>
      <c r="K594" t="s">
        <v>12700</v>
      </c>
      <c r="L594" t="s">
        <v>14926</v>
      </c>
      <c r="M594" t="s">
        <v>14927</v>
      </c>
      <c r="N594" t="s">
        <v>14928</v>
      </c>
      <c r="O594" t="s">
        <v>14929</v>
      </c>
      <c r="P594" t="s">
        <v>14930</v>
      </c>
      <c r="Q594" t="s">
        <v>14931</v>
      </c>
      <c r="R594" t="s">
        <v>14932</v>
      </c>
      <c r="S594" t="s">
        <v>14933</v>
      </c>
      <c r="T594" t="s">
        <v>146</v>
      </c>
      <c r="U594" t="s">
        <v>9530</v>
      </c>
      <c r="V594" t="s">
        <v>9531</v>
      </c>
      <c r="W594" t="s">
        <v>9532</v>
      </c>
      <c r="X594" t="s">
        <v>293</v>
      </c>
      <c r="Y594" t="s">
        <v>294</v>
      </c>
      <c r="Z594" t="s">
        <v>145</v>
      </c>
      <c r="AA594" t="s">
        <v>145</v>
      </c>
      <c r="AB594" t="s">
        <v>295</v>
      </c>
      <c r="AC594" t="s">
        <v>296</v>
      </c>
      <c r="AD594" t="s">
        <v>8836</v>
      </c>
      <c r="AE594" t="s">
        <v>14934</v>
      </c>
      <c r="AF594" t="s">
        <v>14935</v>
      </c>
      <c r="AG594" t="s">
        <v>14936</v>
      </c>
      <c r="AH594" t="s">
        <v>5569</v>
      </c>
      <c r="AI594" t="s">
        <v>301</v>
      </c>
      <c r="AJ594" t="s">
        <v>14937</v>
      </c>
      <c r="AK594" t="s">
        <v>14938</v>
      </c>
      <c r="AL594" t="s">
        <v>305</v>
      </c>
      <c r="AM594" t="s">
        <v>306</v>
      </c>
      <c r="AN594" t="s">
        <v>307</v>
      </c>
      <c r="AO594" t="s">
        <v>308</v>
      </c>
      <c r="AP594" t="s">
        <v>309</v>
      </c>
      <c r="AQ594" t="s">
        <v>275</v>
      </c>
      <c r="AR594" t="s">
        <v>310</v>
      </c>
      <c r="AS594" t="s">
        <v>311</v>
      </c>
      <c r="AT594" t="s">
        <v>312</v>
      </c>
      <c r="AU594" t="s">
        <v>313</v>
      </c>
      <c r="AV594" t="s">
        <v>314</v>
      </c>
      <c r="AW594" t="s">
        <v>315</v>
      </c>
      <c r="AX594" t="s">
        <v>315</v>
      </c>
      <c r="AY594" t="s">
        <v>8843</v>
      </c>
      <c r="AZ594" t="s">
        <v>3686</v>
      </c>
      <c r="BA594" t="s">
        <v>14939</v>
      </c>
      <c r="BB594" t="s">
        <v>14937</v>
      </c>
      <c r="BC594" t="s">
        <v>14940</v>
      </c>
      <c r="BD594" t="s">
        <v>14941</v>
      </c>
      <c r="BE594" t="s">
        <v>138</v>
      </c>
      <c r="BF594" t="s">
        <v>14942</v>
      </c>
      <c r="BG594" t="s">
        <v>14943</v>
      </c>
      <c r="BH594" t="s">
        <v>147</v>
      </c>
      <c r="BI594">
        <v>257</v>
      </c>
      <c r="BJ594">
        <v>252</v>
      </c>
      <c r="BK594">
        <v>252</v>
      </c>
      <c r="BL594">
        <v>3.64</v>
      </c>
      <c r="BM594">
        <v>240</v>
      </c>
      <c r="BN594">
        <v>430</v>
      </c>
      <c r="BO594">
        <v>409</v>
      </c>
      <c r="BP594">
        <v>0.72599999999999998</v>
      </c>
      <c r="BQ594" t="s">
        <v>143</v>
      </c>
      <c r="BR594" t="s">
        <v>145</v>
      </c>
      <c r="BS594" t="s">
        <v>144</v>
      </c>
      <c r="BT594">
        <v>-42</v>
      </c>
      <c r="BU594">
        <v>81</v>
      </c>
      <c r="BV594">
        <v>21</v>
      </c>
      <c r="BW594">
        <v>0</v>
      </c>
    </row>
    <row r="595" spans="1:75" x14ac:dyDescent="0.25">
      <c r="A595" t="s">
        <v>14944</v>
      </c>
      <c r="B595" t="s">
        <v>14945</v>
      </c>
      <c r="C595" s="74">
        <v>43864.872306863428</v>
      </c>
      <c r="D595" t="s">
        <v>274</v>
      </c>
      <c r="E595" t="s">
        <v>275</v>
      </c>
      <c r="F595" t="s">
        <v>276</v>
      </c>
      <c r="G595" t="s">
        <v>277</v>
      </c>
      <c r="H595" t="s">
        <v>278</v>
      </c>
      <c r="I595" t="s">
        <v>14946</v>
      </c>
      <c r="J595" t="s">
        <v>14947</v>
      </c>
      <c r="K595" t="s">
        <v>13177</v>
      </c>
      <c r="L595" t="s">
        <v>14948</v>
      </c>
      <c r="M595" t="s">
        <v>14949</v>
      </c>
      <c r="N595" t="s">
        <v>14950</v>
      </c>
      <c r="O595" t="s">
        <v>14951</v>
      </c>
      <c r="P595" t="s">
        <v>14952</v>
      </c>
      <c r="Q595" t="s">
        <v>14953</v>
      </c>
      <c r="R595" t="s">
        <v>14954</v>
      </c>
      <c r="S595" t="s">
        <v>14955</v>
      </c>
      <c r="T595" t="s">
        <v>146</v>
      </c>
      <c r="U595" t="s">
        <v>9530</v>
      </c>
      <c r="V595" t="s">
        <v>9531</v>
      </c>
      <c r="W595" t="s">
        <v>9532</v>
      </c>
      <c r="X595" t="s">
        <v>293</v>
      </c>
      <c r="Y595" t="s">
        <v>294</v>
      </c>
      <c r="Z595" t="s">
        <v>145</v>
      </c>
      <c r="AA595" t="s">
        <v>145</v>
      </c>
      <c r="AB595" t="s">
        <v>295</v>
      </c>
      <c r="AC595" t="s">
        <v>396</v>
      </c>
      <c r="AD595" t="s">
        <v>8862</v>
      </c>
      <c r="AE595" t="s">
        <v>14956</v>
      </c>
      <c r="AF595" t="s">
        <v>14957</v>
      </c>
      <c r="AG595" t="s">
        <v>14958</v>
      </c>
      <c r="AH595" t="s">
        <v>14959</v>
      </c>
      <c r="AI595" t="s">
        <v>14960</v>
      </c>
      <c r="AJ595" t="s">
        <v>14961</v>
      </c>
      <c r="AK595" t="s">
        <v>14962</v>
      </c>
      <c r="AL595" t="s">
        <v>305</v>
      </c>
      <c r="AM595" t="s">
        <v>306</v>
      </c>
      <c r="AN595" t="s">
        <v>307</v>
      </c>
      <c r="AO595" t="s">
        <v>308</v>
      </c>
      <c r="AP595" t="s">
        <v>309</v>
      </c>
      <c r="AQ595" t="s">
        <v>275</v>
      </c>
      <c r="AR595" t="s">
        <v>310</v>
      </c>
      <c r="AS595" t="s">
        <v>311</v>
      </c>
      <c r="AT595" t="s">
        <v>312</v>
      </c>
      <c r="AU595" t="s">
        <v>313</v>
      </c>
      <c r="AV595" t="s">
        <v>314</v>
      </c>
      <c r="AW595" t="s">
        <v>315</v>
      </c>
      <c r="AX595" t="s">
        <v>315</v>
      </c>
      <c r="AY595" t="s">
        <v>8870</v>
      </c>
      <c r="AZ595" t="s">
        <v>8794</v>
      </c>
      <c r="BA595" t="s">
        <v>14963</v>
      </c>
      <c r="BB595" t="s">
        <v>14961</v>
      </c>
      <c r="BC595" t="s">
        <v>14964</v>
      </c>
      <c r="BD595" t="s">
        <v>14965</v>
      </c>
      <c r="BE595" t="s">
        <v>138</v>
      </c>
      <c r="BF595" t="s">
        <v>14966</v>
      </c>
      <c r="BG595" t="s">
        <v>14967</v>
      </c>
      <c r="BH595" t="s">
        <v>13197</v>
      </c>
      <c r="BI595">
        <v>257</v>
      </c>
      <c r="BJ595">
        <v>252</v>
      </c>
      <c r="BK595">
        <v>252</v>
      </c>
      <c r="BL595">
        <v>3.89</v>
      </c>
      <c r="BM595">
        <v>239</v>
      </c>
      <c r="BN595">
        <v>430</v>
      </c>
      <c r="BO595">
        <v>410</v>
      </c>
      <c r="BP595">
        <v>0.72499999999999998</v>
      </c>
      <c r="BQ595" t="s">
        <v>143</v>
      </c>
      <c r="BR595" t="s">
        <v>145</v>
      </c>
      <c r="BS595" t="s">
        <v>144</v>
      </c>
      <c r="BT595">
        <v>-42</v>
      </c>
      <c r="BU595">
        <v>81</v>
      </c>
      <c r="BV595">
        <v>20</v>
      </c>
      <c r="BW595">
        <v>0</v>
      </c>
    </row>
    <row r="596" spans="1:75" x14ac:dyDescent="0.25">
      <c r="A596" t="s">
        <v>14968</v>
      </c>
      <c r="B596" t="s">
        <v>14969</v>
      </c>
      <c r="C596" s="74">
        <v>43864.872422604167</v>
      </c>
      <c r="D596" t="s">
        <v>274</v>
      </c>
      <c r="E596" t="s">
        <v>275</v>
      </c>
      <c r="F596" t="s">
        <v>276</v>
      </c>
      <c r="G596" t="s">
        <v>277</v>
      </c>
      <c r="H596" t="s">
        <v>278</v>
      </c>
      <c r="I596" t="s">
        <v>14970</v>
      </c>
      <c r="J596" t="s">
        <v>14971</v>
      </c>
      <c r="K596" t="s">
        <v>14972</v>
      </c>
      <c r="L596" t="s">
        <v>14973</v>
      </c>
      <c r="M596" t="s">
        <v>14974</v>
      </c>
      <c r="N596" t="s">
        <v>14975</v>
      </c>
      <c r="O596" t="s">
        <v>14976</v>
      </c>
      <c r="P596" t="s">
        <v>14977</v>
      </c>
      <c r="Q596" t="s">
        <v>14978</v>
      </c>
      <c r="R596" t="s">
        <v>14979</v>
      </c>
      <c r="S596" t="s">
        <v>14980</v>
      </c>
      <c r="T596" t="s">
        <v>146</v>
      </c>
      <c r="U596" t="s">
        <v>9530</v>
      </c>
      <c r="V596" t="s">
        <v>9531</v>
      </c>
      <c r="W596" t="s">
        <v>9532</v>
      </c>
      <c r="X596" t="s">
        <v>293</v>
      </c>
      <c r="Y596" t="s">
        <v>294</v>
      </c>
      <c r="Z596" t="s">
        <v>145</v>
      </c>
      <c r="AA596" t="s">
        <v>145</v>
      </c>
      <c r="AB596" t="s">
        <v>295</v>
      </c>
      <c r="AC596" t="s">
        <v>296</v>
      </c>
      <c r="AD596" t="s">
        <v>1219</v>
      </c>
      <c r="AE596" t="s">
        <v>14981</v>
      </c>
      <c r="AF596" t="s">
        <v>14982</v>
      </c>
      <c r="AG596" t="s">
        <v>14983</v>
      </c>
      <c r="AH596" t="s">
        <v>5080</v>
      </c>
      <c r="AI596" t="s">
        <v>14984</v>
      </c>
      <c r="AJ596" t="s">
        <v>14985</v>
      </c>
      <c r="AK596" t="s">
        <v>14986</v>
      </c>
      <c r="AL596" t="s">
        <v>305</v>
      </c>
      <c r="AM596" t="s">
        <v>306</v>
      </c>
      <c r="AN596" t="s">
        <v>307</v>
      </c>
      <c r="AO596" t="s">
        <v>308</v>
      </c>
      <c r="AP596" t="s">
        <v>309</v>
      </c>
      <c r="AQ596" t="s">
        <v>275</v>
      </c>
      <c r="AR596" t="s">
        <v>310</v>
      </c>
      <c r="AS596" t="s">
        <v>311</v>
      </c>
      <c r="AT596" t="s">
        <v>312</v>
      </c>
      <c r="AU596" t="s">
        <v>313</v>
      </c>
      <c r="AV596" t="s">
        <v>314</v>
      </c>
      <c r="AW596" t="s">
        <v>315</v>
      </c>
      <c r="AX596" t="s">
        <v>315</v>
      </c>
      <c r="AY596" t="s">
        <v>1227</v>
      </c>
      <c r="AZ596" t="s">
        <v>1228</v>
      </c>
      <c r="BA596" t="s">
        <v>14987</v>
      </c>
      <c r="BB596" t="s">
        <v>14985</v>
      </c>
      <c r="BC596" t="s">
        <v>14988</v>
      </c>
      <c r="BD596" t="s">
        <v>14989</v>
      </c>
      <c r="BE596" t="s">
        <v>138</v>
      </c>
      <c r="BF596" t="s">
        <v>14990</v>
      </c>
      <c r="BG596" t="s">
        <v>14991</v>
      </c>
      <c r="BH596" t="s">
        <v>14992</v>
      </c>
      <c r="BI596">
        <v>257</v>
      </c>
      <c r="BJ596">
        <v>252</v>
      </c>
      <c r="BK596">
        <v>252</v>
      </c>
      <c r="BL596">
        <v>4.53</v>
      </c>
      <c r="BM596">
        <v>241</v>
      </c>
      <c r="BN596">
        <v>432</v>
      </c>
      <c r="BO596">
        <v>410</v>
      </c>
      <c r="BP596">
        <v>0.72899999999999998</v>
      </c>
      <c r="BQ596" t="s">
        <v>143</v>
      </c>
      <c r="BR596" t="s">
        <v>145</v>
      </c>
      <c r="BS596" t="s">
        <v>144</v>
      </c>
      <c r="BT596">
        <v>-42</v>
      </c>
      <c r="BU596">
        <v>76</v>
      </c>
      <c r="BV596">
        <v>22</v>
      </c>
      <c r="BW596">
        <v>0</v>
      </c>
    </row>
    <row r="597" spans="1:75" x14ac:dyDescent="0.25">
      <c r="A597" t="s">
        <v>14993</v>
      </c>
      <c r="B597" t="s">
        <v>14994</v>
      </c>
      <c r="C597" s="74">
        <v>43864.872539062497</v>
      </c>
      <c r="D597" t="s">
        <v>274</v>
      </c>
      <c r="E597" t="s">
        <v>275</v>
      </c>
      <c r="F597" t="s">
        <v>276</v>
      </c>
      <c r="G597" t="s">
        <v>277</v>
      </c>
      <c r="H597" t="s">
        <v>278</v>
      </c>
      <c r="I597" t="s">
        <v>14995</v>
      </c>
      <c r="J597" t="s">
        <v>14996</v>
      </c>
      <c r="K597" t="s">
        <v>12919</v>
      </c>
      <c r="L597" t="s">
        <v>14997</v>
      </c>
      <c r="M597" t="s">
        <v>14998</v>
      </c>
      <c r="N597" t="s">
        <v>14999</v>
      </c>
      <c r="O597" t="s">
        <v>15000</v>
      </c>
      <c r="P597" t="s">
        <v>15001</v>
      </c>
      <c r="Q597" t="s">
        <v>15002</v>
      </c>
      <c r="R597" t="s">
        <v>15003</v>
      </c>
      <c r="S597" t="s">
        <v>15004</v>
      </c>
      <c r="T597" t="s">
        <v>146</v>
      </c>
      <c r="U597" t="s">
        <v>9530</v>
      </c>
      <c r="V597" t="s">
        <v>9531</v>
      </c>
      <c r="W597" t="s">
        <v>9532</v>
      </c>
      <c r="X597" t="s">
        <v>293</v>
      </c>
      <c r="Y597" t="s">
        <v>294</v>
      </c>
      <c r="Z597" t="s">
        <v>145</v>
      </c>
      <c r="AA597" t="s">
        <v>145</v>
      </c>
      <c r="AB597" t="s">
        <v>295</v>
      </c>
      <c r="AC597" t="s">
        <v>296</v>
      </c>
      <c r="AD597" t="s">
        <v>397</v>
      </c>
      <c r="AE597" t="s">
        <v>15005</v>
      </c>
      <c r="AF597" t="s">
        <v>15006</v>
      </c>
      <c r="AG597" t="s">
        <v>15007</v>
      </c>
      <c r="AH597" t="s">
        <v>15008</v>
      </c>
      <c r="AI597" t="s">
        <v>15009</v>
      </c>
      <c r="AJ597" t="s">
        <v>15010</v>
      </c>
      <c r="AK597" t="s">
        <v>15011</v>
      </c>
      <c r="AL597" t="s">
        <v>305</v>
      </c>
      <c r="AM597" t="s">
        <v>306</v>
      </c>
      <c r="AN597" t="s">
        <v>307</v>
      </c>
      <c r="AO597" t="s">
        <v>308</v>
      </c>
      <c r="AP597" t="s">
        <v>309</v>
      </c>
      <c r="AQ597" t="s">
        <v>275</v>
      </c>
      <c r="AR597" t="s">
        <v>310</v>
      </c>
      <c r="AS597" t="s">
        <v>311</v>
      </c>
      <c r="AT597" t="s">
        <v>312</v>
      </c>
      <c r="AU597" t="s">
        <v>313</v>
      </c>
      <c r="AV597" t="s">
        <v>314</v>
      </c>
      <c r="AW597" t="s">
        <v>315</v>
      </c>
      <c r="AX597" t="s">
        <v>315</v>
      </c>
      <c r="AY597" t="s">
        <v>405</v>
      </c>
      <c r="AZ597" t="s">
        <v>3686</v>
      </c>
      <c r="BA597" t="s">
        <v>15012</v>
      </c>
      <c r="BB597" t="s">
        <v>15010</v>
      </c>
      <c r="BC597" t="s">
        <v>15013</v>
      </c>
      <c r="BD597" t="s">
        <v>15014</v>
      </c>
      <c r="BE597" t="s">
        <v>138</v>
      </c>
      <c r="BF597" t="s">
        <v>15015</v>
      </c>
      <c r="BG597" t="s">
        <v>15016</v>
      </c>
      <c r="BH597" t="s">
        <v>190</v>
      </c>
      <c r="BI597">
        <v>257</v>
      </c>
      <c r="BJ597">
        <v>252</v>
      </c>
      <c r="BK597">
        <v>252</v>
      </c>
      <c r="BL597">
        <v>5.0599999999999996</v>
      </c>
      <c r="BM597">
        <v>240</v>
      </c>
      <c r="BN597">
        <v>431</v>
      </c>
      <c r="BO597">
        <v>409</v>
      </c>
      <c r="BP597">
        <v>0.72599999999999998</v>
      </c>
      <c r="BQ597" t="s">
        <v>143</v>
      </c>
      <c r="BR597" t="s">
        <v>145</v>
      </c>
      <c r="BS597" t="s">
        <v>144</v>
      </c>
      <c r="BT597">
        <v>-42</v>
      </c>
      <c r="BU597">
        <v>74</v>
      </c>
      <c r="BV597">
        <v>22</v>
      </c>
      <c r="BW597">
        <v>0</v>
      </c>
    </row>
    <row r="598" spans="1:75" x14ac:dyDescent="0.25">
      <c r="A598" t="s">
        <v>15017</v>
      </c>
      <c r="B598" t="s">
        <v>15018</v>
      </c>
      <c r="C598" s="74">
        <v>43864.872609953702</v>
      </c>
      <c r="D598" t="s">
        <v>274</v>
      </c>
      <c r="E598" t="s">
        <v>275</v>
      </c>
      <c r="F598" t="s">
        <v>276</v>
      </c>
      <c r="G598" t="s">
        <v>277</v>
      </c>
      <c r="H598" t="s">
        <v>278</v>
      </c>
      <c r="I598" t="s">
        <v>15019</v>
      </c>
      <c r="J598" t="s">
        <v>15020</v>
      </c>
      <c r="K598" t="s">
        <v>13035</v>
      </c>
      <c r="L598" t="s">
        <v>15021</v>
      </c>
      <c r="M598" t="s">
        <v>15022</v>
      </c>
      <c r="N598" t="s">
        <v>15023</v>
      </c>
      <c r="O598" t="s">
        <v>15024</v>
      </c>
      <c r="P598" t="s">
        <v>15025</v>
      </c>
      <c r="Q598" t="s">
        <v>15026</v>
      </c>
      <c r="R598" t="s">
        <v>15027</v>
      </c>
      <c r="S598" t="s">
        <v>15028</v>
      </c>
      <c r="T598" t="s">
        <v>146</v>
      </c>
      <c r="U598" t="s">
        <v>9530</v>
      </c>
      <c r="V598" t="s">
        <v>9531</v>
      </c>
      <c r="W598" t="s">
        <v>9532</v>
      </c>
      <c r="X598" t="s">
        <v>293</v>
      </c>
      <c r="Y598" t="s">
        <v>294</v>
      </c>
      <c r="Z598" t="s">
        <v>145</v>
      </c>
      <c r="AA598" t="s">
        <v>145</v>
      </c>
      <c r="AB598" t="s">
        <v>295</v>
      </c>
      <c r="AC598" t="s">
        <v>296</v>
      </c>
      <c r="AD598" t="s">
        <v>397</v>
      </c>
      <c r="AE598" t="s">
        <v>15029</v>
      </c>
      <c r="AF598" t="s">
        <v>15030</v>
      </c>
      <c r="AG598" t="s">
        <v>15031</v>
      </c>
      <c r="AH598" t="s">
        <v>15032</v>
      </c>
      <c r="AI598" t="s">
        <v>2813</v>
      </c>
      <c r="AJ598" t="s">
        <v>15033</v>
      </c>
      <c r="AK598" t="s">
        <v>15034</v>
      </c>
      <c r="AL598" t="s">
        <v>305</v>
      </c>
      <c r="AM598" t="s">
        <v>306</v>
      </c>
      <c r="AN598" t="s">
        <v>307</v>
      </c>
      <c r="AO598" t="s">
        <v>585</v>
      </c>
      <c r="AP598" t="s">
        <v>309</v>
      </c>
      <c r="AQ598" t="s">
        <v>275</v>
      </c>
      <c r="AR598" t="s">
        <v>310</v>
      </c>
      <c r="AS598" t="s">
        <v>311</v>
      </c>
      <c r="AT598" t="s">
        <v>312</v>
      </c>
      <c r="AU598" t="s">
        <v>313</v>
      </c>
      <c r="AV598" t="s">
        <v>314</v>
      </c>
      <c r="AW598" t="s">
        <v>315</v>
      </c>
      <c r="AX598" t="s">
        <v>315</v>
      </c>
      <c r="AY598" t="s">
        <v>405</v>
      </c>
      <c r="AZ598" t="s">
        <v>3686</v>
      </c>
      <c r="BA598" t="s">
        <v>15035</v>
      </c>
      <c r="BB598" t="s">
        <v>15033</v>
      </c>
      <c r="BC598" t="s">
        <v>15036</v>
      </c>
      <c r="BD598" t="s">
        <v>15037</v>
      </c>
      <c r="BE598" t="s">
        <v>138</v>
      </c>
      <c r="BF598" t="s">
        <v>15038</v>
      </c>
      <c r="BG598" t="s">
        <v>15039</v>
      </c>
      <c r="BH598" t="s">
        <v>155</v>
      </c>
      <c r="BI598">
        <v>257</v>
      </c>
      <c r="BJ598">
        <v>252</v>
      </c>
      <c r="BK598">
        <v>252</v>
      </c>
      <c r="BL598">
        <v>5.77</v>
      </c>
      <c r="BM598">
        <v>240</v>
      </c>
      <c r="BN598">
        <v>431</v>
      </c>
      <c r="BO598">
        <v>409</v>
      </c>
      <c r="BP598">
        <v>0.72599999999999998</v>
      </c>
      <c r="BQ598" t="s">
        <v>143</v>
      </c>
      <c r="BR598" t="s">
        <v>145</v>
      </c>
      <c r="BS598" t="s">
        <v>144</v>
      </c>
      <c r="BT598">
        <v>-42</v>
      </c>
      <c r="BU598">
        <v>75</v>
      </c>
      <c r="BV598">
        <v>22</v>
      </c>
      <c r="BW598">
        <v>0</v>
      </c>
    </row>
    <row r="599" spans="1:75" x14ac:dyDescent="0.25">
      <c r="A599" t="s">
        <v>15040</v>
      </c>
      <c r="B599" t="s">
        <v>15041</v>
      </c>
      <c r="C599" s="74">
        <v>43864.87265553241</v>
      </c>
      <c r="D599" t="s">
        <v>274</v>
      </c>
      <c r="E599" t="s">
        <v>275</v>
      </c>
      <c r="F599" t="s">
        <v>276</v>
      </c>
      <c r="G599" t="s">
        <v>277</v>
      </c>
      <c r="H599" t="s">
        <v>278</v>
      </c>
      <c r="I599" t="s">
        <v>15042</v>
      </c>
      <c r="J599" t="s">
        <v>15043</v>
      </c>
      <c r="K599" t="s">
        <v>12798</v>
      </c>
      <c r="L599" t="s">
        <v>15044</v>
      </c>
      <c r="M599" t="s">
        <v>15045</v>
      </c>
      <c r="N599" t="s">
        <v>15046</v>
      </c>
      <c r="O599" t="s">
        <v>15047</v>
      </c>
      <c r="P599" t="s">
        <v>15048</v>
      </c>
      <c r="Q599" t="s">
        <v>15049</v>
      </c>
      <c r="R599" t="s">
        <v>15050</v>
      </c>
      <c r="S599" t="s">
        <v>15051</v>
      </c>
      <c r="T599" t="s">
        <v>146</v>
      </c>
      <c r="U599" t="s">
        <v>9530</v>
      </c>
      <c r="V599" t="s">
        <v>9531</v>
      </c>
      <c r="W599" t="s">
        <v>9532</v>
      </c>
      <c r="X599" t="s">
        <v>293</v>
      </c>
      <c r="Y599" t="s">
        <v>294</v>
      </c>
      <c r="Z599" t="s">
        <v>145</v>
      </c>
      <c r="AA599" t="s">
        <v>145</v>
      </c>
      <c r="AB599" t="s">
        <v>295</v>
      </c>
      <c r="AC599" t="s">
        <v>296</v>
      </c>
      <c r="AD599" t="s">
        <v>397</v>
      </c>
      <c r="AE599" t="s">
        <v>15052</v>
      </c>
      <c r="AF599" t="s">
        <v>15053</v>
      </c>
      <c r="AG599" t="s">
        <v>15054</v>
      </c>
      <c r="AH599" t="s">
        <v>8161</v>
      </c>
      <c r="AI599" t="s">
        <v>15055</v>
      </c>
      <c r="AJ599" t="s">
        <v>15056</v>
      </c>
      <c r="AK599" t="s">
        <v>15011</v>
      </c>
      <c r="AL599" t="s">
        <v>305</v>
      </c>
      <c r="AM599" t="s">
        <v>306</v>
      </c>
      <c r="AN599" t="s">
        <v>307</v>
      </c>
      <c r="AO599" t="s">
        <v>308</v>
      </c>
      <c r="AP599" t="s">
        <v>309</v>
      </c>
      <c r="AQ599" t="s">
        <v>275</v>
      </c>
      <c r="AR599" t="s">
        <v>310</v>
      </c>
      <c r="AS599" t="s">
        <v>311</v>
      </c>
      <c r="AT599" t="s">
        <v>312</v>
      </c>
      <c r="AU599" t="s">
        <v>313</v>
      </c>
      <c r="AV599" t="s">
        <v>314</v>
      </c>
      <c r="AW599" t="s">
        <v>315</v>
      </c>
      <c r="AX599" t="s">
        <v>315</v>
      </c>
      <c r="AY599" t="s">
        <v>405</v>
      </c>
      <c r="AZ599" t="s">
        <v>3686</v>
      </c>
      <c r="BA599" t="s">
        <v>15057</v>
      </c>
      <c r="BB599" t="s">
        <v>15056</v>
      </c>
      <c r="BC599" t="s">
        <v>15058</v>
      </c>
      <c r="BD599" t="s">
        <v>15059</v>
      </c>
      <c r="BE599" t="s">
        <v>138</v>
      </c>
      <c r="BF599" t="s">
        <v>15060</v>
      </c>
      <c r="BG599" t="s">
        <v>15061</v>
      </c>
      <c r="BH599" t="s">
        <v>12818</v>
      </c>
      <c r="BI599">
        <v>257</v>
      </c>
      <c r="BJ599">
        <v>252</v>
      </c>
      <c r="BK599">
        <v>252</v>
      </c>
      <c r="BL599">
        <v>6.25</v>
      </c>
      <c r="BM599">
        <v>240</v>
      </c>
      <c r="BN599">
        <v>431</v>
      </c>
      <c r="BO599">
        <v>409</v>
      </c>
      <c r="BP599">
        <v>0.72599999999999998</v>
      </c>
      <c r="BQ599" t="s">
        <v>143</v>
      </c>
      <c r="BR599" t="s">
        <v>145</v>
      </c>
      <c r="BS599" t="s">
        <v>144</v>
      </c>
      <c r="BT599">
        <v>-42</v>
      </c>
      <c r="BU599">
        <v>76</v>
      </c>
      <c r="BV599">
        <v>22</v>
      </c>
      <c r="BW599">
        <v>0</v>
      </c>
    </row>
    <row r="600" spans="1:75" x14ac:dyDescent="0.25">
      <c r="A600" t="s">
        <v>15062</v>
      </c>
      <c r="B600" t="s">
        <v>15063</v>
      </c>
      <c r="C600" s="74">
        <v>43864.872719907413</v>
      </c>
      <c r="D600" t="s">
        <v>274</v>
      </c>
      <c r="E600" t="s">
        <v>275</v>
      </c>
      <c r="F600" t="s">
        <v>276</v>
      </c>
      <c r="G600" t="s">
        <v>277</v>
      </c>
      <c r="H600" t="s">
        <v>278</v>
      </c>
      <c r="I600" t="s">
        <v>15064</v>
      </c>
      <c r="J600" t="s">
        <v>15065</v>
      </c>
      <c r="K600" t="s">
        <v>12798</v>
      </c>
      <c r="L600" t="s">
        <v>15066</v>
      </c>
      <c r="M600" t="s">
        <v>15067</v>
      </c>
      <c r="N600" t="s">
        <v>15068</v>
      </c>
      <c r="O600" t="s">
        <v>15069</v>
      </c>
      <c r="P600" t="s">
        <v>15070</v>
      </c>
      <c r="Q600" t="s">
        <v>15071</v>
      </c>
      <c r="R600" t="s">
        <v>15072</v>
      </c>
      <c r="S600" t="s">
        <v>15073</v>
      </c>
      <c r="T600" t="s">
        <v>146</v>
      </c>
      <c r="U600" t="s">
        <v>9530</v>
      </c>
      <c r="V600" t="s">
        <v>9531</v>
      </c>
      <c r="W600" t="s">
        <v>9532</v>
      </c>
      <c r="X600" t="s">
        <v>293</v>
      </c>
      <c r="Y600" t="s">
        <v>294</v>
      </c>
      <c r="Z600" t="s">
        <v>145</v>
      </c>
      <c r="AA600" t="s">
        <v>145</v>
      </c>
      <c r="AB600" t="s">
        <v>295</v>
      </c>
      <c r="AC600" t="s">
        <v>296</v>
      </c>
      <c r="AD600" t="s">
        <v>3677</v>
      </c>
      <c r="AE600" t="s">
        <v>15074</v>
      </c>
      <c r="AF600" t="s">
        <v>15075</v>
      </c>
      <c r="AG600" t="s">
        <v>15076</v>
      </c>
      <c r="AH600" t="s">
        <v>14756</v>
      </c>
      <c r="AI600" t="s">
        <v>15077</v>
      </c>
      <c r="AJ600" t="s">
        <v>15078</v>
      </c>
      <c r="AK600" t="s">
        <v>15079</v>
      </c>
      <c r="AL600" t="s">
        <v>305</v>
      </c>
      <c r="AM600" t="s">
        <v>306</v>
      </c>
      <c r="AN600" t="s">
        <v>307</v>
      </c>
      <c r="AO600" t="s">
        <v>585</v>
      </c>
      <c r="AP600" t="s">
        <v>309</v>
      </c>
      <c r="AQ600" t="s">
        <v>275</v>
      </c>
      <c r="AR600" t="s">
        <v>310</v>
      </c>
      <c r="AS600" t="s">
        <v>311</v>
      </c>
      <c r="AT600" t="s">
        <v>312</v>
      </c>
      <c r="AU600" t="s">
        <v>313</v>
      </c>
      <c r="AV600" t="s">
        <v>314</v>
      </c>
      <c r="AW600" t="s">
        <v>315</v>
      </c>
      <c r="AX600" t="s">
        <v>315</v>
      </c>
      <c r="AY600" t="s">
        <v>3685</v>
      </c>
      <c r="AZ600" t="s">
        <v>8794</v>
      </c>
      <c r="BA600" t="s">
        <v>15080</v>
      </c>
      <c r="BB600" t="s">
        <v>15078</v>
      </c>
      <c r="BC600" t="s">
        <v>15081</v>
      </c>
      <c r="BD600" t="s">
        <v>15082</v>
      </c>
      <c r="BE600" t="s">
        <v>138</v>
      </c>
      <c r="BF600" t="s">
        <v>15083</v>
      </c>
      <c r="BG600" t="s">
        <v>15084</v>
      </c>
      <c r="BH600" t="s">
        <v>12818</v>
      </c>
      <c r="BI600">
        <v>257</v>
      </c>
      <c r="BJ600">
        <v>252</v>
      </c>
      <c r="BK600">
        <v>252</v>
      </c>
      <c r="BL600">
        <v>6.87</v>
      </c>
      <c r="BM600">
        <v>240</v>
      </c>
      <c r="BN600">
        <v>430</v>
      </c>
      <c r="BO600">
        <v>409</v>
      </c>
      <c r="BP600">
        <v>0.72499999999999998</v>
      </c>
      <c r="BQ600" t="s">
        <v>143</v>
      </c>
      <c r="BR600" t="s">
        <v>145</v>
      </c>
      <c r="BS600" t="s">
        <v>144</v>
      </c>
      <c r="BT600">
        <v>-42</v>
      </c>
      <c r="BU600">
        <v>75</v>
      </c>
      <c r="BV600">
        <v>21</v>
      </c>
      <c r="BW600">
        <v>0</v>
      </c>
    </row>
    <row r="601" spans="1:75" x14ac:dyDescent="0.25">
      <c r="A601" t="s">
        <v>15085</v>
      </c>
      <c r="B601" t="s">
        <v>15086</v>
      </c>
      <c r="C601" s="74">
        <v>43864.872754629629</v>
      </c>
      <c r="D601" t="s">
        <v>274</v>
      </c>
      <c r="E601" t="s">
        <v>275</v>
      </c>
      <c r="F601" t="s">
        <v>276</v>
      </c>
      <c r="G601" t="s">
        <v>277</v>
      </c>
      <c r="H601" t="s">
        <v>278</v>
      </c>
      <c r="I601" t="s">
        <v>15087</v>
      </c>
      <c r="J601" t="s">
        <v>15088</v>
      </c>
      <c r="K601" t="s">
        <v>13177</v>
      </c>
      <c r="L601" t="s">
        <v>15089</v>
      </c>
      <c r="M601" t="s">
        <v>15090</v>
      </c>
      <c r="N601" t="s">
        <v>15091</v>
      </c>
      <c r="O601" t="s">
        <v>15092</v>
      </c>
      <c r="P601" t="s">
        <v>15093</v>
      </c>
      <c r="Q601" t="s">
        <v>15094</v>
      </c>
      <c r="R601" t="s">
        <v>15095</v>
      </c>
      <c r="S601" t="s">
        <v>15096</v>
      </c>
      <c r="T601" t="s">
        <v>146</v>
      </c>
      <c r="U601" t="s">
        <v>9530</v>
      </c>
      <c r="V601" t="s">
        <v>9531</v>
      </c>
      <c r="W601" t="s">
        <v>9532</v>
      </c>
      <c r="X601" t="s">
        <v>293</v>
      </c>
      <c r="Y601" t="s">
        <v>294</v>
      </c>
      <c r="Z601" t="s">
        <v>145</v>
      </c>
      <c r="AA601" t="s">
        <v>145</v>
      </c>
      <c r="AB601" t="s">
        <v>295</v>
      </c>
      <c r="AC601" t="s">
        <v>296</v>
      </c>
      <c r="AD601" t="s">
        <v>8862</v>
      </c>
      <c r="AE601" t="s">
        <v>15097</v>
      </c>
      <c r="AF601" t="s">
        <v>15098</v>
      </c>
      <c r="AG601" t="s">
        <v>15099</v>
      </c>
      <c r="AH601" t="s">
        <v>8351</v>
      </c>
      <c r="AI601" t="s">
        <v>15100</v>
      </c>
      <c r="AJ601" t="s">
        <v>15101</v>
      </c>
      <c r="AK601" t="s">
        <v>15102</v>
      </c>
      <c r="AL601" t="s">
        <v>305</v>
      </c>
      <c r="AM601" t="s">
        <v>306</v>
      </c>
      <c r="AN601" t="s">
        <v>307</v>
      </c>
      <c r="AO601" t="s">
        <v>585</v>
      </c>
      <c r="AP601" t="s">
        <v>309</v>
      </c>
      <c r="AQ601" t="s">
        <v>275</v>
      </c>
      <c r="AR601" t="s">
        <v>310</v>
      </c>
      <c r="AS601" t="s">
        <v>311</v>
      </c>
      <c r="AT601" t="s">
        <v>312</v>
      </c>
      <c r="AU601" t="s">
        <v>313</v>
      </c>
      <c r="AV601" t="s">
        <v>314</v>
      </c>
      <c r="AW601" t="s">
        <v>315</v>
      </c>
      <c r="AX601" t="s">
        <v>315</v>
      </c>
      <c r="AY601" t="s">
        <v>8870</v>
      </c>
      <c r="AZ601" t="s">
        <v>8794</v>
      </c>
      <c r="BA601" t="s">
        <v>15103</v>
      </c>
      <c r="BB601" t="s">
        <v>15101</v>
      </c>
      <c r="BC601" t="s">
        <v>15104</v>
      </c>
      <c r="BD601" t="s">
        <v>15105</v>
      </c>
      <c r="BE601" t="s">
        <v>138</v>
      </c>
      <c r="BF601" t="s">
        <v>15106</v>
      </c>
      <c r="BG601" t="s">
        <v>15107</v>
      </c>
      <c r="BH601" t="s">
        <v>13197</v>
      </c>
      <c r="BI601">
        <v>257</v>
      </c>
      <c r="BJ601">
        <v>252</v>
      </c>
      <c r="BK601">
        <v>252</v>
      </c>
      <c r="BL601">
        <v>7.43</v>
      </c>
      <c r="BM601">
        <v>239</v>
      </c>
      <c r="BN601">
        <v>430</v>
      </c>
      <c r="BO601">
        <v>409</v>
      </c>
      <c r="BP601">
        <v>0.72499999999999998</v>
      </c>
      <c r="BQ601" t="s">
        <v>143</v>
      </c>
      <c r="BR601" t="s">
        <v>145</v>
      </c>
      <c r="BS601" t="s">
        <v>144</v>
      </c>
      <c r="BT601">
        <v>-42</v>
      </c>
      <c r="BU601">
        <v>77</v>
      </c>
      <c r="BV601">
        <v>21</v>
      </c>
      <c r="BW601">
        <v>0</v>
      </c>
    </row>
    <row r="602" spans="1:75" x14ac:dyDescent="0.25">
      <c r="A602" t="s">
        <v>15108</v>
      </c>
      <c r="B602" t="s">
        <v>15109</v>
      </c>
      <c r="C602" s="74">
        <v>43864.87277199074</v>
      </c>
      <c r="D602" t="s">
        <v>274</v>
      </c>
      <c r="E602" t="s">
        <v>275</v>
      </c>
      <c r="F602" t="s">
        <v>276</v>
      </c>
      <c r="G602" t="s">
        <v>277</v>
      </c>
      <c r="H602" t="s">
        <v>278</v>
      </c>
      <c r="I602" t="s">
        <v>15110</v>
      </c>
      <c r="J602" t="s">
        <v>15111</v>
      </c>
      <c r="K602" t="s">
        <v>13804</v>
      </c>
      <c r="L602" t="s">
        <v>15112</v>
      </c>
      <c r="M602" t="s">
        <v>15113</v>
      </c>
      <c r="N602" t="s">
        <v>15114</v>
      </c>
      <c r="O602" t="s">
        <v>15115</v>
      </c>
      <c r="P602" t="s">
        <v>15116</v>
      </c>
      <c r="Q602" t="s">
        <v>15117</v>
      </c>
      <c r="R602" t="s">
        <v>15118</v>
      </c>
      <c r="S602" t="s">
        <v>13703</v>
      </c>
      <c r="T602" t="s">
        <v>146</v>
      </c>
      <c r="U602" t="s">
        <v>9530</v>
      </c>
      <c r="V602" t="s">
        <v>9531</v>
      </c>
      <c r="W602" t="s">
        <v>9532</v>
      </c>
      <c r="X602" t="s">
        <v>293</v>
      </c>
      <c r="Y602" t="s">
        <v>294</v>
      </c>
      <c r="Z602" t="s">
        <v>145</v>
      </c>
      <c r="AA602" t="s">
        <v>145</v>
      </c>
      <c r="AB602" t="s">
        <v>295</v>
      </c>
      <c r="AC602" t="s">
        <v>296</v>
      </c>
      <c r="AD602" t="s">
        <v>8862</v>
      </c>
      <c r="AE602" t="s">
        <v>15119</v>
      </c>
      <c r="AF602" t="s">
        <v>15120</v>
      </c>
      <c r="AG602" t="s">
        <v>15121</v>
      </c>
      <c r="AH602" t="s">
        <v>15122</v>
      </c>
      <c r="AI602" t="s">
        <v>15123</v>
      </c>
      <c r="AJ602" t="s">
        <v>15124</v>
      </c>
      <c r="AK602" t="s">
        <v>15125</v>
      </c>
      <c r="AL602" t="s">
        <v>305</v>
      </c>
      <c r="AM602" t="s">
        <v>306</v>
      </c>
      <c r="AN602" t="s">
        <v>307</v>
      </c>
      <c r="AO602" t="s">
        <v>308</v>
      </c>
      <c r="AP602" t="s">
        <v>309</v>
      </c>
      <c r="AQ602" t="s">
        <v>275</v>
      </c>
      <c r="AR602" t="s">
        <v>310</v>
      </c>
      <c r="AS602" t="s">
        <v>311</v>
      </c>
      <c r="AT602" t="s">
        <v>312</v>
      </c>
      <c r="AU602" t="s">
        <v>313</v>
      </c>
      <c r="AV602" t="s">
        <v>314</v>
      </c>
      <c r="AW602" t="s">
        <v>315</v>
      </c>
      <c r="AX602" t="s">
        <v>315</v>
      </c>
      <c r="AY602" t="s">
        <v>8870</v>
      </c>
      <c r="AZ602" t="s">
        <v>8794</v>
      </c>
      <c r="BA602" t="s">
        <v>15126</v>
      </c>
      <c r="BB602" t="s">
        <v>15124</v>
      </c>
      <c r="BC602" t="s">
        <v>15127</v>
      </c>
      <c r="BD602" t="s">
        <v>15128</v>
      </c>
      <c r="BE602" t="s">
        <v>138</v>
      </c>
      <c r="BF602" t="s">
        <v>15129</v>
      </c>
      <c r="BG602" t="s">
        <v>15130</v>
      </c>
      <c r="BH602" t="s">
        <v>183</v>
      </c>
      <c r="BI602">
        <v>257</v>
      </c>
      <c r="BJ602">
        <v>252</v>
      </c>
      <c r="BK602">
        <v>252</v>
      </c>
      <c r="BL602">
        <v>7.78</v>
      </c>
      <c r="BM602">
        <v>239</v>
      </c>
      <c r="BN602">
        <v>430</v>
      </c>
      <c r="BO602">
        <v>409</v>
      </c>
      <c r="BP602">
        <v>0.72499999999999998</v>
      </c>
      <c r="BQ602" t="s">
        <v>143</v>
      </c>
      <c r="BR602" t="s">
        <v>145</v>
      </c>
      <c r="BS602" t="s">
        <v>144</v>
      </c>
      <c r="BT602">
        <v>-42</v>
      </c>
      <c r="BU602">
        <v>79</v>
      </c>
      <c r="BV602">
        <v>21</v>
      </c>
      <c r="BW602">
        <v>0</v>
      </c>
    </row>
    <row r="603" spans="1:75" x14ac:dyDescent="0.25">
      <c r="A603" t="s">
        <v>15131</v>
      </c>
      <c r="B603" t="s">
        <v>15132</v>
      </c>
      <c r="C603" s="74">
        <v>43864.872808888889</v>
      </c>
      <c r="D603" t="s">
        <v>274</v>
      </c>
      <c r="E603" t="s">
        <v>275</v>
      </c>
      <c r="F603" t="s">
        <v>276</v>
      </c>
      <c r="G603" t="s">
        <v>277</v>
      </c>
      <c r="H603" t="s">
        <v>278</v>
      </c>
      <c r="I603" t="s">
        <v>15133</v>
      </c>
      <c r="J603" t="s">
        <v>15134</v>
      </c>
      <c r="K603" t="s">
        <v>13804</v>
      </c>
      <c r="L603" t="s">
        <v>15135</v>
      </c>
      <c r="M603" t="s">
        <v>15136</v>
      </c>
      <c r="N603" t="s">
        <v>15137</v>
      </c>
      <c r="O603" t="s">
        <v>15138</v>
      </c>
      <c r="P603" t="s">
        <v>15139</v>
      </c>
      <c r="Q603" t="s">
        <v>15140</v>
      </c>
      <c r="R603" t="s">
        <v>15141</v>
      </c>
      <c r="S603" t="s">
        <v>15142</v>
      </c>
      <c r="T603" t="s">
        <v>146</v>
      </c>
      <c r="U603" t="s">
        <v>9530</v>
      </c>
      <c r="V603" t="s">
        <v>9531</v>
      </c>
      <c r="W603" t="s">
        <v>9532</v>
      </c>
      <c r="X603" t="s">
        <v>293</v>
      </c>
      <c r="Y603" t="s">
        <v>294</v>
      </c>
      <c r="Z603" t="s">
        <v>145</v>
      </c>
      <c r="AA603" t="s">
        <v>145</v>
      </c>
      <c r="AB603" t="s">
        <v>295</v>
      </c>
      <c r="AC603" t="s">
        <v>296</v>
      </c>
      <c r="AD603" t="s">
        <v>3677</v>
      </c>
      <c r="AE603" t="s">
        <v>15143</v>
      </c>
      <c r="AF603" t="s">
        <v>15144</v>
      </c>
      <c r="AG603" t="s">
        <v>15145</v>
      </c>
      <c r="AH603" t="s">
        <v>15146</v>
      </c>
      <c r="AI603" t="s">
        <v>15147</v>
      </c>
      <c r="AJ603" t="s">
        <v>15148</v>
      </c>
      <c r="AK603" t="s">
        <v>15149</v>
      </c>
      <c r="AL603" t="s">
        <v>305</v>
      </c>
      <c r="AM603" t="s">
        <v>306</v>
      </c>
      <c r="AN603" t="s">
        <v>307</v>
      </c>
      <c r="AO603" t="s">
        <v>585</v>
      </c>
      <c r="AP603" t="s">
        <v>309</v>
      </c>
      <c r="AQ603" t="s">
        <v>275</v>
      </c>
      <c r="AR603" t="s">
        <v>310</v>
      </c>
      <c r="AS603" t="s">
        <v>311</v>
      </c>
      <c r="AT603" t="s">
        <v>312</v>
      </c>
      <c r="AU603" t="s">
        <v>313</v>
      </c>
      <c r="AV603" t="s">
        <v>314</v>
      </c>
      <c r="AW603" t="s">
        <v>315</v>
      </c>
      <c r="AX603" t="s">
        <v>315</v>
      </c>
      <c r="AY603" t="s">
        <v>3685</v>
      </c>
      <c r="AZ603" t="s">
        <v>8794</v>
      </c>
      <c r="BA603" t="s">
        <v>15150</v>
      </c>
      <c r="BB603" t="s">
        <v>15148</v>
      </c>
      <c r="BC603" t="s">
        <v>15151</v>
      </c>
      <c r="BD603" t="s">
        <v>15152</v>
      </c>
      <c r="BE603" t="s">
        <v>138</v>
      </c>
      <c r="BF603" t="s">
        <v>15153</v>
      </c>
      <c r="BG603" t="s">
        <v>15154</v>
      </c>
      <c r="BH603" t="s">
        <v>183</v>
      </c>
      <c r="BI603">
        <v>257</v>
      </c>
      <c r="BJ603">
        <v>252</v>
      </c>
      <c r="BK603">
        <v>252</v>
      </c>
      <c r="BL603">
        <v>8.6300000000000008</v>
      </c>
      <c r="BM603">
        <v>240</v>
      </c>
      <c r="BN603">
        <v>430</v>
      </c>
      <c r="BO603">
        <v>409</v>
      </c>
      <c r="BP603">
        <v>0.72499999999999998</v>
      </c>
      <c r="BQ603" t="s">
        <v>143</v>
      </c>
      <c r="BR603" t="s">
        <v>145</v>
      </c>
      <c r="BS603" t="s">
        <v>144</v>
      </c>
      <c r="BT603">
        <v>-42</v>
      </c>
      <c r="BU603">
        <v>80</v>
      </c>
      <c r="BV603">
        <v>22</v>
      </c>
      <c r="BW603">
        <v>0</v>
      </c>
    </row>
    <row r="604" spans="1:75" x14ac:dyDescent="0.25">
      <c r="A604" t="s">
        <v>15155</v>
      </c>
      <c r="B604" t="s">
        <v>15156</v>
      </c>
      <c r="C604" s="74">
        <v>43864.872853738423</v>
      </c>
      <c r="D604" t="s">
        <v>274</v>
      </c>
      <c r="E604" t="s">
        <v>275</v>
      </c>
      <c r="F604" t="s">
        <v>276</v>
      </c>
      <c r="G604" t="s">
        <v>277</v>
      </c>
      <c r="H604" t="s">
        <v>278</v>
      </c>
      <c r="I604" t="s">
        <v>15157</v>
      </c>
      <c r="J604" t="s">
        <v>15158</v>
      </c>
      <c r="K604" t="s">
        <v>12509</v>
      </c>
      <c r="L604" t="s">
        <v>15159</v>
      </c>
      <c r="M604" t="s">
        <v>15160</v>
      </c>
      <c r="N604" t="s">
        <v>15161</v>
      </c>
      <c r="O604" t="s">
        <v>15162</v>
      </c>
      <c r="P604" t="s">
        <v>15163</v>
      </c>
      <c r="Q604" t="s">
        <v>15164</v>
      </c>
      <c r="R604" t="s">
        <v>15165</v>
      </c>
      <c r="S604" t="s">
        <v>15166</v>
      </c>
      <c r="T604" t="s">
        <v>146</v>
      </c>
      <c r="U604" t="s">
        <v>9530</v>
      </c>
      <c r="V604" t="s">
        <v>9531</v>
      </c>
      <c r="W604" t="s">
        <v>9532</v>
      </c>
      <c r="X604" t="s">
        <v>293</v>
      </c>
      <c r="Y604" t="s">
        <v>294</v>
      </c>
      <c r="Z604" t="s">
        <v>145</v>
      </c>
      <c r="AA604" t="s">
        <v>145</v>
      </c>
      <c r="AB604" t="s">
        <v>295</v>
      </c>
      <c r="AC604" t="s">
        <v>296</v>
      </c>
      <c r="AD604" t="s">
        <v>8836</v>
      </c>
      <c r="AE604" t="s">
        <v>15167</v>
      </c>
      <c r="AF604" t="s">
        <v>15168</v>
      </c>
      <c r="AG604" t="s">
        <v>15169</v>
      </c>
      <c r="AH604" t="s">
        <v>6330</v>
      </c>
      <c r="AI604" t="s">
        <v>15170</v>
      </c>
      <c r="AJ604" t="s">
        <v>15171</v>
      </c>
      <c r="AK604" t="s">
        <v>15172</v>
      </c>
      <c r="AL604" t="s">
        <v>305</v>
      </c>
      <c r="AM604" t="s">
        <v>306</v>
      </c>
      <c r="AN604" t="s">
        <v>307</v>
      </c>
      <c r="AO604" t="s">
        <v>585</v>
      </c>
      <c r="AP604" t="s">
        <v>309</v>
      </c>
      <c r="AQ604" t="s">
        <v>275</v>
      </c>
      <c r="AR604" t="s">
        <v>310</v>
      </c>
      <c r="AS604" t="s">
        <v>311</v>
      </c>
      <c r="AT604" t="s">
        <v>312</v>
      </c>
      <c r="AU604" t="s">
        <v>313</v>
      </c>
      <c r="AV604" t="s">
        <v>314</v>
      </c>
      <c r="AW604" t="s">
        <v>315</v>
      </c>
      <c r="AX604" t="s">
        <v>315</v>
      </c>
      <c r="AY604" t="s">
        <v>8843</v>
      </c>
      <c r="AZ604" t="s">
        <v>3686</v>
      </c>
      <c r="BA604" t="s">
        <v>15173</v>
      </c>
      <c r="BB604" t="s">
        <v>15171</v>
      </c>
      <c r="BC604" t="s">
        <v>15174</v>
      </c>
      <c r="BD604" t="s">
        <v>15175</v>
      </c>
      <c r="BE604" t="s">
        <v>138</v>
      </c>
      <c r="BF604" t="s">
        <v>15176</v>
      </c>
      <c r="BG604" t="s">
        <v>15177</v>
      </c>
      <c r="BH604" t="s">
        <v>169</v>
      </c>
      <c r="BI604">
        <v>257</v>
      </c>
      <c r="BJ604">
        <v>252</v>
      </c>
      <c r="BK604">
        <v>252</v>
      </c>
      <c r="BL604">
        <v>9.81</v>
      </c>
      <c r="BM604">
        <v>240</v>
      </c>
      <c r="BN604">
        <v>430</v>
      </c>
      <c r="BO604">
        <v>409</v>
      </c>
      <c r="BP604">
        <v>0.72599999999999998</v>
      </c>
      <c r="BQ604" t="s">
        <v>143</v>
      </c>
      <c r="BR604" t="s">
        <v>145</v>
      </c>
      <c r="BS604" t="s">
        <v>144</v>
      </c>
      <c r="BT604">
        <v>-42</v>
      </c>
      <c r="BU604">
        <v>81</v>
      </c>
      <c r="BV604">
        <v>22</v>
      </c>
      <c r="BW604">
        <v>0</v>
      </c>
    </row>
    <row r="605" spans="1:75" x14ac:dyDescent="0.25">
      <c r="A605" t="s">
        <v>15178</v>
      </c>
      <c r="B605" t="s">
        <v>15179</v>
      </c>
      <c r="C605" s="74">
        <v>43864.872887013888</v>
      </c>
      <c r="D605" t="s">
        <v>274</v>
      </c>
      <c r="E605" t="s">
        <v>275</v>
      </c>
      <c r="F605" t="s">
        <v>276</v>
      </c>
      <c r="G605" t="s">
        <v>277</v>
      </c>
      <c r="H605" t="s">
        <v>278</v>
      </c>
      <c r="I605" t="s">
        <v>15180</v>
      </c>
      <c r="J605" t="s">
        <v>15181</v>
      </c>
      <c r="K605" t="s">
        <v>12798</v>
      </c>
      <c r="L605" t="s">
        <v>15182</v>
      </c>
      <c r="M605" t="s">
        <v>15183</v>
      </c>
      <c r="N605" t="s">
        <v>15184</v>
      </c>
      <c r="O605" t="s">
        <v>15185</v>
      </c>
      <c r="P605" t="s">
        <v>15186</v>
      </c>
      <c r="Q605" t="s">
        <v>15187</v>
      </c>
      <c r="R605" t="s">
        <v>15188</v>
      </c>
      <c r="S605" t="s">
        <v>15189</v>
      </c>
      <c r="T605" t="s">
        <v>146</v>
      </c>
      <c r="U605" t="s">
        <v>9530</v>
      </c>
      <c r="V605" t="s">
        <v>9531</v>
      </c>
      <c r="W605" t="s">
        <v>9532</v>
      </c>
      <c r="X605" t="s">
        <v>293</v>
      </c>
      <c r="Y605" t="s">
        <v>294</v>
      </c>
      <c r="Z605" t="s">
        <v>145</v>
      </c>
      <c r="AA605" t="s">
        <v>145</v>
      </c>
      <c r="AB605" t="s">
        <v>295</v>
      </c>
      <c r="AC605" t="s">
        <v>296</v>
      </c>
      <c r="AD605" t="s">
        <v>397</v>
      </c>
      <c r="AE605" t="s">
        <v>15190</v>
      </c>
      <c r="AF605" t="s">
        <v>15191</v>
      </c>
      <c r="AG605" t="s">
        <v>15192</v>
      </c>
      <c r="AH605" t="s">
        <v>12226</v>
      </c>
      <c r="AI605" t="s">
        <v>15193</v>
      </c>
      <c r="AJ605" t="s">
        <v>15194</v>
      </c>
      <c r="AK605" t="s">
        <v>15195</v>
      </c>
      <c r="AL605" t="s">
        <v>305</v>
      </c>
      <c r="AM605" t="s">
        <v>306</v>
      </c>
      <c r="AN605" t="s">
        <v>307</v>
      </c>
      <c r="AO605" t="s">
        <v>585</v>
      </c>
      <c r="AP605" t="s">
        <v>309</v>
      </c>
      <c r="AQ605" t="s">
        <v>275</v>
      </c>
      <c r="AR605" t="s">
        <v>310</v>
      </c>
      <c r="AS605" t="s">
        <v>311</v>
      </c>
      <c r="AT605" t="s">
        <v>312</v>
      </c>
      <c r="AU605" t="s">
        <v>313</v>
      </c>
      <c r="AV605" t="s">
        <v>314</v>
      </c>
      <c r="AW605" t="s">
        <v>315</v>
      </c>
      <c r="AX605" t="s">
        <v>315</v>
      </c>
      <c r="AY605" t="s">
        <v>405</v>
      </c>
      <c r="AZ605" t="s">
        <v>3686</v>
      </c>
      <c r="BA605" t="s">
        <v>15196</v>
      </c>
      <c r="BB605" t="s">
        <v>15194</v>
      </c>
      <c r="BC605" t="s">
        <v>15197</v>
      </c>
      <c r="BD605" t="s">
        <v>15198</v>
      </c>
      <c r="BE605" t="s">
        <v>138</v>
      </c>
      <c r="BF605" t="s">
        <v>15199</v>
      </c>
      <c r="BG605" t="s">
        <v>15200</v>
      </c>
      <c r="BH605" t="s">
        <v>12818</v>
      </c>
      <c r="BI605">
        <v>257</v>
      </c>
      <c r="BJ605">
        <v>252</v>
      </c>
      <c r="BK605">
        <v>252</v>
      </c>
      <c r="BL605">
        <v>10.68</v>
      </c>
      <c r="BM605">
        <v>240</v>
      </c>
      <c r="BN605">
        <v>431</v>
      </c>
      <c r="BO605">
        <v>409</v>
      </c>
      <c r="BP605">
        <v>0.72599999999999998</v>
      </c>
      <c r="BQ605" t="s">
        <v>143</v>
      </c>
      <c r="BR605" t="s">
        <v>145</v>
      </c>
      <c r="BS605" t="s">
        <v>144</v>
      </c>
      <c r="BT605">
        <v>-42</v>
      </c>
      <c r="BU605">
        <v>79</v>
      </c>
      <c r="BV605">
        <v>22</v>
      </c>
      <c r="BW605">
        <v>0</v>
      </c>
    </row>
    <row r="606" spans="1:75" x14ac:dyDescent="0.25">
      <c r="A606" t="s">
        <v>15201</v>
      </c>
      <c r="B606" t="s">
        <v>15202</v>
      </c>
      <c r="C606" s="74">
        <v>43864.872933310187</v>
      </c>
      <c r="D606" t="s">
        <v>274</v>
      </c>
      <c r="E606" t="s">
        <v>275</v>
      </c>
      <c r="F606" t="s">
        <v>276</v>
      </c>
      <c r="G606" t="s">
        <v>277</v>
      </c>
      <c r="H606" t="s">
        <v>278</v>
      </c>
      <c r="I606" t="s">
        <v>15203</v>
      </c>
      <c r="J606" t="s">
        <v>15204</v>
      </c>
      <c r="K606" t="s">
        <v>13177</v>
      </c>
      <c r="L606" t="s">
        <v>15205</v>
      </c>
      <c r="M606" t="s">
        <v>15206</v>
      </c>
      <c r="N606" t="s">
        <v>15207</v>
      </c>
      <c r="O606" t="s">
        <v>15208</v>
      </c>
      <c r="P606" t="s">
        <v>15209</v>
      </c>
      <c r="Q606" t="s">
        <v>15210</v>
      </c>
      <c r="R606" t="s">
        <v>15211</v>
      </c>
      <c r="S606" t="s">
        <v>15212</v>
      </c>
      <c r="T606" t="s">
        <v>146</v>
      </c>
      <c r="U606" t="s">
        <v>9530</v>
      </c>
      <c r="V606" t="s">
        <v>9531</v>
      </c>
      <c r="W606" t="s">
        <v>9532</v>
      </c>
      <c r="X606" t="s">
        <v>293</v>
      </c>
      <c r="Y606" t="s">
        <v>294</v>
      </c>
      <c r="Z606" t="s">
        <v>145</v>
      </c>
      <c r="AA606" t="s">
        <v>145</v>
      </c>
      <c r="AB606" t="s">
        <v>295</v>
      </c>
      <c r="AC606" t="s">
        <v>337</v>
      </c>
      <c r="AD606" t="s">
        <v>4872</v>
      </c>
      <c r="AE606" t="s">
        <v>15213</v>
      </c>
      <c r="AF606" t="s">
        <v>15214</v>
      </c>
      <c r="AG606" t="s">
        <v>15215</v>
      </c>
      <c r="AH606" t="s">
        <v>15216</v>
      </c>
      <c r="AI606" t="s">
        <v>15217</v>
      </c>
      <c r="AJ606" t="s">
        <v>15218</v>
      </c>
      <c r="AK606" t="s">
        <v>15219</v>
      </c>
      <c r="AL606" t="s">
        <v>305</v>
      </c>
      <c r="AM606" t="s">
        <v>306</v>
      </c>
      <c r="AN606" t="s">
        <v>307</v>
      </c>
      <c r="AO606" t="s">
        <v>585</v>
      </c>
      <c r="AP606" t="s">
        <v>309</v>
      </c>
      <c r="AQ606" t="s">
        <v>275</v>
      </c>
      <c r="AR606" t="s">
        <v>310</v>
      </c>
      <c r="AS606" t="s">
        <v>311</v>
      </c>
      <c r="AT606" t="s">
        <v>312</v>
      </c>
      <c r="AU606" t="s">
        <v>313</v>
      </c>
      <c r="AV606" t="s">
        <v>314</v>
      </c>
      <c r="AW606" t="s">
        <v>315</v>
      </c>
      <c r="AX606" t="s">
        <v>315</v>
      </c>
      <c r="AY606" t="s">
        <v>4880</v>
      </c>
      <c r="AZ606" t="s">
        <v>406</v>
      </c>
      <c r="BA606" t="s">
        <v>15220</v>
      </c>
      <c r="BB606" t="s">
        <v>15218</v>
      </c>
      <c r="BC606" t="s">
        <v>15221</v>
      </c>
      <c r="BD606" t="s">
        <v>15222</v>
      </c>
      <c r="BE606" t="s">
        <v>138</v>
      </c>
      <c r="BF606" t="s">
        <v>15223</v>
      </c>
      <c r="BG606" t="s">
        <v>15224</v>
      </c>
      <c r="BH606" t="s">
        <v>13197</v>
      </c>
      <c r="BI606">
        <v>257</v>
      </c>
      <c r="BJ606">
        <v>252</v>
      </c>
      <c r="BK606">
        <v>252</v>
      </c>
      <c r="BL606">
        <v>12.42</v>
      </c>
      <c r="BM606">
        <v>240</v>
      </c>
      <c r="BN606">
        <v>431</v>
      </c>
      <c r="BO606">
        <v>409</v>
      </c>
      <c r="BP606">
        <v>0.72699999999999998</v>
      </c>
      <c r="BQ606" t="s">
        <v>143</v>
      </c>
      <c r="BR606" t="s">
        <v>145</v>
      </c>
      <c r="BS606" t="s">
        <v>144</v>
      </c>
      <c r="BT606">
        <v>-42</v>
      </c>
      <c r="BU606">
        <v>80</v>
      </c>
      <c r="BV606">
        <v>22</v>
      </c>
      <c r="BW606">
        <v>0</v>
      </c>
    </row>
    <row r="607" spans="1:75" x14ac:dyDescent="0.25">
      <c r="A607" t="s">
        <v>15225</v>
      </c>
      <c r="B607" t="s">
        <v>15226</v>
      </c>
      <c r="C607" s="74">
        <v>43864.872983946763</v>
      </c>
      <c r="D607" t="s">
        <v>274</v>
      </c>
      <c r="E607" t="s">
        <v>275</v>
      </c>
      <c r="F607" t="s">
        <v>276</v>
      </c>
      <c r="G607" t="s">
        <v>277</v>
      </c>
      <c r="H607" t="s">
        <v>278</v>
      </c>
      <c r="I607" t="s">
        <v>15227</v>
      </c>
      <c r="J607" t="s">
        <v>15228</v>
      </c>
      <c r="K607" t="s">
        <v>13804</v>
      </c>
      <c r="L607" t="s">
        <v>15229</v>
      </c>
      <c r="M607" t="s">
        <v>15230</v>
      </c>
      <c r="N607" t="s">
        <v>15231</v>
      </c>
      <c r="O607" t="s">
        <v>15232</v>
      </c>
      <c r="P607" t="s">
        <v>15233</v>
      </c>
      <c r="Q607" t="s">
        <v>15234</v>
      </c>
      <c r="R607" t="s">
        <v>15235</v>
      </c>
      <c r="S607" t="s">
        <v>15236</v>
      </c>
      <c r="T607" t="s">
        <v>146</v>
      </c>
      <c r="U607" t="s">
        <v>9530</v>
      </c>
      <c r="V607" t="s">
        <v>9531</v>
      </c>
      <c r="W607" t="s">
        <v>9532</v>
      </c>
      <c r="X607" t="s">
        <v>293</v>
      </c>
      <c r="Y607" t="s">
        <v>294</v>
      </c>
      <c r="Z607" t="s">
        <v>145</v>
      </c>
      <c r="AA607" t="s">
        <v>145</v>
      </c>
      <c r="AB607" t="s">
        <v>295</v>
      </c>
      <c r="AC607" t="s">
        <v>296</v>
      </c>
      <c r="AD607" t="s">
        <v>9727</v>
      </c>
      <c r="AE607" t="s">
        <v>15237</v>
      </c>
      <c r="AF607" t="s">
        <v>15238</v>
      </c>
      <c r="AG607" t="s">
        <v>15239</v>
      </c>
      <c r="AH607" t="s">
        <v>15240</v>
      </c>
      <c r="AI607" t="s">
        <v>15241</v>
      </c>
      <c r="AJ607" t="s">
        <v>15242</v>
      </c>
      <c r="AK607" t="s">
        <v>15243</v>
      </c>
      <c r="AL607" t="s">
        <v>305</v>
      </c>
      <c r="AM607" t="s">
        <v>306</v>
      </c>
      <c r="AN607" t="s">
        <v>307</v>
      </c>
      <c r="AO607" t="s">
        <v>585</v>
      </c>
      <c r="AP607" t="s">
        <v>309</v>
      </c>
      <c r="AQ607" t="s">
        <v>275</v>
      </c>
      <c r="AR607" t="s">
        <v>310</v>
      </c>
      <c r="AS607" t="s">
        <v>311</v>
      </c>
      <c r="AT607" t="s">
        <v>312</v>
      </c>
      <c r="AU607" t="s">
        <v>313</v>
      </c>
      <c r="AV607" t="s">
        <v>314</v>
      </c>
      <c r="AW607" t="s">
        <v>315</v>
      </c>
      <c r="AX607" t="s">
        <v>315</v>
      </c>
      <c r="AY607" t="s">
        <v>9735</v>
      </c>
      <c r="AZ607" t="s">
        <v>3474</v>
      </c>
      <c r="BA607" t="s">
        <v>15244</v>
      </c>
      <c r="BB607" t="s">
        <v>15242</v>
      </c>
      <c r="BC607" t="s">
        <v>15245</v>
      </c>
      <c r="BD607" t="s">
        <v>15246</v>
      </c>
      <c r="BE607" t="s">
        <v>138</v>
      </c>
      <c r="BF607" t="s">
        <v>15247</v>
      </c>
      <c r="BG607" t="s">
        <v>15248</v>
      </c>
      <c r="BH607" t="s">
        <v>183</v>
      </c>
      <c r="BI607">
        <v>257</v>
      </c>
      <c r="BJ607">
        <v>252</v>
      </c>
      <c r="BK607">
        <v>252</v>
      </c>
      <c r="BL607">
        <v>15.27</v>
      </c>
      <c r="BM607">
        <v>240</v>
      </c>
      <c r="BN607">
        <v>431</v>
      </c>
      <c r="BO607">
        <v>409</v>
      </c>
      <c r="BP607">
        <v>0.72799999999999998</v>
      </c>
      <c r="BQ607" t="s">
        <v>143</v>
      </c>
      <c r="BR607" t="s">
        <v>145</v>
      </c>
      <c r="BS607" t="s">
        <v>144</v>
      </c>
      <c r="BT607">
        <v>-42</v>
      </c>
      <c r="BU607">
        <v>82</v>
      </c>
      <c r="BV607">
        <v>23</v>
      </c>
      <c r="BW607">
        <v>0</v>
      </c>
    </row>
    <row r="608" spans="1:75" x14ac:dyDescent="0.25">
      <c r="A608" t="s">
        <v>15249</v>
      </c>
      <c r="B608" t="s">
        <v>15250</v>
      </c>
      <c r="C608" s="74">
        <v>43864.873003472218</v>
      </c>
      <c r="D608" t="s">
        <v>274</v>
      </c>
      <c r="E608" t="s">
        <v>275</v>
      </c>
      <c r="F608" t="s">
        <v>276</v>
      </c>
      <c r="G608" t="s">
        <v>277</v>
      </c>
      <c r="H608" t="s">
        <v>278</v>
      </c>
      <c r="I608" t="s">
        <v>15251</v>
      </c>
      <c r="J608" t="s">
        <v>15252</v>
      </c>
      <c r="K608" t="s">
        <v>13804</v>
      </c>
      <c r="L608" t="s">
        <v>15253</v>
      </c>
      <c r="M608" t="s">
        <v>15254</v>
      </c>
      <c r="N608" t="s">
        <v>15255</v>
      </c>
      <c r="O608" t="s">
        <v>15256</v>
      </c>
      <c r="P608" t="s">
        <v>15257</v>
      </c>
      <c r="Q608" t="s">
        <v>15258</v>
      </c>
      <c r="R608" t="s">
        <v>15259</v>
      </c>
      <c r="S608" t="s">
        <v>15260</v>
      </c>
      <c r="T608" t="s">
        <v>146</v>
      </c>
      <c r="U608" t="s">
        <v>9530</v>
      </c>
      <c r="V608" t="s">
        <v>9531</v>
      </c>
      <c r="W608" t="s">
        <v>9532</v>
      </c>
      <c r="X608" t="s">
        <v>293</v>
      </c>
      <c r="Y608" t="s">
        <v>294</v>
      </c>
      <c r="Z608" t="s">
        <v>145</v>
      </c>
      <c r="AA608" t="s">
        <v>145</v>
      </c>
      <c r="AB608" t="s">
        <v>295</v>
      </c>
      <c r="AC608" t="s">
        <v>296</v>
      </c>
      <c r="AD608" t="s">
        <v>3466</v>
      </c>
      <c r="AE608" t="s">
        <v>15261</v>
      </c>
      <c r="AF608" t="s">
        <v>15262</v>
      </c>
      <c r="AG608" t="s">
        <v>15263</v>
      </c>
      <c r="AH608" t="s">
        <v>3303</v>
      </c>
      <c r="AI608" t="s">
        <v>3122</v>
      </c>
      <c r="AJ608" t="s">
        <v>15264</v>
      </c>
      <c r="AK608" t="s">
        <v>15265</v>
      </c>
      <c r="AL608" t="s">
        <v>305</v>
      </c>
      <c r="AM608" t="s">
        <v>306</v>
      </c>
      <c r="AN608" t="s">
        <v>307</v>
      </c>
      <c r="AO608" t="s">
        <v>308</v>
      </c>
      <c r="AP608" t="s">
        <v>309</v>
      </c>
      <c r="AQ608" t="s">
        <v>275</v>
      </c>
      <c r="AR608" t="s">
        <v>310</v>
      </c>
      <c r="AS608" t="s">
        <v>311</v>
      </c>
      <c r="AT608" t="s">
        <v>312</v>
      </c>
      <c r="AU608" t="s">
        <v>313</v>
      </c>
      <c r="AV608" t="s">
        <v>314</v>
      </c>
      <c r="AW608" t="s">
        <v>315</v>
      </c>
      <c r="AX608" t="s">
        <v>315</v>
      </c>
      <c r="AY608" t="s">
        <v>3473</v>
      </c>
      <c r="AZ608" t="s">
        <v>3474</v>
      </c>
      <c r="BA608" t="s">
        <v>15266</v>
      </c>
      <c r="BB608" t="s">
        <v>15264</v>
      </c>
      <c r="BC608" t="s">
        <v>15267</v>
      </c>
      <c r="BD608" t="s">
        <v>15268</v>
      </c>
      <c r="BE608" t="s">
        <v>138</v>
      </c>
      <c r="BF608" t="s">
        <v>15269</v>
      </c>
      <c r="BG608" t="s">
        <v>15270</v>
      </c>
      <c r="BH608" t="s">
        <v>183</v>
      </c>
      <c r="BI608">
        <v>257</v>
      </c>
      <c r="BJ608">
        <v>252</v>
      </c>
      <c r="BK608">
        <v>252</v>
      </c>
      <c r="BL608">
        <v>16.77</v>
      </c>
      <c r="BM608">
        <v>240</v>
      </c>
      <c r="BN608">
        <v>431</v>
      </c>
      <c r="BO608">
        <v>409</v>
      </c>
      <c r="BP608">
        <v>0.72799999999999998</v>
      </c>
      <c r="BQ608" t="s">
        <v>143</v>
      </c>
      <c r="BR608" t="s">
        <v>145</v>
      </c>
      <c r="BS608" t="s">
        <v>144</v>
      </c>
      <c r="BT608">
        <v>-42</v>
      </c>
      <c r="BU608">
        <v>82</v>
      </c>
      <c r="BV608">
        <v>23</v>
      </c>
      <c r="BW608">
        <v>0</v>
      </c>
    </row>
    <row r="609" spans="1:75" x14ac:dyDescent="0.25">
      <c r="A609" t="s">
        <v>15271</v>
      </c>
      <c r="B609" t="s">
        <v>15272</v>
      </c>
      <c r="C609" s="74">
        <v>43864.873035300923</v>
      </c>
      <c r="D609" t="s">
        <v>274</v>
      </c>
      <c r="E609" t="s">
        <v>275</v>
      </c>
      <c r="F609" t="s">
        <v>276</v>
      </c>
      <c r="G609" t="s">
        <v>277</v>
      </c>
      <c r="H609" t="s">
        <v>278</v>
      </c>
      <c r="I609" t="s">
        <v>15273</v>
      </c>
      <c r="J609" t="s">
        <v>15274</v>
      </c>
      <c r="K609" t="s">
        <v>13177</v>
      </c>
      <c r="L609" t="s">
        <v>15275</v>
      </c>
      <c r="M609" t="s">
        <v>15276</v>
      </c>
      <c r="N609" t="s">
        <v>15277</v>
      </c>
      <c r="O609" t="s">
        <v>15278</v>
      </c>
      <c r="P609" t="s">
        <v>15279</v>
      </c>
      <c r="Q609" t="s">
        <v>15280</v>
      </c>
      <c r="R609" t="s">
        <v>15281</v>
      </c>
      <c r="S609" t="s">
        <v>15282</v>
      </c>
      <c r="T609" t="s">
        <v>146</v>
      </c>
      <c r="U609" t="s">
        <v>15283</v>
      </c>
      <c r="V609" t="s">
        <v>15284</v>
      </c>
      <c r="W609" t="s">
        <v>15285</v>
      </c>
      <c r="X609" t="s">
        <v>293</v>
      </c>
      <c r="Y609" t="s">
        <v>294</v>
      </c>
      <c r="Z609" t="s">
        <v>145</v>
      </c>
      <c r="AA609" t="s">
        <v>145</v>
      </c>
      <c r="AB609" t="s">
        <v>295</v>
      </c>
      <c r="AC609" t="s">
        <v>296</v>
      </c>
      <c r="AD609" t="s">
        <v>3466</v>
      </c>
      <c r="AE609" t="s">
        <v>15286</v>
      </c>
      <c r="AF609" t="s">
        <v>15287</v>
      </c>
      <c r="AG609" t="s">
        <v>15288</v>
      </c>
      <c r="AH609" t="s">
        <v>3385</v>
      </c>
      <c r="AI609" t="s">
        <v>15289</v>
      </c>
      <c r="AJ609" t="s">
        <v>15290</v>
      </c>
      <c r="AK609" t="s">
        <v>15291</v>
      </c>
      <c r="AL609" t="s">
        <v>305</v>
      </c>
      <c r="AM609" t="s">
        <v>306</v>
      </c>
      <c r="AN609" t="s">
        <v>307</v>
      </c>
      <c r="AO609" t="s">
        <v>438</v>
      </c>
      <c r="AP609" t="s">
        <v>309</v>
      </c>
      <c r="AQ609" t="s">
        <v>275</v>
      </c>
      <c r="AR609" t="s">
        <v>310</v>
      </c>
      <c r="AS609" t="s">
        <v>311</v>
      </c>
      <c r="AT609" t="s">
        <v>312</v>
      </c>
      <c r="AU609" t="s">
        <v>313</v>
      </c>
      <c r="AV609" t="s">
        <v>314</v>
      </c>
      <c r="AW609" t="s">
        <v>315</v>
      </c>
      <c r="AX609" t="s">
        <v>315</v>
      </c>
      <c r="AY609" t="s">
        <v>3473</v>
      </c>
      <c r="AZ609" t="s">
        <v>3474</v>
      </c>
      <c r="BA609" t="s">
        <v>15292</v>
      </c>
      <c r="BB609" t="s">
        <v>15290</v>
      </c>
      <c r="BC609" t="s">
        <v>15293</v>
      </c>
      <c r="BD609" t="s">
        <v>15294</v>
      </c>
      <c r="BE609" t="s">
        <v>138</v>
      </c>
      <c r="BF609" t="s">
        <v>15295</v>
      </c>
      <c r="BG609" t="s">
        <v>15296</v>
      </c>
      <c r="BH609" t="s">
        <v>13197</v>
      </c>
      <c r="BI609">
        <v>257</v>
      </c>
      <c r="BJ609">
        <v>252</v>
      </c>
      <c r="BK609">
        <v>252</v>
      </c>
      <c r="BL609">
        <v>19.64</v>
      </c>
      <c r="BM609">
        <v>240</v>
      </c>
      <c r="BN609">
        <v>431</v>
      </c>
      <c r="BO609">
        <v>409</v>
      </c>
      <c r="BP609">
        <v>0.72799999999999998</v>
      </c>
      <c r="BQ609" t="s">
        <v>143</v>
      </c>
      <c r="BR609" t="s">
        <v>145</v>
      </c>
      <c r="BS609" t="s">
        <v>144</v>
      </c>
      <c r="BT609">
        <v>-42</v>
      </c>
      <c r="BU609">
        <v>82</v>
      </c>
      <c r="BV609">
        <v>23</v>
      </c>
      <c r="BW609">
        <v>0</v>
      </c>
    </row>
    <row r="610" spans="1:75" x14ac:dyDescent="0.25">
      <c r="A610" t="s">
        <v>15297</v>
      </c>
      <c r="B610" t="s">
        <v>15298</v>
      </c>
      <c r="C610" s="74">
        <v>43864.873119212964</v>
      </c>
      <c r="D610" t="s">
        <v>274</v>
      </c>
      <c r="E610" t="s">
        <v>275</v>
      </c>
      <c r="F610" t="s">
        <v>276</v>
      </c>
      <c r="G610" t="s">
        <v>277</v>
      </c>
      <c r="H610" t="s">
        <v>278</v>
      </c>
      <c r="I610" t="s">
        <v>15299</v>
      </c>
      <c r="J610" t="s">
        <v>15300</v>
      </c>
      <c r="K610" t="s">
        <v>12798</v>
      </c>
      <c r="L610" t="s">
        <v>15301</v>
      </c>
      <c r="M610" t="s">
        <v>15302</v>
      </c>
      <c r="N610" t="s">
        <v>15303</v>
      </c>
      <c r="O610" t="s">
        <v>15304</v>
      </c>
      <c r="P610" t="s">
        <v>15305</v>
      </c>
      <c r="Q610" t="s">
        <v>15306</v>
      </c>
      <c r="R610" t="s">
        <v>15307</v>
      </c>
      <c r="S610" t="s">
        <v>15308</v>
      </c>
      <c r="T610" t="s">
        <v>146</v>
      </c>
      <c r="U610" t="s">
        <v>15283</v>
      </c>
      <c r="V610" t="s">
        <v>15284</v>
      </c>
      <c r="W610" t="s">
        <v>15285</v>
      </c>
      <c r="X610" t="s">
        <v>293</v>
      </c>
      <c r="Y610" t="s">
        <v>294</v>
      </c>
      <c r="Z610" t="s">
        <v>145</v>
      </c>
      <c r="AA610" t="s">
        <v>145</v>
      </c>
      <c r="AB610" t="s">
        <v>295</v>
      </c>
      <c r="AC610" t="s">
        <v>337</v>
      </c>
      <c r="AD610" t="s">
        <v>3466</v>
      </c>
      <c r="AE610" t="s">
        <v>14131</v>
      </c>
      <c r="AF610" t="s">
        <v>15309</v>
      </c>
      <c r="AG610" t="s">
        <v>15310</v>
      </c>
      <c r="AH610" t="s">
        <v>15311</v>
      </c>
      <c r="AI610" t="s">
        <v>3932</v>
      </c>
      <c r="AJ610" t="s">
        <v>15312</v>
      </c>
      <c r="AK610" t="s">
        <v>15313</v>
      </c>
      <c r="AL610" t="s">
        <v>305</v>
      </c>
      <c r="AM610" t="s">
        <v>306</v>
      </c>
      <c r="AN610" t="s">
        <v>307</v>
      </c>
      <c r="AO610" t="s">
        <v>308</v>
      </c>
      <c r="AP610" t="s">
        <v>309</v>
      </c>
      <c r="AQ610" t="s">
        <v>275</v>
      </c>
      <c r="AR610" t="s">
        <v>310</v>
      </c>
      <c r="AS610" t="s">
        <v>311</v>
      </c>
      <c r="AT610" t="s">
        <v>312</v>
      </c>
      <c r="AU610" t="s">
        <v>313</v>
      </c>
      <c r="AV610" t="s">
        <v>314</v>
      </c>
      <c r="AW610" t="s">
        <v>315</v>
      </c>
      <c r="AX610" t="s">
        <v>315</v>
      </c>
      <c r="AY610" t="s">
        <v>3473</v>
      </c>
      <c r="AZ610" t="s">
        <v>3474</v>
      </c>
      <c r="BA610" t="s">
        <v>15314</v>
      </c>
      <c r="BB610" t="s">
        <v>15312</v>
      </c>
      <c r="BC610" t="s">
        <v>15315</v>
      </c>
      <c r="BD610" t="s">
        <v>14139</v>
      </c>
      <c r="BE610" t="s">
        <v>138</v>
      </c>
      <c r="BF610" t="s">
        <v>15316</v>
      </c>
      <c r="BG610" t="s">
        <v>15317</v>
      </c>
      <c r="BH610" t="s">
        <v>12818</v>
      </c>
      <c r="BI610">
        <v>257</v>
      </c>
      <c r="BJ610">
        <v>252</v>
      </c>
      <c r="BK610">
        <v>252</v>
      </c>
      <c r="BL610">
        <v>-13.88</v>
      </c>
      <c r="BM610">
        <v>240</v>
      </c>
      <c r="BN610">
        <v>431</v>
      </c>
      <c r="BO610">
        <v>409</v>
      </c>
      <c r="BP610">
        <v>0.72799999999999998</v>
      </c>
      <c r="BQ610" t="s">
        <v>143</v>
      </c>
      <c r="BR610" t="s">
        <v>145</v>
      </c>
      <c r="BS610" t="s">
        <v>144</v>
      </c>
      <c r="BT610">
        <v>-42</v>
      </c>
      <c r="BU610">
        <v>84</v>
      </c>
      <c r="BV610">
        <v>23</v>
      </c>
      <c r="BW610">
        <v>0</v>
      </c>
    </row>
    <row r="611" spans="1:75" x14ac:dyDescent="0.25">
      <c r="A611" t="s">
        <v>15318</v>
      </c>
      <c r="B611" t="s">
        <v>15319</v>
      </c>
      <c r="C611" s="74">
        <v>43864.87323568287</v>
      </c>
      <c r="D611" t="s">
        <v>274</v>
      </c>
      <c r="E611" t="s">
        <v>275</v>
      </c>
      <c r="F611" t="s">
        <v>276</v>
      </c>
      <c r="G611" t="s">
        <v>277</v>
      </c>
      <c r="H611" t="s">
        <v>278</v>
      </c>
      <c r="I611" t="s">
        <v>15320</v>
      </c>
      <c r="J611" t="s">
        <v>15321</v>
      </c>
      <c r="K611" t="s">
        <v>13035</v>
      </c>
      <c r="L611" t="s">
        <v>15322</v>
      </c>
      <c r="M611" t="s">
        <v>15323</v>
      </c>
      <c r="N611" t="s">
        <v>15324</v>
      </c>
      <c r="O611" t="s">
        <v>15325</v>
      </c>
      <c r="P611" t="s">
        <v>15326</v>
      </c>
      <c r="Q611" t="s">
        <v>15327</v>
      </c>
      <c r="R611" t="s">
        <v>15328</v>
      </c>
      <c r="S611" t="s">
        <v>15329</v>
      </c>
      <c r="T611" t="s">
        <v>146</v>
      </c>
      <c r="U611" t="s">
        <v>15283</v>
      </c>
      <c r="V611" t="s">
        <v>15284</v>
      </c>
      <c r="W611" t="s">
        <v>15285</v>
      </c>
      <c r="X611" t="s">
        <v>293</v>
      </c>
      <c r="Y611" t="s">
        <v>294</v>
      </c>
      <c r="Z611" t="s">
        <v>145</v>
      </c>
      <c r="AA611" t="s">
        <v>145</v>
      </c>
      <c r="AB611" t="s">
        <v>295</v>
      </c>
      <c r="AC611" t="s">
        <v>296</v>
      </c>
      <c r="AD611" t="s">
        <v>6275</v>
      </c>
      <c r="AE611" t="s">
        <v>14200</v>
      </c>
      <c r="AF611" t="s">
        <v>15330</v>
      </c>
      <c r="AG611" t="s">
        <v>15331</v>
      </c>
      <c r="AH611" t="s">
        <v>15332</v>
      </c>
      <c r="AI611" t="s">
        <v>15333</v>
      </c>
      <c r="AJ611" t="s">
        <v>15334</v>
      </c>
      <c r="AK611" t="s">
        <v>15335</v>
      </c>
      <c r="AL611" t="s">
        <v>305</v>
      </c>
      <c r="AM611" t="s">
        <v>306</v>
      </c>
      <c r="AN611" t="s">
        <v>307</v>
      </c>
      <c r="AO611" t="s">
        <v>308</v>
      </c>
      <c r="AP611" t="s">
        <v>309</v>
      </c>
      <c r="AQ611" t="s">
        <v>275</v>
      </c>
      <c r="AR611" t="s">
        <v>310</v>
      </c>
      <c r="AS611" t="s">
        <v>311</v>
      </c>
      <c r="AT611" t="s">
        <v>312</v>
      </c>
      <c r="AU611" t="s">
        <v>313</v>
      </c>
      <c r="AV611" t="s">
        <v>314</v>
      </c>
      <c r="AW611" t="s">
        <v>315</v>
      </c>
      <c r="AX611" t="s">
        <v>315</v>
      </c>
      <c r="AY611" t="s">
        <v>6282</v>
      </c>
      <c r="AZ611" t="s">
        <v>406</v>
      </c>
      <c r="BA611" t="s">
        <v>15336</v>
      </c>
      <c r="BB611" t="s">
        <v>15334</v>
      </c>
      <c r="BC611" t="s">
        <v>15337</v>
      </c>
      <c r="BD611" t="s">
        <v>14208</v>
      </c>
      <c r="BE611" t="s">
        <v>138</v>
      </c>
      <c r="BF611" t="s">
        <v>15338</v>
      </c>
      <c r="BG611" t="s">
        <v>15339</v>
      </c>
      <c r="BH611" t="s">
        <v>155</v>
      </c>
      <c r="BI611">
        <v>253</v>
      </c>
      <c r="BJ611">
        <v>249</v>
      </c>
      <c r="BK611">
        <v>248</v>
      </c>
      <c r="BL611">
        <v>-10.029999999999999</v>
      </c>
      <c r="BM611">
        <v>240</v>
      </c>
      <c r="BN611">
        <v>431</v>
      </c>
      <c r="BO611">
        <v>408</v>
      </c>
      <c r="BP611">
        <v>0.72699999999999998</v>
      </c>
      <c r="BQ611" t="s">
        <v>143</v>
      </c>
      <c r="BR611" t="s">
        <v>145</v>
      </c>
      <c r="BS611" t="s">
        <v>144</v>
      </c>
      <c r="BT611">
        <v>-42</v>
      </c>
      <c r="BU611">
        <v>89</v>
      </c>
      <c r="BV611">
        <v>23</v>
      </c>
      <c r="BW611">
        <v>0</v>
      </c>
    </row>
    <row r="612" spans="1:75" x14ac:dyDescent="0.25">
      <c r="A612" t="s">
        <v>15340</v>
      </c>
      <c r="B612" t="s">
        <v>15341</v>
      </c>
      <c r="C612" s="74">
        <v>43864.873351423608</v>
      </c>
      <c r="D612" t="s">
        <v>274</v>
      </c>
      <c r="E612" t="s">
        <v>275</v>
      </c>
      <c r="F612" t="s">
        <v>276</v>
      </c>
      <c r="G612" t="s">
        <v>277</v>
      </c>
      <c r="H612" t="s">
        <v>278</v>
      </c>
      <c r="I612" t="s">
        <v>15342</v>
      </c>
      <c r="J612" t="s">
        <v>15343</v>
      </c>
      <c r="K612" t="s">
        <v>12965</v>
      </c>
      <c r="L612" t="s">
        <v>15344</v>
      </c>
      <c r="M612" t="s">
        <v>15345</v>
      </c>
      <c r="N612" t="s">
        <v>15346</v>
      </c>
      <c r="O612" t="s">
        <v>15347</v>
      </c>
      <c r="P612" t="s">
        <v>15348</v>
      </c>
      <c r="Q612" t="s">
        <v>15349</v>
      </c>
      <c r="R612" t="s">
        <v>15350</v>
      </c>
      <c r="S612" t="s">
        <v>15351</v>
      </c>
      <c r="T612" t="s">
        <v>146</v>
      </c>
      <c r="U612" t="s">
        <v>15283</v>
      </c>
      <c r="V612" t="s">
        <v>15284</v>
      </c>
      <c r="W612" t="s">
        <v>15285</v>
      </c>
      <c r="X612" t="s">
        <v>293</v>
      </c>
      <c r="Y612" t="s">
        <v>294</v>
      </c>
      <c r="Z612" t="s">
        <v>460</v>
      </c>
      <c r="AA612" t="s">
        <v>145</v>
      </c>
      <c r="AB612" t="s">
        <v>295</v>
      </c>
      <c r="AC612" t="s">
        <v>337</v>
      </c>
      <c r="AD612" t="s">
        <v>4872</v>
      </c>
      <c r="AE612" t="s">
        <v>15352</v>
      </c>
      <c r="AF612" t="s">
        <v>15353</v>
      </c>
      <c r="AG612" t="s">
        <v>15354</v>
      </c>
      <c r="AH612" t="s">
        <v>15355</v>
      </c>
      <c r="AI612" t="s">
        <v>15356</v>
      </c>
      <c r="AJ612" t="s">
        <v>15357</v>
      </c>
      <c r="AK612" t="s">
        <v>15358</v>
      </c>
      <c r="AL612" t="s">
        <v>305</v>
      </c>
      <c r="AM612" t="s">
        <v>306</v>
      </c>
      <c r="AN612" t="s">
        <v>307</v>
      </c>
      <c r="AO612" t="s">
        <v>308</v>
      </c>
      <c r="AP612" t="s">
        <v>309</v>
      </c>
      <c r="AQ612" t="s">
        <v>275</v>
      </c>
      <c r="AR612" t="s">
        <v>310</v>
      </c>
      <c r="AS612" t="s">
        <v>311</v>
      </c>
      <c r="AT612" t="s">
        <v>312</v>
      </c>
      <c r="AU612" t="s">
        <v>313</v>
      </c>
      <c r="AV612" t="s">
        <v>314</v>
      </c>
      <c r="AW612" t="s">
        <v>315</v>
      </c>
      <c r="AX612" t="s">
        <v>315</v>
      </c>
      <c r="AY612" t="s">
        <v>4880</v>
      </c>
      <c r="AZ612" t="s">
        <v>406</v>
      </c>
      <c r="BA612" t="s">
        <v>15359</v>
      </c>
      <c r="BB612" t="s">
        <v>15357</v>
      </c>
      <c r="BC612" t="s">
        <v>15360</v>
      </c>
      <c r="BD612" t="s">
        <v>15361</v>
      </c>
      <c r="BE612" t="s">
        <v>138</v>
      </c>
      <c r="BF612" t="s">
        <v>15362</v>
      </c>
      <c r="BG612" t="s">
        <v>15363</v>
      </c>
      <c r="BH612" t="s">
        <v>12984</v>
      </c>
      <c r="BI612">
        <v>248</v>
      </c>
      <c r="BJ612">
        <v>244</v>
      </c>
      <c r="BK612">
        <v>242</v>
      </c>
      <c r="BL612">
        <v>-4.59</v>
      </c>
      <c r="BM612">
        <v>240</v>
      </c>
      <c r="BN612">
        <v>431</v>
      </c>
      <c r="BO612">
        <v>409</v>
      </c>
      <c r="BP612">
        <v>0.72699999999999998</v>
      </c>
      <c r="BQ612" t="s">
        <v>143</v>
      </c>
      <c r="BR612" t="s">
        <v>145</v>
      </c>
      <c r="BS612" t="s">
        <v>144</v>
      </c>
      <c r="BT612">
        <v>-42</v>
      </c>
      <c r="BU612">
        <v>88</v>
      </c>
      <c r="BV612">
        <v>24</v>
      </c>
      <c r="BW612">
        <v>0</v>
      </c>
    </row>
    <row r="613" spans="1:75" x14ac:dyDescent="0.25">
      <c r="A613" t="s">
        <v>15364</v>
      </c>
      <c r="B613" t="s">
        <v>15365</v>
      </c>
      <c r="C613" s="74">
        <v>43864.87335721065</v>
      </c>
      <c r="D613" t="s">
        <v>274</v>
      </c>
      <c r="E613" t="s">
        <v>275</v>
      </c>
      <c r="F613" t="s">
        <v>276</v>
      </c>
      <c r="G613" t="s">
        <v>277</v>
      </c>
      <c r="H613" t="s">
        <v>278</v>
      </c>
      <c r="I613" t="s">
        <v>15366</v>
      </c>
      <c r="J613" t="s">
        <v>15367</v>
      </c>
      <c r="K613" t="s">
        <v>12965</v>
      </c>
      <c r="L613" t="s">
        <v>15368</v>
      </c>
      <c r="M613" t="s">
        <v>15369</v>
      </c>
      <c r="N613" t="s">
        <v>15370</v>
      </c>
      <c r="O613" t="s">
        <v>15371</v>
      </c>
      <c r="P613" t="s">
        <v>15372</v>
      </c>
      <c r="Q613" t="s">
        <v>15373</v>
      </c>
      <c r="R613" t="s">
        <v>15374</v>
      </c>
      <c r="S613" t="s">
        <v>15375</v>
      </c>
      <c r="T613" t="s">
        <v>146</v>
      </c>
      <c r="U613" t="s">
        <v>15283</v>
      </c>
      <c r="V613" t="s">
        <v>15284</v>
      </c>
      <c r="W613" t="s">
        <v>15285</v>
      </c>
      <c r="X613" t="s">
        <v>293</v>
      </c>
      <c r="Y613" t="s">
        <v>294</v>
      </c>
      <c r="Z613" t="s">
        <v>460</v>
      </c>
      <c r="AA613" t="s">
        <v>145</v>
      </c>
      <c r="AB613" t="s">
        <v>295</v>
      </c>
      <c r="AC613" t="s">
        <v>337</v>
      </c>
      <c r="AD613" t="s">
        <v>4872</v>
      </c>
      <c r="AE613" t="s">
        <v>15352</v>
      </c>
      <c r="AF613" t="s">
        <v>15376</v>
      </c>
      <c r="AG613" t="s">
        <v>15377</v>
      </c>
      <c r="AH613" t="s">
        <v>15378</v>
      </c>
      <c r="AI613" t="s">
        <v>15379</v>
      </c>
      <c r="AJ613" t="s">
        <v>15380</v>
      </c>
      <c r="AK613" t="s">
        <v>15381</v>
      </c>
      <c r="AL613" t="s">
        <v>305</v>
      </c>
      <c r="AM613" t="s">
        <v>306</v>
      </c>
      <c r="AN613" t="s">
        <v>307</v>
      </c>
      <c r="AO613" t="s">
        <v>585</v>
      </c>
      <c r="AP613" t="s">
        <v>309</v>
      </c>
      <c r="AQ613" t="s">
        <v>275</v>
      </c>
      <c r="AR613" t="s">
        <v>310</v>
      </c>
      <c r="AS613" t="s">
        <v>311</v>
      </c>
      <c r="AT613" t="s">
        <v>312</v>
      </c>
      <c r="AU613" t="s">
        <v>313</v>
      </c>
      <c r="AV613" t="s">
        <v>314</v>
      </c>
      <c r="AW613" t="s">
        <v>315</v>
      </c>
      <c r="AX613" t="s">
        <v>315</v>
      </c>
      <c r="AY613" t="s">
        <v>4880</v>
      </c>
      <c r="AZ613" t="s">
        <v>406</v>
      </c>
      <c r="BA613" t="s">
        <v>15382</v>
      </c>
      <c r="BB613" t="s">
        <v>15380</v>
      </c>
      <c r="BC613" t="s">
        <v>15383</v>
      </c>
      <c r="BD613" t="s">
        <v>15361</v>
      </c>
      <c r="BE613" t="s">
        <v>138</v>
      </c>
      <c r="BF613" t="s">
        <v>15384</v>
      </c>
      <c r="BG613" t="s">
        <v>15385</v>
      </c>
      <c r="BH613" t="s">
        <v>12984</v>
      </c>
      <c r="BI613">
        <v>248</v>
      </c>
      <c r="BJ613">
        <v>243</v>
      </c>
      <c r="BK613">
        <v>242</v>
      </c>
      <c r="BL613">
        <v>-4.29</v>
      </c>
      <c r="BM613">
        <v>240</v>
      </c>
      <c r="BN613">
        <v>431</v>
      </c>
      <c r="BO613">
        <v>409</v>
      </c>
      <c r="BP613">
        <v>0.72699999999999998</v>
      </c>
      <c r="BQ613" t="s">
        <v>143</v>
      </c>
      <c r="BR613" t="s">
        <v>145</v>
      </c>
      <c r="BS613" t="s">
        <v>144</v>
      </c>
      <c r="BT613">
        <v>-42</v>
      </c>
      <c r="BU613">
        <v>88</v>
      </c>
      <c r="BV613">
        <v>24</v>
      </c>
      <c r="BW613">
        <v>0</v>
      </c>
    </row>
    <row r="614" spans="1:75" x14ac:dyDescent="0.25">
      <c r="A614" t="s">
        <v>15386</v>
      </c>
      <c r="B614" t="s">
        <v>15387</v>
      </c>
      <c r="C614" s="74">
        <v>43864.873467881953</v>
      </c>
      <c r="D614" t="s">
        <v>274</v>
      </c>
      <c r="E614" t="s">
        <v>275</v>
      </c>
      <c r="F614" t="s">
        <v>276</v>
      </c>
      <c r="G614" t="s">
        <v>277</v>
      </c>
      <c r="H614" t="s">
        <v>278</v>
      </c>
      <c r="I614" t="s">
        <v>15388</v>
      </c>
      <c r="J614" t="s">
        <v>15389</v>
      </c>
      <c r="K614" t="s">
        <v>12965</v>
      </c>
      <c r="L614" t="s">
        <v>15390</v>
      </c>
      <c r="M614" t="s">
        <v>15391</v>
      </c>
      <c r="N614" t="s">
        <v>15392</v>
      </c>
      <c r="O614" t="s">
        <v>15393</v>
      </c>
      <c r="P614" t="s">
        <v>15394</v>
      </c>
      <c r="Q614" t="s">
        <v>15395</v>
      </c>
      <c r="R614" t="s">
        <v>15396</v>
      </c>
      <c r="S614" t="s">
        <v>15397</v>
      </c>
      <c r="T614" t="s">
        <v>146</v>
      </c>
      <c r="U614" t="s">
        <v>15283</v>
      </c>
      <c r="V614" t="s">
        <v>15284</v>
      </c>
      <c r="W614" t="s">
        <v>15285</v>
      </c>
      <c r="X614" t="s">
        <v>293</v>
      </c>
      <c r="Y614" t="s">
        <v>294</v>
      </c>
      <c r="Z614" t="s">
        <v>460</v>
      </c>
      <c r="AA614" t="s">
        <v>145</v>
      </c>
      <c r="AB614" t="s">
        <v>295</v>
      </c>
      <c r="AC614" t="s">
        <v>337</v>
      </c>
      <c r="AD614" t="s">
        <v>397</v>
      </c>
      <c r="AE614" t="s">
        <v>15398</v>
      </c>
      <c r="AF614" t="s">
        <v>15399</v>
      </c>
      <c r="AG614" t="s">
        <v>15400</v>
      </c>
      <c r="AH614" t="s">
        <v>15401</v>
      </c>
      <c r="AI614" t="s">
        <v>15402</v>
      </c>
      <c r="AJ614" t="s">
        <v>15403</v>
      </c>
      <c r="AK614" t="s">
        <v>15404</v>
      </c>
      <c r="AL614" t="s">
        <v>305</v>
      </c>
      <c r="AM614" t="s">
        <v>306</v>
      </c>
      <c r="AN614" t="s">
        <v>307</v>
      </c>
      <c r="AO614" t="s">
        <v>308</v>
      </c>
      <c r="AP614" t="s">
        <v>309</v>
      </c>
      <c r="AQ614" t="s">
        <v>275</v>
      </c>
      <c r="AR614" t="s">
        <v>310</v>
      </c>
      <c r="AS614" t="s">
        <v>311</v>
      </c>
      <c r="AT614" t="s">
        <v>312</v>
      </c>
      <c r="AU614" t="s">
        <v>313</v>
      </c>
      <c r="AV614" t="s">
        <v>314</v>
      </c>
      <c r="AW614" t="s">
        <v>315</v>
      </c>
      <c r="AX614" t="s">
        <v>315</v>
      </c>
      <c r="AY614" t="s">
        <v>405</v>
      </c>
      <c r="AZ614" t="s">
        <v>406</v>
      </c>
      <c r="BA614" t="s">
        <v>15405</v>
      </c>
      <c r="BB614" t="s">
        <v>15403</v>
      </c>
      <c r="BC614" t="s">
        <v>15406</v>
      </c>
      <c r="BD614" t="s">
        <v>15407</v>
      </c>
      <c r="BE614" t="s">
        <v>138</v>
      </c>
      <c r="BF614" t="s">
        <v>15408</v>
      </c>
      <c r="BG614" t="s">
        <v>15409</v>
      </c>
      <c r="BH614" t="s">
        <v>12984</v>
      </c>
      <c r="BI614">
        <v>245</v>
      </c>
      <c r="BJ614">
        <v>240</v>
      </c>
      <c r="BK614">
        <v>238</v>
      </c>
      <c r="BL614">
        <v>-1.03</v>
      </c>
      <c r="BM614">
        <v>240</v>
      </c>
      <c r="BN614">
        <v>430</v>
      </c>
      <c r="BO614">
        <v>409</v>
      </c>
      <c r="BP614">
        <v>0.72699999999999998</v>
      </c>
      <c r="BQ614" t="s">
        <v>143</v>
      </c>
      <c r="BR614" t="s">
        <v>145</v>
      </c>
      <c r="BS614" t="s">
        <v>144</v>
      </c>
      <c r="BT614">
        <v>-42</v>
      </c>
      <c r="BU614">
        <v>85</v>
      </c>
      <c r="BV614">
        <v>23</v>
      </c>
      <c r="BW614">
        <v>0</v>
      </c>
    </row>
    <row r="615" spans="1:75" x14ac:dyDescent="0.25">
      <c r="A615" t="s">
        <v>15410</v>
      </c>
      <c r="B615" t="s">
        <v>15411</v>
      </c>
      <c r="C615" s="74">
        <v>43864.873570601849</v>
      </c>
      <c r="D615" t="s">
        <v>274</v>
      </c>
      <c r="E615" t="s">
        <v>275</v>
      </c>
      <c r="F615" t="s">
        <v>276</v>
      </c>
      <c r="G615" t="s">
        <v>277</v>
      </c>
      <c r="H615" t="s">
        <v>278</v>
      </c>
      <c r="I615" t="s">
        <v>15412</v>
      </c>
      <c r="J615" t="s">
        <v>15413</v>
      </c>
      <c r="K615" t="s">
        <v>12509</v>
      </c>
      <c r="L615" t="s">
        <v>15414</v>
      </c>
      <c r="M615" t="s">
        <v>15415</v>
      </c>
      <c r="N615" t="s">
        <v>15416</v>
      </c>
      <c r="O615" t="s">
        <v>15417</v>
      </c>
      <c r="P615" t="s">
        <v>15418</v>
      </c>
      <c r="Q615" t="s">
        <v>15419</v>
      </c>
      <c r="R615" t="s">
        <v>15420</v>
      </c>
      <c r="S615" t="s">
        <v>15421</v>
      </c>
      <c r="T615" t="s">
        <v>146</v>
      </c>
      <c r="U615" t="s">
        <v>15283</v>
      </c>
      <c r="V615" t="s">
        <v>15284</v>
      </c>
      <c r="W615" t="s">
        <v>15285</v>
      </c>
      <c r="X615" t="s">
        <v>293</v>
      </c>
      <c r="Y615" t="s">
        <v>294</v>
      </c>
      <c r="Z615" t="s">
        <v>145</v>
      </c>
      <c r="AA615" t="s">
        <v>145</v>
      </c>
      <c r="AB615" t="s">
        <v>295</v>
      </c>
      <c r="AC615" t="s">
        <v>296</v>
      </c>
      <c r="AD615" t="s">
        <v>4970</v>
      </c>
      <c r="AE615" t="s">
        <v>15422</v>
      </c>
      <c r="AF615" t="s">
        <v>15423</v>
      </c>
      <c r="AG615" t="s">
        <v>15424</v>
      </c>
      <c r="AH615" t="s">
        <v>15425</v>
      </c>
      <c r="AI615" t="s">
        <v>15426</v>
      </c>
      <c r="AJ615" t="s">
        <v>15427</v>
      </c>
      <c r="AK615" t="s">
        <v>15428</v>
      </c>
      <c r="AL615" t="s">
        <v>305</v>
      </c>
      <c r="AM615" t="s">
        <v>306</v>
      </c>
      <c r="AN615" t="s">
        <v>307</v>
      </c>
      <c r="AO615" t="s">
        <v>13309</v>
      </c>
      <c r="AP615" t="s">
        <v>309</v>
      </c>
      <c r="AQ615" t="s">
        <v>275</v>
      </c>
      <c r="AR615" t="s">
        <v>310</v>
      </c>
      <c r="AS615" t="s">
        <v>311</v>
      </c>
      <c r="AT615" t="s">
        <v>312</v>
      </c>
      <c r="AU615" t="s">
        <v>313</v>
      </c>
      <c r="AV615" t="s">
        <v>314</v>
      </c>
      <c r="AW615" t="s">
        <v>315</v>
      </c>
      <c r="AX615" t="s">
        <v>315</v>
      </c>
      <c r="AY615" t="s">
        <v>4977</v>
      </c>
      <c r="AZ615" t="s">
        <v>4807</v>
      </c>
      <c r="BA615" t="s">
        <v>15429</v>
      </c>
      <c r="BB615" t="s">
        <v>15427</v>
      </c>
      <c r="BC615" t="s">
        <v>15430</v>
      </c>
      <c r="BD615" t="s">
        <v>15431</v>
      </c>
      <c r="BE615" t="s">
        <v>138</v>
      </c>
      <c r="BF615" t="s">
        <v>211</v>
      </c>
      <c r="BG615" t="s">
        <v>15432</v>
      </c>
      <c r="BH615" t="s">
        <v>169</v>
      </c>
      <c r="BI615">
        <v>245</v>
      </c>
      <c r="BJ615">
        <v>240</v>
      </c>
      <c r="BK615">
        <v>239</v>
      </c>
      <c r="BL615">
        <v>-1.0900000000000001</v>
      </c>
      <c r="BM615">
        <v>241</v>
      </c>
      <c r="BN615">
        <v>432</v>
      </c>
      <c r="BO615">
        <v>409</v>
      </c>
      <c r="BP615">
        <v>0.73</v>
      </c>
      <c r="BQ615" t="s">
        <v>143</v>
      </c>
      <c r="BR615" t="s">
        <v>145</v>
      </c>
      <c r="BS615" t="s">
        <v>144</v>
      </c>
      <c r="BT615">
        <v>-42</v>
      </c>
      <c r="BU615">
        <v>81</v>
      </c>
      <c r="BV615">
        <v>25</v>
      </c>
      <c r="BW615">
        <v>0</v>
      </c>
    </row>
    <row r="616" spans="1:75" x14ac:dyDescent="0.25">
      <c r="A616" t="s">
        <v>15433</v>
      </c>
      <c r="B616" t="s">
        <v>15434</v>
      </c>
      <c r="C616" s="74">
        <v>43864.873584351852</v>
      </c>
      <c r="D616" t="s">
        <v>274</v>
      </c>
      <c r="E616" t="s">
        <v>275</v>
      </c>
      <c r="F616" t="s">
        <v>276</v>
      </c>
      <c r="G616" t="s">
        <v>277</v>
      </c>
      <c r="H616" t="s">
        <v>278</v>
      </c>
      <c r="I616" t="s">
        <v>15435</v>
      </c>
      <c r="J616" t="s">
        <v>15436</v>
      </c>
      <c r="K616" t="s">
        <v>12509</v>
      </c>
      <c r="L616" t="s">
        <v>15437</v>
      </c>
      <c r="M616" t="s">
        <v>15438</v>
      </c>
      <c r="N616" t="s">
        <v>15439</v>
      </c>
      <c r="O616" t="s">
        <v>15440</v>
      </c>
      <c r="P616" t="s">
        <v>15441</v>
      </c>
      <c r="Q616" t="s">
        <v>15442</v>
      </c>
      <c r="R616" t="s">
        <v>15443</v>
      </c>
      <c r="S616" t="s">
        <v>15444</v>
      </c>
      <c r="T616" t="s">
        <v>146</v>
      </c>
      <c r="U616" t="s">
        <v>15283</v>
      </c>
      <c r="V616" t="s">
        <v>15284</v>
      </c>
      <c r="W616" t="s">
        <v>15285</v>
      </c>
      <c r="X616" t="s">
        <v>293</v>
      </c>
      <c r="Y616" t="s">
        <v>294</v>
      </c>
      <c r="Z616" t="s">
        <v>145</v>
      </c>
      <c r="AA616" t="s">
        <v>145</v>
      </c>
      <c r="AB616" t="s">
        <v>295</v>
      </c>
      <c r="AC616" t="s">
        <v>429</v>
      </c>
      <c r="AD616" t="s">
        <v>9727</v>
      </c>
      <c r="AE616" t="s">
        <v>15445</v>
      </c>
      <c r="AF616" t="s">
        <v>15446</v>
      </c>
      <c r="AG616" t="s">
        <v>15447</v>
      </c>
      <c r="AH616" t="s">
        <v>6679</v>
      </c>
      <c r="AI616" t="s">
        <v>15448</v>
      </c>
      <c r="AJ616" t="s">
        <v>15449</v>
      </c>
      <c r="AK616" t="s">
        <v>15450</v>
      </c>
      <c r="AL616" t="s">
        <v>305</v>
      </c>
      <c r="AM616" t="s">
        <v>306</v>
      </c>
      <c r="AN616" t="s">
        <v>307</v>
      </c>
      <c r="AO616" t="s">
        <v>308</v>
      </c>
      <c r="AP616" t="s">
        <v>309</v>
      </c>
      <c r="AQ616" t="s">
        <v>275</v>
      </c>
      <c r="AR616" t="s">
        <v>310</v>
      </c>
      <c r="AS616" t="s">
        <v>311</v>
      </c>
      <c r="AT616" t="s">
        <v>312</v>
      </c>
      <c r="AU616" t="s">
        <v>313</v>
      </c>
      <c r="AV616" t="s">
        <v>314</v>
      </c>
      <c r="AW616" t="s">
        <v>315</v>
      </c>
      <c r="AX616" t="s">
        <v>315</v>
      </c>
      <c r="AY616" t="s">
        <v>9735</v>
      </c>
      <c r="AZ616" t="s">
        <v>3474</v>
      </c>
      <c r="BA616" t="s">
        <v>15451</v>
      </c>
      <c r="BB616" t="s">
        <v>15449</v>
      </c>
      <c r="BC616" t="s">
        <v>15452</v>
      </c>
      <c r="BD616" t="s">
        <v>15453</v>
      </c>
      <c r="BE616" t="s">
        <v>138</v>
      </c>
      <c r="BF616" t="s">
        <v>15454</v>
      </c>
      <c r="BG616" t="s">
        <v>15455</v>
      </c>
      <c r="BH616" t="s">
        <v>169</v>
      </c>
      <c r="BI616">
        <v>245</v>
      </c>
      <c r="BJ616">
        <v>240</v>
      </c>
      <c r="BK616">
        <v>239</v>
      </c>
      <c r="BL616">
        <v>-1.37</v>
      </c>
      <c r="BM616">
        <v>240</v>
      </c>
      <c r="BN616">
        <v>431</v>
      </c>
      <c r="BO616">
        <v>409</v>
      </c>
      <c r="BP616">
        <v>0.72799999999999998</v>
      </c>
      <c r="BQ616" t="s">
        <v>143</v>
      </c>
      <c r="BR616" t="s">
        <v>145</v>
      </c>
      <c r="BS616" t="s">
        <v>144</v>
      </c>
      <c r="BT616">
        <v>-42</v>
      </c>
      <c r="BU616">
        <v>84</v>
      </c>
      <c r="BV616">
        <v>25</v>
      </c>
      <c r="BW616">
        <v>0</v>
      </c>
    </row>
    <row r="617" spans="1:75" x14ac:dyDescent="0.25">
      <c r="A617" t="s">
        <v>15456</v>
      </c>
      <c r="B617" t="s">
        <v>15457</v>
      </c>
      <c r="C617" s="74">
        <v>43864.873590138894</v>
      </c>
      <c r="D617" t="s">
        <v>274</v>
      </c>
      <c r="E617" t="s">
        <v>275</v>
      </c>
      <c r="F617" t="s">
        <v>276</v>
      </c>
      <c r="G617" t="s">
        <v>277</v>
      </c>
      <c r="H617" t="s">
        <v>278</v>
      </c>
      <c r="I617" t="s">
        <v>15458</v>
      </c>
      <c r="J617" t="s">
        <v>15459</v>
      </c>
      <c r="K617" t="s">
        <v>12798</v>
      </c>
      <c r="L617" t="s">
        <v>15460</v>
      </c>
      <c r="M617" t="s">
        <v>15461</v>
      </c>
      <c r="N617" t="s">
        <v>15462</v>
      </c>
      <c r="O617" t="s">
        <v>15463</v>
      </c>
      <c r="P617" t="s">
        <v>15464</v>
      </c>
      <c r="Q617" t="s">
        <v>15465</v>
      </c>
      <c r="R617" t="s">
        <v>15466</v>
      </c>
      <c r="S617" t="s">
        <v>15467</v>
      </c>
      <c r="T617" t="s">
        <v>146</v>
      </c>
      <c r="U617" t="s">
        <v>15283</v>
      </c>
      <c r="V617" t="s">
        <v>15284</v>
      </c>
      <c r="W617" t="s">
        <v>15285</v>
      </c>
      <c r="X617" t="s">
        <v>293</v>
      </c>
      <c r="Y617" t="s">
        <v>294</v>
      </c>
      <c r="Z617" t="s">
        <v>145</v>
      </c>
      <c r="AA617" t="s">
        <v>145</v>
      </c>
      <c r="AB617" t="s">
        <v>295</v>
      </c>
      <c r="AC617" t="s">
        <v>429</v>
      </c>
      <c r="AD617" t="s">
        <v>4872</v>
      </c>
      <c r="AE617" t="s">
        <v>11934</v>
      </c>
      <c r="AF617" t="s">
        <v>15468</v>
      </c>
      <c r="AG617" t="s">
        <v>15469</v>
      </c>
      <c r="AH617" t="s">
        <v>15470</v>
      </c>
      <c r="AI617" t="s">
        <v>15471</v>
      </c>
      <c r="AJ617" t="s">
        <v>15472</v>
      </c>
      <c r="AK617" t="s">
        <v>15473</v>
      </c>
      <c r="AL617" t="s">
        <v>305</v>
      </c>
      <c r="AM617" t="s">
        <v>306</v>
      </c>
      <c r="AN617" t="s">
        <v>307</v>
      </c>
      <c r="AO617" t="s">
        <v>585</v>
      </c>
      <c r="AP617" t="s">
        <v>309</v>
      </c>
      <c r="AQ617" t="s">
        <v>275</v>
      </c>
      <c r="AR617" t="s">
        <v>310</v>
      </c>
      <c r="AS617" t="s">
        <v>311</v>
      </c>
      <c r="AT617" t="s">
        <v>312</v>
      </c>
      <c r="AU617" t="s">
        <v>313</v>
      </c>
      <c r="AV617" t="s">
        <v>314</v>
      </c>
      <c r="AW617" t="s">
        <v>315</v>
      </c>
      <c r="AX617" t="s">
        <v>315</v>
      </c>
      <c r="AY617" t="s">
        <v>4880</v>
      </c>
      <c r="AZ617" t="s">
        <v>406</v>
      </c>
      <c r="BA617" t="s">
        <v>15474</v>
      </c>
      <c r="BB617" t="s">
        <v>15472</v>
      </c>
      <c r="BC617" t="s">
        <v>15475</v>
      </c>
      <c r="BD617" t="s">
        <v>11941</v>
      </c>
      <c r="BE617" t="s">
        <v>138</v>
      </c>
      <c r="BF617" t="s">
        <v>15476</v>
      </c>
      <c r="BG617" t="s">
        <v>15477</v>
      </c>
      <c r="BH617" t="s">
        <v>12818</v>
      </c>
      <c r="BI617">
        <v>245</v>
      </c>
      <c r="BJ617">
        <v>240</v>
      </c>
      <c r="BK617">
        <v>239</v>
      </c>
      <c r="BL617">
        <v>-1.53</v>
      </c>
      <c r="BM617">
        <v>240</v>
      </c>
      <c r="BN617">
        <v>431</v>
      </c>
      <c r="BO617">
        <v>409</v>
      </c>
      <c r="BP617">
        <v>0.72699999999999998</v>
      </c>
      <c r="BQ617" t="s">
        <v>143</v>
      </c>
      <c r="BR617" t="s">
        <v>145</v>
      </c>
      <c r="BS617" t="s">
        <v>144</v>
      </c>
      <c r="BT617">
        <v>-42</v>
      </c>
      <c r="BU617">
        <v>87</v>
      </c>
      <c r="BV617">
        <v>25</v>
      </c>
      <c r="BW617">
        <v>0</v>
      </c>
    </row>
    <row r="618" spans="1:75" x14ac:dyDescent="0.25">
      <c r="A618" t="s">
        <v>15478</v>
      </c>
      <c r="B618" t="s">
        <v>15479</v>
      </c>
      <c r="C618" s="74">
        <v>43864.87370009259</v>
      </c>
      <c r="D618" t="s">
        <v>274</v>
      </c>
      <c r="E618" t="s">
        <v>275</v>
      </c>
      <c r="F618" t="s">
        <v>276</v>
      </c>
      <c r="G618" t="s">
        <v>277</v>
      </c>
      <c r="H618" t="s">
        <v>278</v>
      </c>
      <c r="I618" t="s">
        <v>15480</v>
      </c>
      <c r="J618" t="s">
        <v>15481</v>
      </c>
      <c r="K618" t="s">
        <v>14972</v>
      </c>
      <c r="L618" t="s">
        <v>15482</v>
      </c>
      <c r="M618" t="s">
        <v>15483</v>
      </c>
      <c r="N618" t="s">
        <v>15484</v>
      </c>
      <c r="O618" t="s">
        <v>15485</v>
      </c>
      <c r="P618" t="s">
        <v>15486</v>
      </c>
      <c r="Q618" t="s">
        <v>15487</v>
      </c>
      <c r="R618" t="s">
        <v>15488</v>
      </c>
      <c r="S618" t="s">
        <v>15489</v>
      </c>
      <c r="T618" t="s">
        <v>146</v>
      </c>
      <c r="U618" t="s">
        <v>15283</v>
      </c>
      <c r="V618" t="s">
        <v>15284</v>
      </c>
      <c r="W618" t="s">
        <v>15285</v>
      </c>
      <c r="X618" t="s">
        <v>293</v>
      </c>
      <c r="Y618" t="s">
        <v>294</v>
      </c>
      <c r="Z618" t="s">
        <v>145</v>
      </c>
      <c r="AA618" t="s">
        <v>145</v>
      </c>
      <c r="AB618" t="s">
        <v>295</v>
      </c>
      <c r="AC618" t="s">
        <v>296</v>
      </c>
      <c r="AD618" t="s">
        <v>4970</v>
      </c>
      <c r="AE618" t="s">
        <v>15490</v>
      </c>
      <c r="AF618" t="s">
        <v>15491</v>
      </c>
      <c r="AG618" t="s">
        <v>15492</v>
      </c>
      <c r="AH618" t="s">
        <v>15493</v>
      </c>
      <c r="AI618" t="s">
        <v>15494</v>
      </c>
      <c r="AJ618" t="s">
        <v>15495</v>
      </c>
      <c r="AK618" t="s">
        <v>15496</v>
      </c>
      <c r="AL618" t="s">
        <v>305</v>
      </c>
      <c r="AM618" t="s">
        <v>306</v>
      </c>
      <c r="AN618" t="s">
        <v>307</v>
      </c>
      <c r="AO618" t="s">
        <v>308</v>
      </c>
      <c r="AP618" t="s">
        <v>309</v>
      </c>
      <c r="AQ618" t="s">
        <v>275</v>
      </c>
      <c r="AR618" t="s">
        <v>310</v>
      </c>
      <c r="AS618" t="s">
        <v>311</v>
      </c>
      <c r="AT618" t="s">
        <v>312</v>
      </c>
      <c r="AU618" t="s">
        <v>313</v>
      </c>
      <c r="AV618" t="s">
        <v>314</v>
      </c>
      <c r="AW618" t="s">
        <v>315</v>
      </c>
      <c r="AX618" t="s">
        <v>315</v>
      </c>
      <c r="AY618" t="s">
        <v>4977</v>
      </c>
      <c r="AZ618" t="s">
        <v>4807</v>
      </c>
      <c r="BA618" t="s">
        <v>15497</v>
      </c>
      <c r="BB618" t="s">
        <v>15495</v>
      </c>
      <c r="BC618" t="s">
        <v>15498</v>
      </c>
      <c r="BD618" t="s">
        <v>15499</v>
      </c>
      <c r="BE618" t="s">
        <v>138</v>
      </c>
      <c r="BF618" t="s">
        <v>15500</v>
      </c>
      <c r="BG618" t="s">
        <v>15501</v>
      </c>
      <c r="BH618" t="s">
        <v>14992</v>
      </c>
      <c r="BI618">
        <v>247</v>
      </c>
      <c r="BJ618">
        <v>242</v>
      </c>
      <c r="BK618">
        <v>241</v>
      </c>
      <c r="BL618">
        <v>-3.45</v>
      </c>
      <c r="BM618">
        <v>241</v>
      </c>
      <c r="BN618">
        <v>432</v>
      </c>
      <c r="BO618">
        <v>409</v>
      </c>
      <c r="BP618">
        <v>0.73</v>
      </c>
      <c r="BQ618" t="s">
        <v>143</v>
      </c>
      <c r="BR618" t="s">
        <v>145</v>
      </c>
      <c r="BS618" t="s">
        <v>144</v>
      </c>
      <c r="BT618">
        <v>-42</v>
      </c>
      <c r="BU618">
        <v>88</v>
      </c>
      <c r="BV618">
        <v>26</v>
      </c>
      <c r="BW618">
        <v>0</v>
      </c>
    </row>
    <row r="619" spans="1:75" x14ac:dyDescent="0.25">
      <c r="A619" t="s">
        <v>15502</v>
      </c>
      <c r="B619" t="s">
        <v>15503</v>
      </c>
      <c r="C619" s="74">
        <v>43864.873816550928</v>
      </c>
      <c r="D619" t="s">
        <v>274</v>
      </c>
      <c r="E619" t="s">
        <v>275</v>
      </c>
      <c r="F619" t="s">
        <v>276</v>
      </c>
      <c r="G619" t="s">
        <v>277</v>
      </c>
      <c r="H619" t="s">
        <v>278</v>
      </c>
      <c r="I619" t="s">
        <v>15504</v>
      </c>
      <c r="J619" t="s">
        <v>15505</v>
      </c>
      <c r="K619" t="s">
        <v>14972</v>
      </c>
      <c r="L619" t="s">
        <v>15506</v>
      </c>
      <c r="M619" t="s">
        <v>15507</v>
      </c>
      <c r="N619" t="s">
        <v>15508</v>
      </c>
      <c r="O619" t="s">
        <v>15509</v>
      </c>
      <c r="P619" t="s">
        <v>15510</v>
      </c>
      <c r="Q619" t="s">
        <v>15511</v>
      </c>
      <c r="R619" t="s">
        <v>15512</v>
      </c>
      <c r="S619" t="s">
        <v>15513</v>
      </c>
      <c r="T619" t="s">
        <v>146</v>
      </c>
      <c r="U619" t="s">
        <v>15283</v>
      </c>
      <c r="V619" t="s">
        <v>15284</v>
      </c>
      <c r="W619" t="s">
        <v>15285</v>
      </c>
      <c r="X619" t="s">
        <v>293</v>
      </c>
      <c r="Y619" t="s">
        <v>294</v>
      </c>
      <c r="Z619" t="s">
        <v>145</v>
      </c>
      <c r="AA619" t="s">
        <v>145</v>
      </c>
      <c r="AB619" t="s">
        <v>295</v>
      </c>
      <c r="AC619" t="s">
        <v>429</v>
      </c>
      <c r="AD619" t="s">
        <v>4872</v>
      </c>
      <c r="AE619" t="s">
        <v>15514</v>
      </c>
      <c r="AF619" t="s">
        <v>15515</v>
      </c>
      <c r="AG619" t="s">
        <v>15516</v>
      </c>
      <c r="AH619" t="s">
        <v>15517</v>
      </c>
      <c r="AI619" t="s">
        <v>15518</v>
      </c>
      <c r="AJ619" t="s">
        <v>15519</v>
      </c>
      <c r="AK619" t="s">
        <v>15520</v>
      </c>
      <c r="AL619" t="s">
        <v>305</v>
      </c>
      <c r="AM619" t="s">
        <v>306</v>
      </c>
      <c r="AN619" t="s">
        <v>307</v>
      </c>
      <c r="AO619" t="s">
        <v>308</v>
      </c>
      <c r="AP619" t="s">
        <v>309</v>
      </c>
      <c r="AQ619" t="s">
        <v>275</v>
      </c>
      <c r="AR619" t="s">
        <v>310</v>
      </c>
      <c r="AS619" t="s">
        <v>311</v>
      </c>
      <c r="AT619" t="s">
        <v>312</v>
      </c>
      <c r="AU619" t="s">
        <v>313</v>
      </c>
      <c r="AV619" t="s">
        <v>314</v>
      </c>
      <c r="AW619" t="s">
        <v>315</v>
      </c>
      <c r="AX619" t="s">
        <v>315</v>
      </c>
      <c r="AY619" t="s">
        <v>4880</v>
      </c>
      <c r="AZ619" t="s">
        <v>406</v>
      </c>
      <c r="BA619" t="s">
        <v>15521</v>
      </c>
      <c r="BB619" t="s">
        <v>15519</v>
      </c>
      <c r="BC619" t="s">
        <v>15522</v>
      </c>
      <c r="BD619" t="s">
        <v>15523</v>
      </c>
      <c r="BE619" t="s">
        <v>138</v>
      </c>
      <c r="BF619" t="s">
        <v>15524</v>
      </c>
      <c r="BG619" t="s">
        <v>15525</v>
      </c>
      <c r="BH619" t="s">
        <v>14992</v>
      </c>
      <c r="BI619">
        <v>247</v>
      </c>
      <c r="BJ619">
        <v>242</v>
      </c>
      <c r="BK619">
        <v>241</v>
      </c>
      <c r="BL619">
        <v>-3.38</v>
      </c>
      <c r="BM619">
        <v>240</v>
      </c>
      <c r="BN619">
        <v>430</v>
      </c>
      <c r="BO619">
        <v>409</v>
      </c>
      <c r="BP619">
        <v>0.72699999999999998</v>
      </c>
      <c r="BQ619" t="s">
        <v>143</v>
      </c>
      <c r="BR619" t="s">
        <v>145</v>
      </c>
      <c r="BS619" t="s">
        <v>144</v>
      </c>
      <c r="BT619">
        <v>-42</v>
      </c>
      <c r="BU619">
        <v>84</v>
      </c>
      <c r="BV619">
        <v>23</v>
      </c>
      <c r="BW61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E11"/>
  <sheetViews>
    <sheetView workbookViewId="0"/>
  </sheetViews>
  <sheetFormatPr defaultRowHeight="15" x14ac:dyDescent="0.25"/>
  <cols>
    <col min="1" max="1" width="16" style="62" customWidth="1"/>
    <col min="2" max="2" width="17" style="62" customWidth="1"/>
    <col min="3" max="3" width="14" style="62" customWidth="1"/>
    <col min="4" max="4" width="17" style="62" customWidth="1"/>
    <col min="5" max="5" width="14" style="62" customWidth="1"/>
    <col min="6" max="6" width="29" style="62" customWidth="1"/>
    <col min="7" max="7" width="21" style="62" customWidth="1"/>
    <col min="8" max="8" width="14" style="62" customWidth="1"/>
    <col min="9" max="9" width="12" style="62" customWidth="1"/>
    <col min="10" max="11" width="11" style="62" customWidth="1"/>
    <col min="12" max="12" width="12" style="62" customWidth="1"/>
    <col min="13" max="13" width="25" style="62" customWidth="1"/>
    <col min="14" max="14" width="18" style="62" customWidth="1"/>
    <col min="15" max="15" width="9" style="62" customWidth="1"/>
    <col min="16" max="17" width="24" style="62" customWidth="1"/>
    <col min="18" max="18" width="25" style="62" customWidth="1"/>
    <col min="19" max="19" width="28" style="62" customWidth="1"/>
    <col min="20" max="20" width="18" style="62" customWidth="1"/>
    <col min="21" max="21" width="23" style="62" customWidth="1"/>
    <col min="22" max="22" width="20" style="62" customWidth="1"/>
    <col min="23" max="23" width="21" style="62" customWidth="1"/>
    <col min="24" max="24" width="33" style="62" customWidth="1"/>
    <col min="25" max="25" width="26" style="62" customWidth="1"/>
    <col min="26" max="27" width="22" style="62" customWidth="1"/>
    <col min="28" max="28" width="14" style="62" customWidth="1"/>
    <col min="29" max="29" width="16" style="62" customWidth="1"/>
    <col min="30" max="30" width="25" style="62" customWidth="1"/>
    <col min="31" max="31" width="26" style="62" customWidth="1"/>
    <col min="32" max="32" width="31" style="62" customWidth="1"/>
    <col min="33" max="33" width="18" style="62" customWidth="1"/>
    <col min="34" max="34" width="24" style="62" customWidth="1"/>
    <col min="35" max="35" width="26" style="62" customWidth="1"/>
    <col min="36" max="36" width="23" style="62" customWidth="1"/>
    <col min="37" max="38" width="21" style="62" customWidth="1"/>
    <col min="39" max="39" width="22" style="62" customWidth="1"/>
    <col min="40" max="44" width="21" style="62" customWidth="1"/>
    <col min="45" max="48" width="22" style="62" customWidth="1"/>
    <col min="49" max="50" width="24" style="62" customWidth="1"/>
    <col min="51" max="51" width="23" style="62" customWidth="1"/>
    <col min="52" max="52" width="17" style="62" customWidth="1"/>
    <col min="53" max="53" width="19" style="62" customWidth="1"/>
    <col min="54" max="54" width="28" style="62" customWidth="1"/>
    <col min="55" max="56" width="14" style="62" customWidth="1"/>
    <col min="57" max="58" width="24" style="62" customWidth="1"/>
    <col min="59" max="60" width="22" style="62" customWidth="1"/>
    <col min="61" max="61" width="26" style="62" customWidth="1"/>
    <col min="62" max="62" width="25" style="62" customWidth="1"/>
    <col min="63" max="63" width="22" style="62" customWidth="1"/>
    <col min="64" max="65" width="17" style="62" customWidth="1"/>
    <col min="66" max="67" width="19" style="62" customWidth="1"/>
    <col min="68" max="68" width="12" style="62" customWidth="1"/>
    <col min="69" max="69" width="11" style="62" customWidth="1"/>
    <col min="70" max="70" width="15" style="62" customWidth="1"/>
    <col min="71" max="71" width="18" style="62" customWidth="1"/>
    <col min="72" max="72" width="19" style="62" customWidth="1"/>
    <col min="73" max="73" width="18" style="62" customWidth="1"/>
    <col min="74" max="74" width="22" style="62" customWidth="1"/>
    <col min="75" max="76" width="19" style="62" customWidth="1"/>
    <col min="77" max="77" width="22" style="62" customWidth="1"/>
    <col min="78" max="78" width="19" style="62" customWidth="1"/>
    <col min="79" max="79" width="21" style="62" customWidth="1"/>
    <col min="80" max="80" width="17" style="62" customWidth="1"/>
    <col min="81" max="81" width="20" style="62" customWidth="1"/>
    <col min="82" max="82" width="16" style="62" customWidth="1"/>
    <col min="83" max="83" width="26" style="62" customWidth="1"/>
    <col min="84" max="84" width="17" style="62" customWidth="1"/>
    <col min="85" max="86" width="19" style="62" customWidth="1"/>
    <col min="87" max="87" width="14" style="62" customWidth="1"/>
    <col min="88" max="88" width="17" style="62" customWidth="1"/>
    <col min="89" max="89" width="11" style="62" customWidth="1"/>
    <col min="90" max="90" width="24" style="62" customWidth="1"/>
    <col min="91" max="91" width="16" style="62" customWidth="1"/>
    <col min="92" max="92" width="22" style="62" customWidth="1"/>
    <col min="93" max="93" width="8" style="62" customWidth="1"/>
    <col min="94" max="94" width="17" style="62" customWidth="1"/>
    <col min="95" max="95" width="25" style="62" customWidth="1"/>
    <col min="96" max="96" width="24" style="62" customWidth="1"/>
    <col min="97" max="98" width="25" style="62" customWidth="1"/>
    <col min="99" max="100" width="12" style="62" customWidth="1"/>
    <col min="101" max="101" width="17" style="62" customWidth="1"/>
    <col min="102" max="102" width="19" style="62" customWidth="1"/>
    <col min="103" max="103" width="37" style="62" customWidth="1"/>
    <col min="104" max="104" width="26" style="62" customWidth="1"/>
    <col min="105" max="106" width="27" style="62" customWidth="1"/>
    <col min="107" max="107" width="15" style="62" customWidth="1"/>
    <col min="108" max="108" width="19" style="62" customWidth="1"/>
    <col min="109" max="109" width="18" style="62" customWidth="1"/>
    <col min="110" max="110" width="25" style="62" customWidth="1"/>
    <col min="111" max="111" width="17" style="62" customWidth="1"/>
    <col min="112" max="112" width="13" style="62" customWidth="1"/>
    <col min="113" max="113" width="15" style="62" customWidth="1"/>
    <col min="114" max="114" width="14" style="62" customWidth="1"/>
    <col min="115" max="115" width="21" style="62" customWidth="1"/>
    <col min="116" max="116" width="13" style="62" customWidth="1"/>
    <col min="117" max="117" width="23" style="62" customWidth="1"/>
    <col min="118" max="118" width="19" style="62" customWidth="1"/>
    <col min="119" max="119" width="17" style="62" customWidth="1"/>
    <col min="120" max="120" width="11" style="62" customWidth="1"/>
    <col min="121" max="121" width="10" style="62" customWidth="1"/>
    <col min="122" max="122" width="11" style="62" customWidth="1"/>
    <col min="123" max="123" width="10" style="62" customWidth="1"/>
    <col min="124" max="124" width="11" style="62" customWidth="1"/>
    <col min="125" max="125" width="14" style="62" customWidth="1"/>
    <col min="126" max="126" width="10" style="62" customWidth="1"/>
    <col min="127" max="128" width="11" style="62" customWidth="1"/>
    <col min="129" max="129" width="23" style="62" customWidth="1"/>
    <col min="130" max="130" width="25" style="62" customWidth="1"/>
    <col min="131" max="134" width="19" style="62" customWidth="1"/>
    <col min="135" max="135" width="20" style="62" customWidth="1"/>
    <col min="136" max="136" width="18" style="62" customWidth="1"/>
    <col min="137" max="137" width="13" style="62" customWidth="1"/>
    <col min="138" max="138" width="24" style="62" customWidth="1"/>
    <col min="139" max="139" width="20" style="62" customWidth="1"/>
    <col min="140" max="140" width="19" style="62" customWidth="1"/>
    <col min="141" max="141" width="22" style="62" customWidth="1"/>
    <col min="142" max="142" width="16" style="62" customWidth="1"/>
    <col min="143" max="143" width="13" style="62" customWidth="1"/>
    <col min="144" max="144" width="16" style="62" customWidth="1"/>
    <col min="145" max="145" width="15" style="62" customWidth="1"/>
    <col min="146" max="146" width="28" style="62" customWidth="1"/>
    <col min="147" max="147" width="26" style="62" customWidth="1"/>
    <col min="148" max="148" width="16" style="62" customWidth="1"/>
    <col min="149" max="150" width="18" style="62" customWidth="1"/>
    <col min="151" max="151" width="21" style="62" customWidth="1"/>
    <col min="152" max="152" width="8" style="62" customWidth="1"/>
    <col min="153" max="153" width="20" style="62" customWidth="1"/>
    <col min="154" max="154" width="18" style="62" customWidth="1"/>
    <col min="155" max="155" width="26" style="62" customWidth="1"/>
    <col min="156" max="156" width="20" style="62" customWidth="1"/>
    <col min="157" max="157" width="24" style="62" customWidth="1"/>
    <col min="158" max="158" width="26" style="62" customWidth="1"/>
    <col min="159" max="160" width="25" style="62" customWidth="1"/>
    <col min="161" max="161" width="17" style="62" customWidth="1"/>
    <col min="162" max="162" width="30" style="62" customWidth="1"/>
    <col min="163" max="163" width="25" style="62" customWidth="1"/>
    <col min="164" max="164" width="24" style="62" customWidth="1"/>
    <col min="165" max="165" width="22" style="62" customWidth="1"/>
    <col min="166" max="166" width="20" style="62" customWidth="1"/>
    <col min="167" max="167" width="14" style="62" customWidth="1"/>
    <col min="168" max="168" width="21" style="62" customWidth="1"/>
    <col min="169" max="169" width="27" style="62" customWidth="1"/>
    <col min="170" max="170" width="14" style="62" customWidth="1"/>
    <col min="171" max="171" width="22" style="62" customWidth="1"/>
    <col min="172" max="172" width="14" style="62" customWidth="1"/>
    <col min="173" max="173" width="21" style="62" customWidth="1"/>
    <col min="174" max="174" width="27" style="62" customWidth="1"/>
    <col min="175" max="175" width="17" style="62" customWidth="1"/>
    <col min="176" max="176" width="26" style="62" customWidth="1"/>
    <col min="177" max="177" width="17" style="62" customWidth="1"/>
    <col min="178" max="178" width="19" style="62" customWidth="1"/>
    <col min="179" max="179" width="25" style="62" customWidth="1"/>
    <col min="180" max="180" width="23" style="62" customWidth="1"/>
    <col min="181" max="181" width="27" style="62" customWidth="1"/>
    <col min="182" max="183" width="15" style="62" customWidth="1"/>
    <col min="184" max="184" width="14" style="62" customWidth="1"/>
    <col min="185" max="185" width="20" style="62" customWidth="1"/>
    <col min="186" max="186" width="26" style="62" customWidth="1"/>
    <col min="187" max="187" width="29" style="62" customWidth="1"/>
    <col min="188" max="188" width="20" style="62" customWidth="1"/>
    <col min="189" max="189" width="23" style="62" customWidth="1"/>
    <col min="190" max="191" width="21" style="62" customWidth="1"/>
    <col min="192" max="192" width="27" style="62" customWidth="1"/>
    <col min="193" max="193" width="31" style="62" customWidth="1"/>
    <col min="194" max="194" width="28" style="62" customWidth="1"/>
    <col min="195" max="195" width="22" style="62" customWidth="1"/>
    <col min="196" max="196" width="23" style="62" customWidth="1"/>
    <col min="197" max="204" width="12" style="62" customWidth="1"/>
    <col min="205" max="205" width="29" style="62" customWidth="1"/>
    <col min="206" max="208" width="21" style="62" customWidth="1"/>
    <col min="209" max="209" width="28" style="62" customWidth="1"/>
    <col min="210" max="210" width="31" style="62" customWidth="1"/>
    <col min="211" max="211" width="28" style="62" customWidth="1"/>
    <col min="212" max="213" width="11" style="62" customWidth="1"/>
    <col min="214" max="214" width="10" style="62" customWidth="1"/>
    <col min="215" max="215" width="14" style="62" customWidth="1"/>
    <col min="216" max="216" width="19" style="62" customWidth="1"/>
    <col min="217" max="217" width="16" style="62" customWidth="1"/>
    <col min="218" max="218" width="15" style="62" customWidth="1"/>
    <col min="219" max="221" width="17" style="62" customWidth="1"/>
    <col min="222" max="222" width="20" style="62" customWidth="1"/>
    <col min="223" max="223" width="18" style="62" customWidth="1"/>
    <col min="224" max="224" width="23" style="62" customWidth="1"/>
    <col min="225" max="225" width="24" style="62" customWidth="1"/>
    <col min="226" max="226" width="23" style="62" customWidth="1"/>
    <col min="227" max="227" width="26" style="62" customWidth="1"/>
    <col min="228" max="228" width="25" style="62" customWidth="1"/>
    <col min="229" max="230" width="22" style="62" customWidth="1"/>
    <col min="231" max="231" width="23" style="62" customWidth="1"/>
    <col min="232" max="233" width="18" style="62" customWidth="1"/>
    <col min="234" max="235" width="21" style="62" customWidth="1"/>
    <col min="236" max="237" width="23" style="62" customWidth="1"/>
    <col min="238" max="238" width="27" style="62" customWidth="1"/>
    <col min="239" max="239" width="20" style="62" customWidth="1"/>
    <col min="240" max="240" width="24" style="62" customWidth="1"/>
    <col min="241" max="241" width="23" style="62" customWidth="1"/>
    <col min="242" max="242" width="22" style="62" customWidth="1"/>
    <col min="243" max="243" width="15" style="62" customWidth="1"/>
    <col min="244" max="244" width="30" style="62" customWidth="1"/>
    <col min="245" max="245" width="21" style="62" customWidth="1"/>
    <col min="246" max="246" width="18" style="62" customWidth="1"/>
    <col min="247" max="247" width="10" style="62" customWidth="1"/>
    <col min="248" max="248" width="19" style="62" customWidth="1"/>
    <col min="249" max="249" width="12" style="62" customWidth="1"/>
    <col min="250" max="250" width="18" style="62" customWidth="1"/>
    <col min="251" max="251" width="17" style="62" customWidth="1"/>
    <col min="252" max="252" width="16" style="62" customWidth="1"/>
    <col min="253" max="253" width="29" style="62" customWidth="1"/>
    <col min="254" max="254" width="20" style="62" customWidth="1"/>
    <col min="255" max="255" width="7" style="62" customWidth="1"/>
    <col min="256" max="256" width="5" style="62" customWidth="1"/>
    <col min="257" max="257" width="15" style="62" customWidth="1"/>
    <col min="258" max="258" width="16" style="62" customWidth="1"/>
    <col min="259" max="259" width="8" style="62" customWidth="1"/>
    <col min="260" max="260" width="11" style="62" customWidth="1"/>
    <col min="261" max="261" width="7" style="62" customWidth="1"/>
    <col min="262" max="262" width="6" style="62" customWidth="1"/>
    <col min="263" max="263" width="11" style="62" customWidth="1"/>
    <col min="264" max="264" width="12" style="62" customWidth="1"/>
    <col min="265" max="265" width="7" style="62" customWidth="1"/>
    <col min="266" max="266" width="29" style="62" customWidth="1"/>
    <col min="267" max="267" width="10" style="62" customWidth="1"/>
    <col min="268" max="268" width="29" style="62" customWidth="1"/>
    <col min="269" max="269" width="11" style="62" customWidth="1"/>
    <col min="270" max="270" width="10" style="62" customWidth="1"/>
    <col min="271" max="273" width="11" style="62" customWidth="1"/>
    <col min="274" max="274" width="7" style="62" customWidth="1"/>
    <col min="275" max="276" width="8" style="62" customWidth="1"/>
    <col min="277" max="277" width="29" style="62" customWidth="1"/>
    <col min="278" max="278" width="15" style="62" customWidth="1"/>
    <col min="279" max="279" width="8" style="62" customWidth="1"/>
    <col min="280" max="280" width="17" style="62" customWidth="1"/>
    <col min="281" max="282" width="6" style="62" customWidth="1"/>
    <col min="283" max="283" width="7" style="62" customWidth="1"/>
    <col min="284" max="285" width="8" style="62" customWidth="1"/>
    <col min="286" max="286" width="7" style="62" customWidth="1"/>
    <col min="287" max="287" width="10" style="62" customWidth="1"/>
    <col min="288" max="288" width="12" style="62" customWidth="1"/>
    <col min="289" max="289" width="11" style="62" customWidth="1"/>
    <col min="290" max="290" width="10" style="62" customWidth="1"/>
    <col min="291" max="291" width="6" style="62" customWidth="1"/>
  </cols>
  <sheetData>
    <row r="1" spans="1:291" x14ac:dyDescent="0.25">
      <c r="A1" s="75" t="s">
        <v>112</v>
      </c>
      <c r="B1" s="75" t="s">
        <v>15526</v>
      </c>
      <c r="C1" s="75" t="s">
        <v>15527</v>
      </c>
      <c r="D1" s="75" t="s">
        <v>15528</v>
      </c>
      <c r="E1" s="75" t="s">
        <v>214</v>
      </c>
      <c r="F1" s="75" t="s">
        <v>215</v>
      </c>
      <c r="G1" s="75" t="s">
        <v>216</v>
      </c>
      <c r="H1" s="75" t="s">
        <v>3</v>
      </c>
      <c r="I1" s="75" t="s">
        <v>217</v>
      </c>
      <c r="J1" s="75" t="s">
        <v>41</v>
      </c>
      <c r="K1" s="75" t="s">
        <v>93</v>
      </c>
      <c r="L1" s="75" t="s">
        <v>15529</v>
      </c>
      <c r="M1" s="75" t="s">
        <v>15530</v>
      </c>
      <c r="N1" s="75" t="s">
        <v>15531</v>
      </c>
      <c r="O1" s="75" t="s">
        <v>15532</v>
      </c>
      <c r="P1" s="75" t="s">
        <v>15533</v>
      </c>
      <c r="Q1" s="75" t="s">
        <v>15534</v>
      </c>
      <c r="R1" s="75" t="s">
        <v>15535</v>
      </c>
      <c r="S1" s="75" t="s">
        <v>15536</v>
      </c>
      <c r="T1" s="75" t="s">
        <v>15537</v>
      </c>
      <c r="U1" s="75" t="s">
        <v>15538</v>
      </c>
      <c r="V1" s="75" t="s">
        <v>15539</v>
      </c>
      <c r="W1" s="75" t="s">
        <v>15540</v>
      </c>
      <c r="X1" s="75" t="s">
        <v>15541</v>
      </c>
      <c r="Y1" s="75" t="s">
        <v>15542</v>
      </c>
      <c r="Z1" s="75" t="s">
        <v>15543</v>
      </c>
      <c r="AA1" s="75" t="s">
        <v>15544</v>
      </c>
      <c r="AB1" s="75" t="s">
        <v>15545</v>
      </c>
      <c r="AC1" s="75" t="s">
        <v>15546</v>
      </c>
      <c r="AD1" s="75" t="s">
        <v>15547</v>
      </c>
      <c r="AE1" s="75" t="s">
        <v>15548</v>
      </c>
      <c r="AF1" s="75" t="s">
        <v>15549</v>
      </c>
      <c r="AG1" s="75" t="s">
        <v>15550</v>
      </c>
      <c r="AH1" s="75" t="s">
        <v>15551</v>
      </c>
      <c r="AI1" s="75" t="s">
        <v>15552</v>
      </c>
      <c r="AJ1" s="75" t="s">
        <v>15553</v>
      </c>
      <c r="AK1" s="75" t="s">
        <v>15554</v>
      </c>
      <c r="AL1" s="75" t="s">
        <v>15555</v>
      </c>
      <c r="AM1" s="75" t="s">
        <v>15556</v>
      </c>
      <c r="AN1" s="75" t="s">
        <v>15557</v>
      </c>
      <c r="AO1" s="75" t="s">
        <v>15558</v>
      </c>
      <c r="AP1" s="75" t="s">
        <v>243</v>
      </c>
      <c r="AQ1" s="75" t="s">
        <v>244</v>
      </c>
      <c r="AR1" s="75" t="s">
        <v>15559</v>
      </c>
      <c r="AS1" s="75" t="s">
        <v>15560</v>
      </c>
      <c r="AT1" s="75" t="s">
        <v>15561</v>
      </c>
      <c r="AU1" s="75" t="s">
        <v>15562</v>
      </c>
      <c r="AV1" s="75" t="s">
        <v>15563</v>
      </c>
      <c r="AW1" s="75" t="s">
        <v>15564</v>
      </c>
      <c r="AX1" s="75" t="s">
        <v>15565</v>
      </c>
      <c r="AY1" s="75" t="s">
        <v>15566</v>
      </c>
      <c r="AZ1" s="75" t="s">
        <v>15567</v>
      </c>
      <c r="BA1" s="75" t="s">
        <v>15568</v>
      </c>
      <c r="BB1" s="75" t="s">
        <v>15569</v>
      </c>
      <c r="BC1" s="75" t="s">
        <v>15570</v>
      </c>
      <c r="BD1" s="75" t="s">
        <v>15571</v>
      </c>
      <c r="BE1" s="75" t="s">
        <v>15572</v>
      </c>
      <c r="BF1" s="75" t="s">
        <v>15573</v>
      </c>
      <c r="BG1" s="75" t="s">
        <v>15574</v>
      </c>
      <c r="BH1" s="75" t="s">
        <v>15575</v>
      </c>
      <c r="BI1" s="75" t="s">
        <v>15576</v>
      </c>
      <c r="BJ1" s="75" t="s">
        <v>15577</v>
      </c>
      <c r="BK1" s="75" t="s">
        <v>15578</v>
      </c>
      <c r="BL1" s="75" t="s">
        <v>15579</v>
      </c>
      <c r="BM1" s="75" t="s">
        <v>15580</v>
      </c>
      <c r="BN1" s="75" t="s">
        <v>15581</v>
      </c>
      <c r="BO1" s="75" t="s">
        <v>15582</v>
      </c>
      <c r="BP1" s="75" t="s">
        <v>15583</v>
      </c>
      <c r="BQ1" s="75" t="s">
        <v>15584</v>
      </c>
      <c r="BR1" s="75" t="s">
        <v>15585</v>
      </c>
      <c r="BS1" s="75" t="s">
        <v>15586</v>
      </c>
      <c r="BT1" s="75" t="s">
        <v>15587</v>
      </c>
      <c r="BU1" s="75" t="s">
        <v>15588</v>
      </c>
      <c r="BV1" s="75" t="s">
        <v>15589</v>
      </c>
      <c r="BW1" s="75" t="s">
        <v>15590</v>
      </c>
      <c r="BX1" s="75" t="s">
        <v>15591</v>
      </c>
      <c r="BY1" s="75" t="s">
        <v>15592</v>
      </c>
      <c r="BZ1" s="75" t="s">
        <v>15593</v>
      </c>
      <c r="CA1" s="75" t="s">
        <v>15594</v>
      </c>
      <c r="CB1" s="75" t="s">
        <v>15595</v>
      </c>
      <c r="CC1" s="75" t="s">
        <v>15596</v>
      </c>
      <c r="CD1" s="75" t="s">
        <v>15597</v>
      </c>
      <c r="CE1" s="75" t="s">
        <v>15598</v>
      </c>
      <c r="CF1" s="75" t="s">
        <v>15599</v>
      </c>
      <c r="CG1" s="75" t="s">
        <v>15600</v>
      </c>
      <c r="CH1" s="75" t="s">
        <v>15601</v>
      </c>
      <c r="CI1" s="75" t="s">
        <v>15602</v>
      </c>
      <c r="CJ1" s="75" t="s">
        <v>15603</v>
      </c>
      <c r="CK1" s="75" t="s">
        <v>15604</v>
      </c>
      <c r="CL1" s="75" t="s">
        <v>15605</v>
      </c>
      <c r="CM1" s="75" t="s">
        <v>15606</v>
      </c>
      <c r="CN1" s="75" t="s">
        <v>15607</v>
      </c>
      <c r="CO1" s="75" t="s">
        <v>15608</v>
      </c>
      <c r="CP1" s="75" t="s">
        <v>15609</v>
      </c>
      <c r="CQ1" s="75" t="s">
        <v>15610</v>
      </c>
      <c r="CR1" s="75" t="s">
        <v>15611</v>
      </c>
      <c r="CS1" s="75" t="s">
        <v>15612</v>
      </c>
      <c r="CT1" s="75" t="s">
        <v>15613</v>
      </c>
      <c r="CU1" s="75" t="s">
        <v>90</v>
      </c>
      <c r="CV1" s="75" t="s">
        <v>91</v>
      </c>
      <c r="CW1" s="75" t="s">
        <v>15614</v>
      </c>
      <c r="CX1" s="75" t="s">
        <v>15615</v>
      </c>
      <c r="CY1" s="75" t="s">
        <v>15616</v>
      </c>
      <c r="CZ1" s="75" t="s">
        <v>15617</v>
      </c>
      <c r="DA1" s="75" t="s">
        <v>15618</v>
      </c>
      <c r="DB1" s="75" t="s">
        <v>15619</v>
      </c>
      <c r="DC1" s="75" t="s">
        <v>15620</v>
      </c>
      <c r="DD1" s="75" t="s">
        <v>15621</v>
      </c>
      <c r="DE1" s="75" t="s">
        <v>15622</v>
      </c>
      <c r="DF1" s="75" t="s">
        <v>15623</v>
      </c>
      <c r="DG1" s="75" t="s">
        <v>15624</v>
      </c>
      <c r="DH1" s="75" t="s">
        <v>15625</v>
      </c>
      <c r="DI1" s="75" t="s">
        <v>15626</v>
      </c>
      <c r="DJ1" s="75" t="s">
        <v>15627</v>
      </c>
      <c r="DK1" s="75" t="s">
        <v>15628</v>
      </c>
      <c r="DL1" s="75" t="s">
        <v>15629</v>
      </c>
      <c r="DM1" s="75" t="s">
        <v>15630</v>
      </c>
      <c r="DN1" s="75" t="s">
        <v>15631</v>
      </c>
      <c r="DO1" s="75" t="s">
        <v>15632</v>
      </c>
      <c r="DP1" s="75" t="s">
        <v>15633</v>
      </c>
      <c r="DQ1" s="75" t="s">
        <v>15634</v>
      </c>
      <c r="DR1" s="75" t="s">
        <v>15635</v>
      </c>
      <c r="DS1" s="75" t="s">
        <v>15636</v>
      </c>
      <c r="DT1" s="75" t="s">
        <v>15637</v>
      </c>
      <c r="DU1" s="75" t="s">
        <v>15638</v>
      </c>
      <c r="DV1" s="75" t="s">
        <v>15639</v>
      </c>
      <c r="DW1" s="75" t="s">
        <v>15640</v>
      </c>
      <c r="DX1" s="75" t="s">
        <v>15641</v>
      </c>
      <c r="DY1" s="75" t="s">
        <v>15642</v>
      </c>
      <c r="DZ1" s="75" t="s">
        <v>15643</v>
      </c>
      <c r="EA1" s="75" t="s">
        <v>15644</v>
      </c>
      <c r="EB1" s="75" t="s">
        <v>15645</v>
      </c>
      <c r="EC1" s="75" t="s">
        <v>15646</v>
      </c>
      <c r="ED1" s="75" t="s">
        <v>15647</v>
      </c>
      <c r="EE1" s="75" t="s">
        <v>15648</v>
      </c>
      <c r="EF1" s="75" t="s">
        <v>15649</v>
      </c>
      <c r="EG1" s="75" t="s">
        <v>15650</v>
      </c>
      <c r="EH1" s="75" t="s">
        <v>15651</v>
      </c>
      <c r="EI1" s="75" t="s">
        <v>15652</v>
      </c>
      <c r="EJ1" s="75" t="s">
        <v>15653</v>
      </c>
      <c r="EK1" s="75" t="s">
        <v>15654</v>
      </c>
      <c r="EL1" s="75" t="s">
        <v>15655</v>
      </c>
      <c r="EM1" s="75" t="s">
        <v>15656</v>
      </c>
      <c r="EN1" s="75" t="s">
        <v>15657</v>
      </c>
      <c r="EO1" s="75" t="s">
        <v>15658</v>
      </c>
      <c r="EP1" s="75" t="s">
        <v>15659</v>
      </c>
      <c r="EQ1" s="75" t="s">
        <v>15660</v>
      </c>
      <c r="ER1" s="75" t="s">
        <v>15661</v>
      </c>
      <c r="ES1" s="75" t="s">
        <v>15662</v>
      </c>
      <c r="ET1" s="75" t="s">
        <v>15663</v>
      </c>
      <c r="EU1" s="75" t="s">
        <v>15664</v>
      </c>
      <c r="EV1" s="75" t="s">
        <v>15665</v>
      </c>
      <c r="EW1" s="75" t="s">
        <v>15666</v>
      </c>
      <c r="EX1" s="75" t="s">
        <v>15667</v>
      </c>
      <c r="EY1" s="75" t="s">
        <v>15668</v>
      </c>
      <c r="EZ1" s="75" t="s">
        <v>15669</v>
      </c>
      <c r="FA1" s="75" t="s">
        <v>15670</v>
      </c>
      <c r="FB1" s="75" t="s">
        <v>15671</v>
      </c>
      <c r="FC1" s="75" t="s">
        <v>15672</v>
      </c>
      <c r="FD1" s="75" t="s">
        <v>15673</v>
      </c>
      <c r="FE1" s="75" t="s">
        <v>15674</v>
      </c>
      <c r="FF1" s="75" t="s">
        <v>15675</v>
      </c>
      <c r="FG1" s="75" t="s">
        <v>15676</v>
      </c>
      <c r="FH1" s="75" t="s">
        <v>15677</v>
      </c>
      <c r="FI1" s="75" t="s">
        <v>15678</v>
      </c>
      <c r="FJ1" s="75" t="s">
        <v>15679</v>
      </c>
      <c r="FK1" s="75" t="s">
        <v>15680</v>
      </c>
      <c r="FL1" s="75" t="s">
        <v>15681</v>
      </c>
      <c r="FM1" s="75" t="s">
        <v>15682</v>
      </c>
      <c r="FN1" s="75" t="s">
        <v>15683</v>
      </c>
      <c r="FO1" s="75" t="s">
        <v>15684</v>
      </c>
      <c r="FP1" s="75" t="s">
        <v>15685</v>
      </c>
      <c r="FQ1" s="75" t="s">
        <v>15686</v>
      </c>
      <c r="FR1" s="75" t="s">
        <v>15687</v>
      </c>
      <c r="FS1" s="75" t="s">
        <v>15688</v>
      </c>
      <c r="FT1" s="75" t="s">
        <v>15689</v>
      </c>
      <c r="FU1" s="75" t="s">
        <v>15690</v>
      </c>
      <c r="FV1" s="75" t="s">
        <v>15691</v>
      </c>
      <c r="FW1" s="75" t="s">
        <v>15692</v>
      </c>
      <c r="FX1" s="75" t="s">
        <v>15693</v>
      </c>
      <c r="FY1" s="75" t="s">
        <v>15694</v>
      </c>
      <c r="FZ1" s="75" t="s">
        <v>15695</v>
      </c>
      <c r="GA1" s="75" t="s">
        <v>15696</v>
      </c>
      <c r="GB1" s="75" t="s">
        <v>15697</v>
      </c>
      <c r="GC1" s="75" t="s">
        <v>15698</v>
      </c>
      <c r="GD1" s="75" t="s">
        <v>15699</v>
      </c>
      <c r="GE1" s="75" t="s">
        <v>15700</v>
      </c>
      <c r="GF1" s="75" t="s">
        <v>15701</v>
      </c>
      <c r="GG1" s="75" t="s">
        <v>15702</v>
      </c>
      <c r="GH1" s="75" t="s">
        <v>15703</v>
      </c>
      <c r="GI1" s="75" t="s">
        <v>15704</v>
      </c>
      <c r="GJ1" s="75" t="s">
        <v>15705</v>
      </c>
      <c r="GK1" s="75" t="s">
        <v>15706</v>
      </c>
      <c r="GL1" s="75" t="s">
        <v>15707</v>
      </c>
      <c r="GM1" s="75" t="s">
        <v>15708</v>
      </c>
      <c r="GN1" s="75" t="s">
        <v>15709</v>
      </c>
      <c r="GO1" s="75" t="s">
        <v>15710</v>
      </c>
      <c r="GP1" s="75" t="s">
        <v>15711</v>
      </c>
      <c r="GQ1" s="75" t="s">
        <v>15712</v>
      </c>
      <c r="GR1" s="75" t="s">
        <v>15713</v>
      </c>
      <c r="GS1" s="75" t="s">
        <v>15714</v>
      </c>
      <c r="GT1" s="75" t="s">
        <v>15715</v>
      </c>
      <c r="GU1" s="75" t="s">
        <v>15716</v>
      </c>
      <c r="GV1" s="75" t="s">
        <v>15717</v>
      </c>
      <c r="GW1" s="75" t="s">
        <v>15718</v>
      </c>
      <c r="GX1" s="75" t="s">
        <v>15719</v>
      </c>
      <c r="GY1" s="75" t="s">
        <v>15720</v>
      </c>
      <c r="GZ1" s="75" t="s">
        <v>15721</v>
      </c>
      <c r="HA1" s="75" t="s">
        <v>15722</v>
      </c>
      <c r="HB1" s="75" t="s">
        <v>15723</v>
      </c>
      <c r="HC1" s="75" t="s">
        <v>15724</v>
      </c>
      <c r="HD1" s="75" t="s">
        <v>15725</v>
      </c>
      <c r="HE1" s="75" t="s">
        <v>15726</v>
      </c>
      <c r="HF1" s="75" t="s">
        <v>15727</v>
      </c>
      <c r="HG1" s="75" t="s">
        <v>15728</v>
      </c>
      <c r="HH1" s="75" t="s">
        <v>15729</v>
      </c>
      <c r="HI1" s="75" t="s">
        <v>15730</v>
      </c>
      <c r="HJ1" s="75" t="s">
        <v>15731</v>
      </c>
      <c r="HK1" s="75" t="s">
        <v>15732</v>
      </c>
      <c r="HL1" s="75" t="s">
        <v>15733</v>
      </c>
      <c r="HM1" s="75" t="s">
        <v>15734</v>
      </c>
      <c r="HN1" s="75" t="s">
        <v>15735</v>
      </c>
      <c r="HO1" s="75" t="s">
        <v>15736</v>
      </c>
      <c r="HP1" s="75" t="s">
        <v>15737</v>
      </c>
      <c r="HQ1" s="75" t="s">
        <v>15738</v>
      </c>
      <c r="HR1" s="75" t="s">
        <v>15739</v>
      </c>
      <c r="HS1" s="75" t="s">
        <v>15740</v>
      </c>
      <c r="HT1" s="75" t="s">
        <v>15741</v>
      </c>
      <c r="HU1" s="75" t="s">
        <v>15742</v>
      </c>
      <c r="HV1" s="75" t="s">
        <v>15743</v>
      </c>
      <c r="HW1" s="75" t="s">
        <v>15744</v>
      </c>
      <c r="HX1" s="75" t="s">
        <v>15745</v>
      </c>
      <c r="HY1" s="75" t="s">
        <v>15746</v>
      </c>
      <c r="HZ1" s="75" t="s">
        <v>15747</v>
      </c>
      <c r="IA1" s="75" t="s">
        <v>15748</v>
      </c>
      <c r="IB1" s="75" t="s">
        <v>15749</v>
      </c>
      <c r="IC1" s="75" t="s">
        <v>15750</v>
      </c>
      <c r="ID1" s="75" t="s">
        <v>15751</v>
      </c>
      <c r="IE1" s="75" t="s">
        <v>247</v>
      </c>
      <c r="IF1" s="75" t="s">
        <v>15752</v>
      </c>
      <c r="IG1" s="75" t="s">
        <v>15753</v>
      </c>
      <c r="IH1" s="75" t="s">
        <v>15754</v>
      </c>
      <c r="II1" s="75" t="s">
        <v>15755</v>
      </c>
      <c r="IJ1" s="75" t="s">
        <v>15756</v>
      </c>
      <c r="IK1" s="75" t="s">
        <v>15757</v>
      </c>
      <c r="IL1" s="75" t="s">
        <v>15758</v>
      </c>
      <c r="IM1" s="75" t="s">
        <v>15759</v>
      </c>
      <c r="IN1" s="75" t="s">
        <v>15760</v>
      </c>
      <c r="IO1" s="75" t="s">
        <v>15761</v>
      </c>
      <c r="IP1" s="75" t="s">
        <v>15762</v>
      </c>
      <c r="IQ1" s="75" t="s">
        <v>15763</v>
      </c>
      <c r="IR1" s="75" t="s">
        <v>15764</v>
      </c>
      <c r="IS1" s="75" t="s">
        <v>15765</v>
      </c>
      <c r="IT1" s="75" t="s">
        <v>89</v>
      </c>
      <c r="IU1" s="75" t="s">
        <v>113</v>
      </c>
      <c r="IV1" s="75" t="s">
        <v>23</v>
      </c>
      <c r="IW1" s="75" t="s">
        <v>266</v>
      </c>
      <c r="IX1" s="75" t="s">
        <v>267</v>
      </c>
      <c r="IY1" s="75" t="s">
        <v>37</v>
      </c>
      <c r="IZ1" s="75" t="s">
        <v>15766</v>
      </c>
      <c r="JA1" s="75" t="s">
        <v>127</v>
      </c>
      <c r="JB1" s="75" t="s">
        <v>66</v>
      </c>
      <c r="JC1" s="75" t="s">
        <v>123</v>
      </c>
      <c r="JD1" s="75" t="s">
        <v>131</v>
      </c>
      <c r="JE1" s="75" t="s">
        <v>115</v>
      </c>
      <c r="JF1" s="75" t="s">
        <v>31</v>
      </c>
      <c r="JG1" s="75" t="s">
        <v>117</v>
      </c>
      <c r="JH1" s="75" t="s">
        <v>13</v>
      </c>
      <c r="JI1" s="75" t="s">
        <v>118</v>
      </c>
      <c r="JJ1" s="75" t="s">
        <v>120</v>
      </c>
      <c r="JK1" s="75" t="s">
        <v>121</v>
      </c>
      <c r="JL1" s="75" t="s">
        <v>122</v>
      </c>
      <c r="JM1" s="75" t="s">
        <v>119</v>
      </c>
      <c r="JN1" s="75" t="s">
        <v>116</v>
      </c>
      <c r="JO1" s="75" t="s">
        <v>132</v>
      </c>
      <c r="JP1" s="75" t="s">
        <v>114</v>
      </c>
      <c r="JQ1" s="75" t="s">
        <v>15767</v>
      </c>
      <c r="JR1" s="75" t="s">
        <v>15768</v>
      </c>
      <c r="JS1" s="75" t="s">
        <v>124</v>
      </c>
      <c r="JT1" s="75" t="s">
        <v>125</v>
      </c>
      <c r="JU1" s="75" t="s">
        <v>128</v>
      </c>
      <c r="JV1" s="75" t="s">
        <v>130</v>
      </c>
      <c r="JW1" s="75" t="s">
        <v>129</v>
      </c>
      <c r="JX1" s="75" t="s">
        <v>26</v>
      </c>
      <c r="JY1" s="75" t="s">
        <v>133</v>
      </c>
      <c r="JZ1" s="75" t="s">
        <v>269</v>
      </c>
      <c r="KA1" s="75" t="s">
        <v>270</v>
      </c>
      <c r="KB1" s="75" t="s">
        <v>271</v>
      </c>
      <c r="KC1" s="75" t="s">
        <v>15769</v>
      </c>
      <c r="KD1" s="75" t="s">
        <v>36</v>
      </c>
      <c r="KE1" s="75" t="s">
        <v>126</v>
      </c>
    </row>
    <row r="2" spans="1:291" x14ac:dyDescent="0.25">
      <c r="A2" t="s">
        <v>137</v>
      </c>
      <c r="B2" t="s">
        <v>275</v>
      </c>
      <c r="C2" t="s">
        <v>15770</v>
      </c>
      <c r="D2" t="s">
        <v>15771</v>
      </c>
      <c r="E2" t="s">
        <v>15772</v>
      </c>
      <c r="F2" s="74">
        <v>43864.86716652778</v>
      </c>
      <c r="G2" t="s">
        <v>15773</v>
      </c>
      <c r="H2" t="s">
        <v>275</v>
      </c>
      <c r="I2" t="s">
        <v>276</v>
      </c>
      <c r="J2" t="s">
        <v>277</v>
      </c>
      <c r="K2" t="s">
        <v>15774</v>
      </c>
      <c r="L2" t="s">
        <v>15775</v>
      </c>
      <c r="M2" t="s">
        <v>15776</v>
      </c>
      <c r="N2" t="s">
        <v>15777</v>
      </c>
      <c r="O2" t="s">
        <v>15777</v>
      </c>
      <c r="P2" t="s">
        <v>15777</v>
      </c>
      <c r="Q2" t="s">
        <v>314</v>
      </c>
      <c r="R2" t="s">
        <v>15777</v>
      </c>
      <c r="S2" t="s">
        <v>314</v>
      </c>
      <c r="T2" t="s">
        <v>314</v>
      </c>
      <c r="U2" t="s">
        <v>15777</v>
      </c>
      <c r="V2" t="s">
        <v>314</v>
      </c>
      <c r="W2" t="s">
        <v>314</v>
      </c>
      <c r="X2" t="s">
        <v>314</v>
      </c>
      <c r="Y2" t="s">
        <v>139</v>
      </c>
      <c r="Z2" t="s">
        <v>15777</v>
      </c>
      <c r="AA2" t="s">
        <v>15777</v>
      </c>
      <c r="AB2" t="s">
        <v>15777</v>
      </c>
      <c r="AC2" t="s">
        <v>314</v>
      </c>
      <c r="AD2" t="s">
        <v>15778</v>
      </c>
      <c r="AE2" t="s">
        <v>15777</v>
      </c>
      <c r="AF2" t="s">
        <v>15777</v>
      </c>
      <c r="AG2" t="s">
        <v>15777</v>
      </c>
      <c r="AH2" t="s">
        <v>15777</v>
      </c>
      <c r="AI2" t="s">
        <v>15777</v>
      </c>
      <c r="AJ2" t="s">
        <v>15777</v>
      </c>
      <c r="AK2" t="s">
        <v>15779</v>
      </c>
      <c r="AL2" t="s">
        <v>15780</v>
      </c>
      <c r="AM2" t="s">
        <v>12700</v>
      </c>
      <c r="AN2" t="s">
        <v>13295</v>
      </c>
      <c r="AO2" t="s">
        <v>13299</v>
      </c>
      <c r="AP2" t="s">
        <v>13306</v>
      </c>
      <c r="AQ2" t="s">
        <v>13307</v>
      </c>
      <c r="AR2" t="s">
        <v>13263</v>
      </c>
      <c r="AS2" t="s">
        <v>15781</v>
      </c>
      <c r="AT2" t="s">
        <v>15782</v>
      </c>
      <c r="AU2" t="s">
        <v>15783</v>
      </c>
      <c r="AV2" t="s">
        <v>15784</v>
      </c>
      <c r="AW2" t="s">
        <v>15785</v>
      </c>
      <c r="AX2" t="s">
        <v>15786</v>
      </c>
      <c r="AY2" t="s">
        <v>15787</v>
      </c>
      <c r="AZ2" t="s">
        <v>143</v>
      </c>
      <c r="BA2" t="s">
        <v>143</v>
      </c>
      <c r="BB2" t="s">
        <v>15788</v>
      </c>
      <c r="BC2" t="s">
        <v>314</v>
      </c>
      <c r="BD2" t="s">
        <v>314</v>
      </c>
      <c r="BE2" t="s">
        <v>314</v>
      </c>
      <c r="BF2" t="s">
        <v>314</v>
      </c>
      <c r="BG2" t="s">
        <v>314</v>
      </c>
      <c r="BH2" t="s">
        <v>314</v>
      </c>
      <c r="BI2" t="s">
        <v>15771</v>
      </c>
      <c r="BJ2" t="s">
        <v>15789</v>
      </c>
      <c r="BK2" t="s">
        <v>15790</v>
      </c>
      <c r="BL2" t="s">
        <v>314</v>
      </c>
      <c r="BM2" t="s">
        <v>314</v>
      </c>
      <c r="BN2" t="s">
        <v>314</v>
      </c>
      <c r="BO2" t="s">
        <v>314</v>
      </c>
      <c r="BP2" t="s">
        <v>314</v>
      </c>
      <c r="BQ2" t="s">
        <v>314</v>
      </c>
      <c r="BR2" t="s">
        <v>314</v>
      </c>
      <c r="BS2" t="s">
        <v>15777</v>
      </c>
      <c r="BT2" t="s">
        <v>314</v>
      </c>
      <c r="BU2" t="s">
        <v>314</v>
      </c>
      <c r="BV2" t="s">
        <v>15777</v>
      </c>
      <c r="BW2" t="s">
        <v>15777</v>
      </c>
      <c r="BX2" t="s">
        <v>15777</v>
      </c>
      <c r="BY2" t="s">
        <v>15791</v>
      </c>
      <c r="BZ2" t="s">
        <v>314</v>
      </c>
      <c r="CA2" t="s">
        <v>314</v>
      </c>
      <c r="CB2" t="s">
        <v>314</v>
      </c>
      <c r="CC2" t="s">
        <v>314</v>
      </c>
      <c r="CD2" t="s">
        <v>314</v>
      </c>
      <c r="CE2" t="s">
        <v>15777</v>
      </c>
      <c r="CF2" t="s">
        <v>15792</v>
      </c>
      <c r="CG2" t="s">
        <v>15793</v>
      </c>
      <c r="CH2" t="s">
        <v>15777</v>
      </c>
      <c r="CI2" t="s">
        <v>314</v>
      </c>
      <c r="CJ2" t="s">
        <v>15777</v>
      </c>
      <c r="CK2" t="s">
        <v>314</v>
      </c>
      <c r="CL2" t="s">
        <v>15777</v>
      </c>
      <c r="CM2" t="s">
        <v>314</v>
      </c>
      <c r="CN2" t="s">
        <v>15777</v>
      </c>
      <c r="CO2" t="s">
        <v>15777</v>
      </c>
      <c r="CP2" t="s">
        <v>15794</v>
      </c>
      <c r="CQ2" t="s">
        <v>15777</v>
      </c>
      <c r="CR2" t="s">
        <v>314</v>
      </c>
      <c r="CS2" t="s">
        <v>15777</v>
      </c>
      <c r="CT2" t="s">
        <v>314</v>
      </c>
      <c r="CU2" t="s">
        <v>15795</v>
      </c>
      <c r="CV2" t="s">
        <v>15795</v>
      </c>
      <c r="CW2" t="s">
        <v>15796</v>
      </c>
      <c r="CX2" t="s">
        <v>15777</v>
      </c>
      <c r="CY2" t="s">
        <v>314</v>
      </c>
      <c r="CZ2" t="s">
        <v>15777</v>
      </c>
      <c r="DA2" t="s">
        <v>15777</v>
      </c>
      <c r="DB2" t="s">
        <v>15777</v>
      </c>
      <c r="DC2" t="s">
        <v>15789</v>
      </c>
      <c r="DD2" t="s">
        <v>314</v>
      </c>
      <c r="DE2" t="s">
        <v>314</v>
      </c>
      <c r="DF2" t="s">
        <v>15797</v>
      </c>
      <c r="DG2" t="s">
        <v>15777</v>
      </c>
      <c r="DH2" t="s">
        <v>15777</v>
      </c>
      <c r="DI2" t="s">
        <v>15777</v>
      </c>
      <c r="DJ2" t="s">
        <v>146</v>
      </c>
      <c r="DK2" t="s">
        <v>15771</v>
      </c>
      <c r="DL2" t="s">
        <v>15789</v>
      </c>
      <c r="DM2" t="s">
        <v>15789</v>
      </c>
      <c r="DN2" t="s">
        <v>15798</v>
      </c>
      <c r="DO2" t="s">
        <v>314</v>
      </c>
      <c r="DP2" t="s">
        <v>314</v>
      </c>
      <c r="DQ2" t="s">
        <v>314</v>
      </c>
      <c r="DR2" t="s">
        <v>314</v>
      </c>
      <c r="DS2" t="s">
        <v>314</v>
      </c>
      <c r="DT2" t="s">
        <v>15777</v>
      </c>
      <c r="DU2" t="s">
        <v>314</v>
      </c>
      <c r="DV2" t="s">
        <v>314</v>
      </c>
      <c r="DW2" t="s">
        <v>15777</v>
      </c>
      <c r="DX2" t="s">
        <v>314</v>
      </c>
      <c r="DY2" t="s">
        <v>314</v>
      </c>
      <c r="DZ2" t="s">
        <v>15777</v>
      </c>
      <c r="EA2" t="s">
        <v>15777</v>
      </c>
      <c r="EB2" t="s">
        <v>15777</v>
      </c>
      <c r="EC2" t="s">
        <v>15777</v>
      </c>
      <c r="ED2" t="s">
        <v>15777</v>
      </c>
      <c r="EE2" t="s">
        <v>15799</v>
      </c>
      <c r="EF2" t="s">
        <v>15777</v>
      </c>
      <c r="EG2" t="s">
        <v>15777</v>
      </c>
      <c r="EH2" t="s">
        <v>15777</v>
      </c>
      <c r="EI2" t="s">
        <v>15777</v>
      </c>
      <c r="EJ2" t="s">
        <v>15777</v>
      </c>
      <c r="EK2" t="s">
        <v>314</v>
      </c>
      <c r="EL2" t="s">
        <v>15777</v>
      </c>
      <c r="EM2" t="s">
        <v>15777</v>
      </c>
      <c r="EN2" t="s">
        <v>15777</v>
      </c>
      <c r="EO2" t="s">
        <v>15777</v>
      </c>
      <c r="EP2" t="s">
        <v>15800</v>
      </c>
      <c r="EQ2" t="s">
        <v>15801</v>
      </c>
      <c r="ER2" t="s">
        <v>15777</v>
      </c>
      <c r="ES2" t="s">
        <v>15777</v>
      </c>
      <c r="ET2" t="s">
        <v>15777</v>
      </c>
      <c r="EU2" t="s">
        <v>15777</v>
      </c>
      <c r="EV2" t="s">
        <v>15777</v>
      </c>
      <c r="EW2" t="s">
        <v>15777</v>
      </c>
      <c r="EX2" t="s">
        <v>15777</v>
      </c>
      <c r="EY2" t="s">
        <v>15777</v>
      </c>
      <c r="EZ2" t="s">
        <v>15802</v>
      </c>
      <c r="FA2" t="s">
        <v>15777</v>
      </c>
      <c r="FB2" t="s">
        <v>15777</v>
      </c>
      <c r="FC2" t="s">
        <v>15777</v>
      </c>
      <c r="FD2" t="s">
        <v>15777</v>
      </c>
      <c r="FE2" t="s">
        <v>15777</v>
      </c>
      <c r="FF2" t="s">
        <v>15777</v>
      </c>
      <c r="FG2" t="s">
        <v>15777</v>
      </c>
      <c r="FH2" t="s">
        <v>314</v>
      </c>
      <c r="FI2" t="s">
        <v>15803</v>
      </c>
      <c r="FJ2" t="s">
        <v>15804</v>
      </c>
      <c r="FK2" t="s">
        <v>15777</v>
      </c>
      <c r="FL2" t="s">
        <v>15777</v>
      </c>
      <c r="FM2" t="s">
        <v>15777</v>
      </c>
      <c r="FN2" t="s">
        <v>15777</v>
      </c>
      <c r="FO2" t="s">
        <v>15777</v>
      </c>
      <c r="FP2" t="s">
        <v>15777</v>
      </c>
      <c r="FQ2" t="s">
        <v>15777</v>
      </c>
      <c r="FR2" t="s">
        <v>15777</v>
      </c>
      <c r="FS2" t="s">
        <v>15789</v>
      </c>
      <c r="FT2" t="s">
        <v>15805</v>
      </c>
      <c r="FU2" t="s">
        <v>15777</v>
      </c>
      <c r="FV2" t="s">
        <v>314</v>
      </c>
      <c r="FW2" t="s">
        <v>15777</v>
      </c>
      <c r="FX2" t="s">
        <v>15793</v>
      </c>
      <c r="FY2" t="s">
        <v>15777</v>
      </c>
      <c r="FZ2" t="s">
        <v>15793</v>
      </c>
      <c r="GA2" t="s">
        <v>15793</v>
      </c>
      <c r="GB2" t="s">
        <v>15793</v>
      </c>
      <c r="GC2" t="s">
        <v>15777</v>
      </c>
      <c r="GD2" t="s">
        <v>15777</v>
      </c>
      <c r="GE2" t="s">
        <v>314</v>
      </c>
      <c r="GF2" t="s">
        <v>15777</v>
      </c>
      <c r="GG2" t="s">
        <v>15777</v>
      </c>
      <c r="GH2" t="s">
        <v>15777</v>
      </c>
      <c r="GI2" t="s">
        <v>15806</v>
      </c>
      <c r="GJ2" t="s">
        <v>15777</v>
      </c>
      <c r="GK2" t="s">
        <v>314</v>
      </c>
      <c r="GL2" t="s">
        <v>15777</v>
      </c>
      <c r="GM2" t="s">
        <v>314</v>
      </c>
      <c r="GN2" t="s">
        <v>314</v>
      </c>
      <c r="GO2" t="s">
        <v>15777</v>
      </c>
      <c r="GP2" t="s">
        <v>15777</v>
      </c>
      <c r="GQ2" t="s">
        <v>15777</v>
      </c>
      <c r="GR2" t="s">
        <v>15777</v>
      </c>
      <c r="GS2" t="s">
        <v>15777</v>
      </c>
      <c r="GT2" t="s">
        <v>15777</v>
      </c>
      <c r="GU2" t="s">
        <v>314</v>
      </c>
      <c r="GV2" t="s">
        <v>15777</v>
      </c>
      <c r="GW2" t="s">
        <v>15807</v>
      </c>
      <c r="GX2" t="s">
        <v>15808</v>
      </c>
      <c r="GY2" t="s">
        <v>15809</v>
      </c>
      <c r="GZ2" t="s">
        <v>15810</v>
      </c>
      <c r="HA2" t="s">
        <v>15811</v>
      </c>
      <c r="HB2" t="s">
        <v>15812</v>
      </c>
      <c r="HC2" t="s">
        <v>15813</v>
      </c>
      <c r="HD2" t="s">
        <v>145</v>
      </c>
      <c r="HE2" t="s">
        <v>295</v>
      </c>
      <c r="HF2" t="s">
        <v>295</v>
      </c>
      <c r="HG2" t="s">
        <v>15777</v>
      </c>
      <c r="HH2" t="s">
        <v>15814</v>
      </c>
      <c r="HI2" t="s">
        <v>15789</v>
      </c>
      <c r="HJ2" t="s">
        <v>15815</v>
      </c>
      <c r="HK2" t="s">
        <v>314</v>
      </c>
      <c r="HL2" t="s">
        <v>15777</v>
      </c>
      <c r="HM2" t="s">
        <v>15777</v>
      </c>
      <c r="HN2" t="s">
        <v>15816</v>
      </c>
      <c r="HO2" t="s">
        <v>15817</v>
      </c>
      <c r="HP2" t="s">
        <v>15818</v>
      </c>
      <c r="HQ2" t="s">
        <v>15819</v>
      </c>
      <c r="HR2" t="s">
        <v>15820</v>
      </c>
      <c r="HS2" t="s">
        <v>15821</v>
      </c>
      <c r="HT2" t="s">
        <v>15822</v>
      </c>
      <c r="HU2" t="s">
        <v>15823</v>
      </c>
      <c r="HV2" t="s">
        <v>15824</v>
      </c>
      <c r="HW2" t="s">
        <v>15825</v>
      </c>
      <c r="HX2" t="s">
        <v>15826</v>
      </c>
      <c r="HY2" t="s">
        <v>15827</v>
      </c>
      <c r="HZ2" t="s">
        <v>15818</v>
      </c>
      <c r="IA2" t="s">
        <v>15819</v>
      </c>
      <c r="IB2" t="s">
        <v>15825</v>
      </c>
      <c r="IC2" t="s">
        <v>15820</v>
      </c>
      <c r="ID2" t="s">
        <v>15828</v>
      </c>
      <c r="IE2" t="s">
        <v>15829</v>
      </c>
      <c r="IF2" t="s">
        <v>15830</v>
      </c>
      <c r="IG2" t="s">
        <v>15831</v>
      </c>
      <c r="IH2" t="s">
        <v>15832</v>
      </c>
      <c r="II2" t="s">
        <v>15833</v>
      </c>
      <c r="IJ2" t="s">
        <v>15834</v>
      </c>
      <c r="IK2" t="s">
        <v>15835</v>
      </c>
      <c r="IL2" t="s">
        <v>15777</v>
      </c>
      <c r="IM2" t="s">
        <v>314</v>
      </c>
      <c r="IN2" t="s">
        <v>314</v>
      </c>
      <c r="IO2" t="s">
        <v>15777</v>
      </c>
      <c r="IP2" t="s">
        <v>15777</v>
      </c>
      <c r="IQ2" t="s">
        <v>314</v>
      </c>
      <c r="IR2" t="s">
        <v>15777</v>
      </c>
      <c r="IS2" t="s">
        <v>15777</v>
      </c>
      <c r="IT2" t="s">
        <v>15836</v>
      </c>
      <c r="IU2" t="s">
        <v>138</v>
      </c>
      <c r="IV2" t="s">
        <v>148</v>
      </c>
      <c r="IW2" t="s">
        <v>150</v>
      </c>
      <c r="IX2" t="s">
        <v>151</v>
      </c>
      <c r="IY2" t="s">
        <v>147</v>
      </c>
      <c r="IZ2" t="s">
        <v>152</v>
      </c>
      <c r="JA2">
        <v>109</v>
      </c>
      <c r="JB2">
        <v>408</v>
      </c>
      <c r="JC2" t="s">
        <v>143</v>
      </c>
      <c r="JD2" t="s">
        <v>149</v>
      </c>
      <c r="JE2" t="s">
        <v>140</v>
      </c>
      <c r="JF2" s="74">
        <v>43864.86716652778</v>
      </c>
      <c r="JG2" t="s">
        <v>141</v>
      </c>
      <c r="JH2" s="74">
        <v>43864.888804175927</v>
      </c>
      <c r="JI2" t="s">
        <v>142</v>
      </c>
      <c r="JP2" t="s">
        <v>139</v>
      </c>
      <c r="JQ2" s="74">
        <v>43864.86716652778</v>
      </c>
      <c r="JR2" t="s">
        <v>13291</v>
      </c>
      <c r="JS2" t="s">
        <v>144</v>
      </c>
      <c r="JT2" t="s">
        <v>145</v>
      </c>
      <c r="JU2">
        <v>238</v>
      </c>
      <c r="JV2">
        <v>428</v>
      </c>
      <c r="JW2">
        <v>255</v>
      </c>
      <c r="JX2">
        <v>0.99</v>
      </c>
      <c r="JY2">
        <v>0.72199999999999998</v>
      </c>
      <c r="JZ2">
        <v>-42</v>
      </c>
      <c r="KA2">
        <v>65</v>
      </c>
      <c r="KB2">
        <v>19</v>
      </c>
      <c r="KD2">
        <v>0</v>
      </c>
      <c r="KE2" t="s">
        <v>146</v>
      </c>
    </row>
    <row r="3" spans="1:291" x14ac:dyDescent="0.25">
      <c r="A3" t="s">
        <v>153</v>
      </c>
      <c r="B3" t="s">
        <v>275</v>
      </c>
      <c r="C3" t="s">
        <v>15770</v>
      </c>
      <c r="D3" t="s">
        <v>15771</v>
      </c>
      <c r="E3" t="s">
        <v>15837</v>
      </c>
      <c r="F3" s="74">
        <v>43864.867250439813</v>
      </c>
      <c r="G3" t="s">
        <v>15773</v>
      </c>
      <c r="H3" t="s">
        <v>275</v>
      </c>
      <c r="I3" t="s">
        <v>276</v>
      </c>
      <c r="J3" t="s">
        <v>277</v>
      </c>
      <c r="K3" t="s">
        <v>15774</v>
      </c>
      <c r="L3" t="s">
        <v>15838</v>
      </c>
      <c r="M3" t="s">
        <v>15776</v>
      </c>
      <c r="N3" t="s">
        <v>15777</v>
      </c>
      <c r="O3" t="s">
        <v>15777</v>
      </c>
      <c r="P3" t="s">
        <v>15777</v>
      </c>
      <c r="Q3" t="s">
        <v>314</v>
      </c>
      <c r="R3" t="s">
        <v>15777</v>
      </c>
      <c r="S3" t="s">
        <v>314</v>
      </c>
      <c r="T3" t="s">
        <v>314</v>
      </c>
      <c r="U3" t="s">
        <v>15777</v>
      </c>
      <c r="V3" t="s">
        <v>314</v>
      </c>
      <c r="W3" t="s">
        <v>314</v>
      </c>
      <c r="X3" t="s">
        <v>314</v>
      </c>
      <c r="Y3" t="s">
        <v>139</v>
      </c>
      <c r="Z3" t="s">
        <v>15777</v>
      </c>
      <c r="AA3" t="s">
        <v>15777</v>
      </c>
      <c r="AB3" t="s">
        <v>15777</v>
      </c>
      <c r="AC3" t="s">
        <v>314</v>
      </c>
      <c r="AD3" t="s">
        <v>15778</v>
      </c>
      <c r="AE3" t="s">
        <v>15777</v>
      </c>
      <c r="AF3" t="s">
        <v>15777</v>
      </c>
      <c r="AG3" t="s">
        <v>15777</v>
      </c>
      <c r="AH3" t="s">
        <v>15777</v>
      </c>
      <c r="AI3" t="s">
        <v>15777</v>
      </c>
      <c r="AJ3" t="s">
        <v>15777</v>
      </c>
      <c r="AK3" t="s">
        <v>15839</v>
      </c>
      <c r="AL3" t="s">
        <v>15840</v>
      </c>
      <c r="AM3" t="s">
        <v>13035</v>
      </c>
      <c r="AN3" t="s">
        <v>13383</v>
      </c>
      <c r="AO3" t="s">
        <v>13387</v>
      </c>
      <c r="AP3" t="s">
        <v>13394</v>
      </c>
      <c r="AQ3" t="s">
        <v>13395</v>
      </c>
      <c r="AR3" t="s">
        <v>13397</v>
      </c>
      <c r="AS3" t="s">
        <v>15841</v>
      </c>
      <c r="AT3" t="s">
        <v>15842</v>
      </c>
      <c r="AU3" t="s">
        <v>15843</v>
      </c>
      <c r="AV3" t="s">
        <v>15844</v>
      </c>
      <c r="AW3" t="s">
        <v>15845</v>
      </c>
      <c r="AX3" t="s">
        <v>15846</v>
      </c>
      <c r="AY3" t="s">
        <v>15787</v>
      </c>
      <c r="AZ3" t="s">
        <v>143</v>
      </c>
      <c r="BA3" t="s">
        <v>143</v>
      </c>
      <c r="BB3" t="s">
        <v>15788</v>
      </c>
      <c r="BC3" t="s">
        <v>314</v>
      </c>
      <c r="BD3" t="s">
        <v>314</v>
      </c>
      <c r="BE3" t="s">
        <v>314</v>
      </c>
      <c r="BF3" t="s">
        <v>314</v>
      </c>
      <c r="BG3" t="s">
        <v>314</v>
      </c>
      <c r="BH3" t="s">
        <v>314</v>
      </c>
      <c r="BI3" t="s">
        <v>15771</v>
      </c>
      <c r="BJ3" t="s">
        <v>15789</v>
      </c>
      <c r="BK3" t="s">
        <v>15790</v>
      </c>
      <c r="BL3" t="s">
        <v>314</v>
      </c>
      <c r="BM3" t="s">
        <v>314</v>
      </c>
      <c r="BN3" t="s">
        <v>314</v>
      </c>
      <c r="BO3" t="s">
        <v>314</v>
      </c>
      <c r="BP3" t="s">
        <v>314</v>
      </c>
      <c r="BQ3" t="s">
        <v>314</v>
      </c>
      <c r="BR3" t="s">
        <v>314</v>
      </c>
      <c r="BS3" t="s">
        <v>15777</v>
      </c>
      <c r="BT3" t="s">
        <v>314</v>
      </c>
      <c r="BU3" t="s">
        <v>314</v>
      </c>
      <c r="BV3" t="s">
        <v>15777</v>
      </c>
      <c r="BW3" t="s">
        <v>15777</v>
      </c>
      <c r="BX3" t="s">
        <v>15777</v>
      </c>
      <c r="BY3" t="s">
        <v>15791</v>
      </c>
      <c r="BZ3" t="s">
        <v>314</v>
      </c>
      <c r="CA3" t="s">
        <v>314</v>
      </c>
      <c r="CB3" t="s">
        <v>314</v>
      </c>
      <c r="CC3" t="s">
        <v>314</v>
      </c>
      <c r="CD3" t="s">
        <v>314</v>
      </c>
      <c r="CE3" t="s">
        <v>15777</v>
      </c>
      <c r="CF3" t="s">
        <v>15792</v>
      </c>
      <c r="CG3" t="s">
        <v>15793</v>
      </c>
      <c r="CH3" t="s">
        <v>15777</v>
      </c>
      <c r="CI3" t="s">
        <v>314</v>
      </c>
      <c r="CJ3" t="s">
        <v>15777</v>
      </c>
      <c r="CK3" t="s">
        <v>314</v>
      </c>
      <c r="CL3" t="s">
        <v>15777</v>
      </c>
      <c r="CM3" t="s">
        <v>314</v>
      </c>
      <c r="CN3" t="s">
        <v>15777</v>
      </c>
      <c r="CO3" t="s">
        <v>15777</v>
      </c>
      <c r="CP3" t="s">
        <v>15794</v>
      </c>
      <c r="CQ3" t="s">
        <v>15777</v>
      </c>
      <c r="CR3" t="s">
        <v>314</v>
      </c>
      <c r="CS3" t="s">
        <v>15777</v>
      </c>
      <c r="CT3" t="s">
        <v>314</v>
      </c>
      <c r="CU3" t="s">
        <v>15795</v>
      </c>
      <c r="CV3" t="s">
        <v>15795</v>
      </c>
      <c r="CW3" t="s">
        <v>15796</v>
      </c>
      <c r="CX3" t="s">
        <v>15777</v>
      </c>
      <c r="CY3" t="s">
        <v>314</v>
      </c>
      <c r="CZ3" t="s">
        <v>15777</v>
      </c>
      <c r="DA3" t="s">
        <v>15777</v>
      </c>
      <c r="DB3" t="s">
        <v>15777</v>
      </c>
      <c r="DC3" t="s">
        <v>15789</v>
      </c>
      <c r="DD3" t="s">
        <v>314</v>
      </c>
      <c r="DE3" t="s">
        <v>314</v>
      </c>
      <c r="DF3" t="s">
        <v>15797</v>
      </c>
      <c r="DG3" t="s">
        <v>15777</v>
      </c>
      <c r="DH3" t="s">
        <v>15777</v>
      </c>
      <c r="DI3" t="s">
        <v>15777</v>
      </c>
      <c r="DJ3" t="s">
        <v>146</v>
      </c>
      <c r="DK3" t="s">
        <v>15771</v>
      </c>
      <c r="DL3" t="s">
        <v>15789</v>
      </c>
      <c r="DM3" t="s">
        <v>15789</v>
      </c>
      <c r="DN3" t="s">
        <v>15798</v>
      </c>
      <c r="DO3" t="s">
        <v>314</v>
      </c>
      <c r="DP3" t="s">
        <v>314</v>
      </c>
      <c r="DQ3" t="s">
        <v>314</v>
      </c>
      <c r="DR3" t="s">
        <v>314</v>
      </c>
      <c r="DS3" t="s">
        <v>314</v>
      </c>
      <c r="DT3" t="s">
        <v>15777</v>
      </c>
      <c r="DU3" t="s">
        <v>314</v>
      </c>
      <c r="DV3" t="s">
        <v>314</v>
      </c>
      <c r="DW3" t="s">
        <v>15777</v>
      </c>
      <c r="DX3" t="s">
        <v>314</v>
      </c>
      <c r="DY3" t="s">
        <v>314</v>
      </c>
      <c r="DZ3" t="s">
        <v>15777</v>
      </c>
      <c r="EA3" t="s">
        <v>15777</v>
      </c>
      <c r="EB3" t="s">
        <v>15777</v>
      </c>
      <c r="EC3" t="s">
        <v>15777</v>
      </c>
      <c r="ED3" t="s">
        <v>15777</v>
      </c>
      <c r="EE3" t="s">
        <v>15799</v>
      </c>
      <c r="EF3" t="s">
        <v>15777</v>
      </c>
      <c r="EG3" t="s">
        <v>15777</v>
      </c>
      <c r="EH3" t="s">
        <v>15777</v>
      </c>
      <c r="EI3" t="s">
        <v>15777</v>
      </c>
      <c r="EJ3" t="s">
        <v>15777</v>
      </c>
      <c r="EK3" t="s">
        <v>314</v>
      </c>
      <c r="EL3" t="s">
        <v>15777</v>
      </c>
      <c r="EM3" t="s">
        <v>15777</v>
      </c>
      <c r="EN3" t="s">
        <v>15777</v>
      </c>
      <c r="EO3" t="s">
        <v>15777</v>
      </c>
      <c r="EP3" t="s">
        <v>15800</v>
      </c>
      <c r="EQ3" t="s">
        <v>15801</v>
      </c>
      <c r="ER3" t="s">
        <v>15777</v>
      </c>
      <c r="ES3" t="s">
        <v>15777</v>
      </c>
      <c r="ET3" t="s">
        <v>15777</v>
      </c>
      <c r="EU3" t="s">
        <v>15777</v>
      </c>
      <c r="EV3" t="s">
        <v>15777</v>
      </c>
      <c r="EW3" t="s">
        <v>15777</v>
      </c>
      <c r="EX3" t="s">
        <v>15777</v>
      </c>
      <c r="EY3" t="s">
        <v>15777</v>
      </c>
      <c r="EZ3" t="s">
        <v>15802</v>
      </c>
      <c r="FA3" t="s">
        <v>15777</v>
      </c>
      <c r="FB3" t="s">
        <v>15777</v>
      </c>
      <c r="FC3" t="s">
        <v>15777</v>
      </c>
      <c r="FD3" t="s">
        <v>15777</v>
      </c>
      <c r="FE3" t="s">
        <v>15777</v>
      </c>
      <c r="FF3" t="s">
        <v>15777</v>
      </c>
      <c r="FG3" t="s">
        <v>15777</v>
      </c>
      <c r="FH3" t="s">
        <v>314</v>
      </c>
      <c r="FI3" t="s">
        <v>15803</v>
      </c>
      <c r="FJ3" t="s">
        <v>15804</v>
      </c>
      <c r="FK3" t="s">
        <v>15777</v>
      </c>
      <c r="FL3" t="s">
        <v>15777</v>
      </c>
      <c r="FM3" t="s">
        <v>15777</v>
      </c>
      <c r="FN3" t="s">
        <v>15777</v>
      </c>
      <c r="FO3" t="s">
        <v>15777</v>
      </c>
      <c r="FP3" t="s">
        <v>15777</v>
      </c>
      <c r="FQ3" t="s">
        <v>15777</v>
      </c>
      <c r="FR3" t="s">
        <v>15777</v>
      </c>
      <c r="FS3" t="s">
        <v>15789</v>
      </c>
      <c r="FT3" t="s">
        <v>15805</v>
      </c>
      <c r="FU3" t="s">
        <v>15777</v>
      </c>
      <c r="FV3" t="s">
        <v>314</v>
      </c>
      <c r="FW3" t="s">
        <v>15777</v>
      </c>
      <c r="FX3" t="s">
        <v>15793</v>
      </c>
      <c r="FY3" t="s">
        <v>15777</v>
      </c>
      <c r="FZ3" t="s">
        <v>15793</v>
      </c>
      <c r="GA3" t="s">
        <v>15793</v>
      </c>
      <c r="GB3" t="s">
        <v>15793</v>
      </c>
      <c r="GC3" t="s">
        <v>15777</v>
      </c>
      <c r="GD3" t="s">
        <v>15777</v>
      </c>
      <c r="GE3" t="s">
        <v>314</v>
      </c>
      <c r="GF3" t="s">
        <v>15777</v>
      </c>
      <c r="GG3" t="s">
        <v>15777</v>
      </c>
      <c r="GH3" t="s">
        <v>15777</v>
      </c>
      <c r="GI3" t="s">
        <v>15806</v>
      </c>
      <c r="GJ3" t="s">
        <v>15777</v>
      </c>
      <c r="GK3" t="s">
        <v>314</v>
      </c>
      <c r="GL3" t="s">
        <v>15777</v>
      </c>
      <c r="GM3" t="s">
        <v>314</v>
      </c>
      <c r="GN3" t="s">
        <v>314</v>
      </c>
      <c r="GO3" t="s">
        <v>15777</v>
      </c>
      <c r="GP3" t="s">
        <v>314</v>
      </c>
      <c r="GQ3" t="s">
        <v>15777</v>
      </c>
      <c r="GR3" t="s">
        <v>15777</v>
      </c>
      <c r="GS3" t="s">
        <v>15777</v>
      </c>
      <c r="GT3" t="s">
        <v>15777</v>
      </c>
      <c r="GU3" t="s">
        <v>15777</v>
      </c>
      <c r="GV3" t="s">
        <v>15777</v>
      </c>
      <c r="GW3" t="s">
        <v>15807</v>
      </c>
      <c r="GX3" t="s">
        <v>15808</v>
      </c>
      <c r="GY3" t="s">
        <v>15847</v>
      </c>
      <c r="GZ3" t="s">
        <v>15848</v>
      </c>
      <c r="HA3" t="s">
        <v>15849</v>
      </c>
      <c r="HB3" t="s">
        <v>15812</v>
      </c>
      <c r="HC3" t="s">
        <v>15813</v>
      </c>
      <c r="HD3" t="s">
        <v>145</v>
      </c>
      <c r="HE3" t="s">
        <v>295</v>
      </c>
      <c r="HF3" t="s">
        <v>295</v>
      </c>
      <c r="HG3" t="s">
        <v>15777</v>
      </c>
      <c r="HH3" t="s">
        <v>15814</v>
      </c>
      <c r="HI3" t="s">
        <v>15789</v>
      </c>
      <c r="HJ3" t="s">
        <v>15850</v>
      </c>
      <c r="HK3" t="s">
        <v>314</v>
      </c>
      <c r="HL3" t="s">
        <v>15777</v>
      </c>
      <c r="HM3" t="s">
        <v>15777</v>
      </c>
      <c r="HN3" t="s">
        <v>15851</v>
      </c>
      <c r="HO3" t="s">
        <v>15817</v>
      </c>
      <c r="HP3" t="s">
        <v>15818</v>
      </c>
      <c r="HQ3" t="s">
        <v>15819</v>
      </c>
      <c r="HR3" t="s">
        <v>15820</v>
      </c>
      <c r="HS3" t="s">
        <v>15821</v>
      </c>
      <c r="HT3" t="s">
        <v>15822</v>
      </c>
      <c r="HU3" t="s">
        <v>15823</v>
      </c>
      <c r="HV3" t="s">
        <v>15824</v>
      </c>
      <c r="HW3" t="s">
        <v>15852</v>
      </c>
      <c r="HX3" t="s">
        <v>15826</v>
      </c>
      <c r="HY3" t="s">
        <v>15827</v>
      </c>
      <c r="HZ3" t="s">
        <v>15818</v>
      </c>
      <c r="IA3" t="s">
        <v>15819</v>
      </c>
      <c r="IB3" t="s">
        <v>15852</v>
      </c>
      <c r="IC3" t="s">
        <v>15820</v>
      </c>
      <c r="ID3" t="s">
        <v>15828</v>
      </c>
      <c r="IE3" t="s">
        <v>15829</v>
      </c>
      <c r="IF3" t="s">
        <v>15853</v>
      </c>
      <c r="IG3" t="s">
        <v>15854</v>
      </c>
      <c r="IH3" t="s">
        <v>15855</v>
      </c>
      <c r="II3" t="s">
        <v>15856</v>
      </c>
      <c r="IJ3" t="s">
        <v>15857</v>
      </c>
      <c r="IK3" t="s">
        <v>15835</v>
      </c>
      <c r="IL3" t="s">
        <v>15777</v>
      </c>
      <c r="IM3" t="s">
        <v>314</v>
      </c>
      <c r="IN3" t="s">
        <v>314</v>
      </c>
      <c r="IO3" t="s">
        <v>15777</v>
      </c>
      <c r="IP3" t="s">
        <v>15777</v>
      </c>
      <c r="IQ3" t="s">
        <v>314</v>
      </c>
      <c r="IR3" t="s">
        <v>15777</v>
      </c>
      <c r="IS3" t="s">
        <v>15777</v>
      </c>
      <c r="IT3" t="s">
        <v>15836</v>
      </c>
      <c r="IU3" t="s">
        <v>138</v>
      </c>
      <c r="IV3" t="s">
        <v>156</v>
      </c>
      <c r="IW3" t="s">
        <v>157</v>
      </c>
      <c r="IX3" t="s">
        <v>158</v>
      </c>
      <c r="IY3" t="s">
        <v>155</v>
      </c>
      <c r="IZ3" t="s">
        <v>159</v>
      </c>
      <c r="JA3">
        <v>110</v>
      </c>
      <c r="JB3">
        <v>409</v>
      </c>
      <c r="JC3" t="s">
        <v>143</v>
      </c>
      <c r="JD3" t="s">
        <v>149</v>
      </c>
      <c r="JE3" t="s">
        <v>154</v>
      </c>
      <c r="JF3" s="74">
        <v>43864.867250439813</v>
      </c>
      <c r="JG3" t="s">
        <v>141</v>
      </c>
      <c r="JH3" s="74">
        <v>43864.888834469908</v>
      </c>
      <c r="JI3" t="s">
        <v>142</v>
      </c>
      <c r="JP3" t="s">
        <v>139</v>
      </c>
      <c r="JQ3" s="74">
        <v>43864.867250439813</v>
      </c>
      <c r="JR3" t="s">
        <v>13379</v>
      </c>
      <c r="JS3" t="s">
        <v>144</v>
      </c>
      <c r="JT3" t="s">
        <v>145</v>
      </c>
      <c r="JU3">
        <v>239</v>
      </c>
      <c r="JV3">
        <v>429</v>
      </c>
      <c r="JW3">
        <v>254</v>
      </c>
      <c r="JX3">
        <v>1.83</v>
      </c>
      <c r="JY3">
        <v>0.72399999999999998</v>
      </c>
      <c r="JZ3">
        <v>-42</v>
      </c>
      <c r="KA3">
        <v>65</v>
      </c>
      <c r="KB3">
        <v>20</v>
      </c>
      <c r="KD3">
        <v>0</v>
      </c>
      <c r="KE3" t="s">
        <v>146</v>
      </c>
    </row>
    <row r="4" spans="1:291" x14ac:dyDescent="0.25">
      <c r="A4" t="s">
        <v>160</v>
      </c>
      <c r="B4" t="s">
        <v>275</v>
      </c>
      <c r="C4" t="s">
        <v>15770</v>
      </c>
      <c r="D4" t="s">
        <v>15771</v>
      </c>
      <c r="E4" t="s">
        <v>15858</v>
      </c>
      <c r="F4" s="74">
        <v>43864.867798032406</v>
      </c>
      <c r="G4" t="s">
        <v>15773</v>
      </c>
      <c r="H4" t="s">
        <v>275</v>
      </c>
      <c r="I4" t="s">
        <v>276</v>
      </c>
      <c r="J4" t="s">
        <v>277</v>
      </c>
      <c r="K4" t="s">
        <v>15774</v>
      </c>
      <c r="L4" t="s">
        <v>15859</v>
      </c>
      <c r="M4" t="s">
        <v>15776</v>
      </c>
      <c r="N4" t="s">
        <v>15777</v>
      </c>
      <c r="O4" t="s">
        <v>15777</v>
      </c>
      <c r="P4" t="s">
        <v>15777</v>
      </c>
      <c r="Q4" t="s">
        <v>314</v>
      </c>
      <c r="R4" t="s">
        <v>15777</v>
      </c>
      <c r="S4" t="s">
        <v>314</v>
      </c>
      <c r="T4" t="s">
        <v>314</v>
      </c>
      <c r="U4" t="s">
        <v>15777</v>
      </c>
      <c r="V4" t="s">
        <v>314</v>
      </c>
      <c r="W4" t="s">
        <v>314</v>
      </c>
      <c r="X4" t="s">
        <v>314</v>
      </c>
      <c r="Y4" t="s">
        <v>139</v>
      </c>
      <c r="Z4" t="s">
        <v>15777</v>
      </c>
      <c r="AA4" t="s">
        <v>15777</v>
      </c>
      <c r="AB4" t="s">
        <v>15777</v>
      </c>
      <c r="AC4" t="s">
        <v>314</v>
      </c>
      <c r="AD4" t="s">
        <v>15778</v>
      </c>
      <c r="AE4" t="s">
        <v>15777</v>
      </c>
      <c r="AF4" t="s">
        <v>15777</v>
      </c>
      <c r="AG4" t="s">
        <v>15777</v>
      </c>
      <c r="AH4" t="s">
        <v>15777</v>
      </c>
      <c r="AI4" t="s">
        <v>15777</v>
      </c>
      <c r="AJ4" t="s">
        <v>15777</v>
      </c>
      <c r="AK4" t="s">
        <v>15860</v>
      </c>
      <c r="AL4" t="s">
        <v>15861</v>
      </c>
      <c r="AM4" t="s">
        <v>12140</v>
      </c>
      <c r="AN4" t="s">
        <v>13541</v>
      </c>
      <c r="AO4" t="s">
        <v>13545</v>
      </c>
      <c r="AP4" t="s">
        <v>3858</v>
      </c>
      <c r="AQ4" t="s">
        <v>13551</v>
      </c>
      <c r="AR4" t="s">
        <v>13553</v>
      </c>
      <c r="AS4" t="s">
        <v>15862</v>
      </c>
      <c r="AT4" t="s">
        <v>15863</v>
      </c>
      <c r="AU4" t="s">
        <v>15864</v>
      </c>
      <c r="AV4" t="s">
        <v>15865</v>
      </c>
      <c r="AW4" t="s">
        <v>15866</v>
      </c>
      <c r="AX4" t="s">
        <v>15867</v>
      </c>
      <c r="AY4" t="s">
        <v>15787</v>
      </c>
      <c r="AZ4" t="s">
        <v>143</v>
      </c>
      <c r="BA4" t="s">
        <v>143</v>
      </c>
      <c r="BB4" t="s">
        <v>15788</v>
      </c>
      <c r="BC4" t="s">
        <v>15777</v>
      </c>
      <c r="BD4" t="s">
        <v>314</v>
      </c>
      <c r="BE4" t="s">
        <v>15777</v>
      </c>
      <c r="BF4" t="s">
        <v>314</v>
      </c>
      <c r="BG4" t="s">
        <v>15777</v>
      </c>
      <c r="BH4" t="s">
        <v>314</v>
      </c>
      <c r="BI4" t="s">
        <v>15771</v>
      </c>
      <c r="BJ4" t="s">
        <v>15789</v>
      </c>
      <c r="BK4" t="s">
        <v>15790</v>
      </c>
      <c r="BL4" t="s">
        <v>314</v>
      </c>
      <c r="BM4" t="s">
        <v>314</v>
      </c>
      <c r="BN4" t="s">
        <v>314</v>
      </c>
      <c r="BO4" t="s">
        <v>314</v>
      </c>
      <c r="BP4" t="s">
        <v>314</v>
      </c>
      <c r="BQ4" t="s">
        <v>314</v>
      </c>
      <c r="BR4" t="s">
        <v>314</v>
      </c>
      <c r="BS4" t="s">
        <v>15777</v>
      </c>
      <c r="BT4" t="s">
        <v>314</v>
      </c>
      <c r="BU4" t="s">
        <v>314</v>
      </c>
      <c r="BV4" t="s">
        <v>15777</v>
      </c>
      <c r="BW4" t="s">
        <v>15777</v>
      </c>
      <c r="BX4" t="s">
        <v>15777</v>
      </c>
      <c r="BY4" t="s">
        <v>15791</v>
      </c>
      <c r="BZ4" t="s">
        <v>314</v>
      </c>
      <c r="CA4" t="s">
        <v>314</v>
      </c>
      <c r="CB4" t="s">
        <v>314</v>
      </c>
      <c r="CC4" t="s">
        <v>314</v>
      </c>
      <c r="CD4" t="s">
        <v>314</v>
      </c>
      <c r="CE4" t="s">
        <v>15777</v>
      </c>
      <c r="CF4" t="s">
        <v>15792</v>
      </c>
      <c r="CG4" t="s">
        <v>15793</v>
      </c>
      <c r="CH4" t="s">
        <v>15777</v>
      </c>
      <c r="CI4" t="s">
        <v>314</v>
      </c>
      <c r="CJ4" t="s">
        <v>15777</v>
      </c>
      <c r="CK4" t="s">
        <v>314</v>
      </c>
      <c r="CL4" t="s">
        <v>15777</v>
      </c>
      <c r="CM4" t="s">
        <v>314</v>
      </c>
      <c r="CN4" t="s">
        <v>15777</v>
      </c>
      <c r="CO4" t="s">
        <v>15777</v>
      </c>
      <c r="CP4" t="s">
        <v>15794</v>
      </c>
      <c r="CQ4" t="s">
        <v>15777</v>
      </c>
      <c r="CR4" t="s">
        <v>314</v>
      </c>
      <c r="CS4" t="s">
        <v>15777</v>
      </c>
      <c r="CT4" t="s">
        <v>314</v>
      </c>
      <c r="CU4" t="s">
        <v>15795</v>
      </c>
      <c r="CV4" t="s">
        <v>15795</v>
      </c>
      <c r="CW4" t="s">
        <v>15796</v>
      </c>
      <c r="CX4" t="s">
        <v>15777</v>
      </c>
      <c r="CY4" t="s">
        <v>314</v>
      </c>
      <c r="CZ4" t="s">
        <v>15777</v>
      </c>
      <c r="DA4" t="s">
        <v>15777</v>
      </c>
      <c r="DB4" t="s">
        <v>15777</v>
      </c>
      <c r="DC4" t="s">
        <v>15789</v>
      </c>
      <c r="DD4" t="s">
        <v>314</v>
      </c>
      <c r="DE4" t="s">
        <v>314</v>
      </c>
      <c r="DF4" t="s">
        <v>15797</v>
      </c>
      <c r="DG4" t="s">
        <v>15777</v>
      </c>
      <c r="DH4" t="s">
        <v>15777</v>
      </c>
      <c r="DI4" t="s">
        <v>15777</v>
      </c>
      <c r="DJ4" t="s">
        <v>146</v>
      </c>
      <c r="DK4" t="s">
        <v>15771</v>
      </c>
      <c r="DL4" t="s">
        <v>15789</v>
      </c>
      <c r="DM4" t="s">
        <v>15789</v>
      </c>
      <c r="DN4" t="s">
        <v>15798</v>
      </c>
      <c r="DO4" t="s">
        <v>314</v>
      </c>
      <c r="DP4" t="s">
        <v>314</v>
      </c>
      <c r="DQ4" t="s">
        <v>314</v>
      </c>
      <c r="DR4" t="s">
        <v>314</v>
      </c>
      <c r="DS4" t="s">
        <v>314</v>
      </c>
      <c r="DT4" t="s">
        <v>15777</v>
      </c>
      <c r="DU4" t="s">
        <v>314</v>
      </c>
      <c r="DV4" t="s">
        <v>314</v>
      </c>
      <c r="DW4" t="s">
        <v>15777</v>
      </c>
      <c r="DX4" t="s">
        <v>314</v>
      </c>
      <c r="DY4" t="s">
        <v>314</v>
      </c>
      <c r="DZ4" t="s">
        <v>15777</v>
      </c>
      <c r="EA4" t="s">
        <v>15777</v>
      </c>
      <c r="EB4" t="s">
        <v>15777</v>
      </c>
      <c r="EC4" t="s">
        <v>15777</v>
      </c>
      <c r="ED4" t="s">
        <v>15777</v>
      </c>
      <c r="EE4" t="s">
        <v>15799</v>
      </c>
      <c r="EF4" t="s">
        <v>15777</v>
      </c>
      <c r="EG4" t="s">
        <v>15777</v>
      </c>
      <c r="EH4" t="s">
        <v>15777</v>
      </c>
      <c r="EI4" t="s">
        <v>15777</v>
      </c>
      <c r="EJ4" t="s">
        <v>15777</v>
      </c>
      <c r="EK4" t="s">
        <v>314</v>
      </c>
      <c r="EL4" t="s">
        <v>15777</v>
      </c>
      <c r="EM4" t="s">
        <v>15777</v>
      </c>
      <c r="EN4" t="s">
        <v>15777</v>
      </c>
      <c r="EO4" t="s">
        <v>15777</v>
      </c>
      <c r="EP4" t="s">
        <v>15800</v>
      </c>
      <c r="EQ4" t="s">
        <v>15801</v>
      </c>
      <c r="ER4" t="s">
        <v>15777</v>
      </c>
      <c r="ES4" t="s">
        <v>15777</v>
      </c>
      <c r="ET4" t="s">
        <v>15777</v>
      </c>
      <c r="EU4" t="s">
        <v>15777</v>
      </c>
      <c r="EV4" t="s">
        <v>15777</v>
      </c>
      <c r="EW4" t="s">
        <v>15777</v>
      </c>
      <c r="EX4" t="s">
        <v>15777</v>
      </c>
      <c r="EY4" t="s">
        <v>15777</v>
      </c>
      <c r="EZ4" t="s">
        <v>15802</v>
      </c>
      <c r="FA4" t="s">
        <v>15777</v>
      </c>
      <c r="FB4" t="s">
        <v>15777</v>
      </c>
      <c r="FC4" t="s">
        <v>15777</v>
      </c>
      <c r="FD4" t="s">
        <v>15777</v>
      </c>
      <c r="FE4" t="s">
        <v>15777</v>
      </c>
      <c r="FF4" t="s">
        <v>15777</v>
      </c>
      <c r="FG4" t="s">
        <v>15777</v>
      </c>
      <c r="FH4" t="s">
        <v>314</v>
      </c>
      <c r="FI4" t="s">
        <v>15803</v>
      </c>
      <c r="FJ4" t="s">
        <v>15804</v>
      </c>
      <c r="FK4" t="s">
        <v>15777</v>
      </c>
      <c r="FL4" t="s">
        <v>15777</v>
      </c>
      <c r="FM4" t="s">
        <v>15777</v>
      </c>
      <c r="FN4" t="s">
        <v>15777</v>
      </c>
      <c r="FO4" t="s">
        <v>15777</v>
      </c>
      <c r="FP4" t="s">
        <v>15777</v>
      </c>
      <c r="FQ4" t="s">
        <v>15777</v>
      </c>
      <c r="FR4" t="s">
        <v>15777</v>
      </c>
      <c r="FS4" t="s">
        <v>15789</v>
      </c>
      <c r="FT4" t="s">
        <v>15805</v>
      </c>
      <c r="FU4" t="s">
        <v>15777</v>
      </c>
      <c r="FV4" t="s">
        <v>314</v>
      </c>
      <c r="FW4" t="s">
        <v>15777</v>
      </c>
      <c r="FX4" t="s">
        <v>15793</v>
      </c>
      <c r="FY4" t="s">
        <v>15777</v>
      </c>
      <c r="FZ4" t="s">
        <v>15793</v>
      </c>
      <c r="GA4" t="s">
        <v>15793</v>
      </c>
      <c r="GB4" t="s">
        <v>15793</v>
      </c>
      <c r="GC4" t="s">
        <v>15777</v>
      </c>
      <c r="GD4" t="s">
        <v>15777</v>
      </c>
      <c r="GE4" t="s">
        <v>314</v>
      </c>
      <c r="GF4" t="s">
        <v>15777</v>
      </c>
      <c r="GG4" t="s">
        <v>15777</v>
      </c>
      <c r="GH4" t="s">
        <v>15777</v>
      </c>
      <c r="GI4" t="s">
        <v>15806</v>
      </c>
      <c r="GJ4" t="s">
        <v>15777</v>
      </c>
      <c r="GK4" t="s">
        <v>314</v>
      </c>
      <c r="GL4" t="s">
        <v>15777</v>
      </c>
      <c r="GM4" t="s">
        <v>314</v>
      </c>
      <c r="GN4" t="s">
        <v>314</v>
      </c>
      <c r="GO4" t="s">
        <v>15777</v>
      </c>
      <c r="GP4" t="s">
        <v>15777</v>
      </c>
      <c r="GQ4" t="s">
        <v>15777</v>
      </c>
      <c r="GR4" t="s">
        <v>15777</v>
      </c>
      <c r="GS4" t="s">
        <v>15777</v>
      </c>
      <c r="GT4" t="s">
        <v>15777</v>
      </c>
      <c r="GU4" t="s">
        <v>314</v>
      </c>
      <c r="GV4" t="s">
        <v>15777</v>
      </c>
      <c r="GW4" t="s">
        <v>15807</v>
      </c>
      <c r="GX4" t="s">
        <v>15808</v>
      </c>
      <c r="GY4" t="s">
        <v>15868</v>
      </c>
      <c r="GZ4" t="s">
        <v>15869</v>
      </c>
      <c r="HA4" t="s">
        <v>15870</v>
      </c>
      <c r="HB4" t="s">
        <v>15812</v>
      </c>
      <c r="HC4" t="s">
        <v>15813</v>
      </c>
      <c r="HD4" t="s">
        <v>145</v>
      </c>
      <c r="HE4" t="s">
        <v>295</v>
      </c>
      <c r="HF4" t="s">
        <v>295</v>
      </c>
      <c r="HG4" t="s">
        <v>15777</v>
      </c>
      <c r="HH4" t="s">
        <v>15814</v>
      </c>
      <c r="HI4" t="s">
        <v>15789</v>
      </c>
      <c r="HJ4" t="s">
        <v>15871</v>
      </c>
      <c r="HK4" t="s">
        <v>314</v>
      </c>
      <c r="HL4" t="s">
        <v>15777</v>
      </c>
      <c r="HM4" t="s">
        <v>15777</v>
      </c>
      <c r="HN4" t="s">
        <v>15872</v>
      </c>
      <c r="HO4" t="s">
        <v>15817</v>
      </c>
      <c r="HP4" t="s">
        <v>15818</v>
      </c>
      <c r="HQ4" t="s">
        <v>15819</v>
      </c>
      <c r="HR4" t="s">
        <v>15820</v>
      </c>
      <c r="HS4" t="s">
        <v>15821</v>
      </c>
      <c r="HT4" t="s">
        <v>15822</v>
      </c>
      <c r="HU4" t="s">
        <v>15823</v>
      </c>
      <c r="HV4" t="s">
        <v>15824</v>
      </c>
      <c r="HW4" t="s">
        <v>15873</v>
      </c>
      <c r="HX4" t="s">
        <v>15826</v>
      </c>
      <c r="HY4" t="s">
        <v>15827</v>
      </c>
      <c r="HZ4" t="s">
        <v>15818</v>
      </c>
      <c r="IA4" t="s">
        <v>15819</v>
      </c>
      <c r="IB4" t="s">
        <v>15873</v>
      </c>
      <c r="IC4" t="s">
        <v>15820</v>
      </c>
      <c r="ID4" t="s">
        <v>15828</v>
      </c>
      <c r="IE4" t="s">
        <v>15829</v>
      </c>
      <c r="IF4" t="s">
        <v>15874</v>
      </c>
      <c r="IG4" t="s">
        <v>15875</v>
      </c>
      <c r="IH4" t="s">
        <v>15855</v>
      </c>
      <c r="II4" t="s">
        <v>15876</v>
      </c>
      <c r="IJ4" t="s">
        <v>15877</v>
      </c>
      <c r="IK4" t="s">
        <v>15835</v>
      </c>
      <c r="IL4" t="s">
        <v>15777</v>
      </c>
      <c r="IM4" t="s">
        <v>314</v>
      </c>
      <c r="IN4" t="s">
        <v>314</v>
      </c>
      <c r="IO4" t="s">
        <v>15777</v>
      </c>
      <c r="IP4" t="s">
        <v>15777</v>
      </c>
      <c r="IQ4" t="s">
        <v>314</v>
      </c>
      <c r="IR4" t="s">
        <v>15777</v>
      </c>
      <c r="IS4" t="s">
        <v>15777</v>
      </c>
      <c r="IT4" t="s">
        <v>15836</v>
      </c>
      <c r="IU4" t="s">
        <v>138</v>
      </c>
      <c r="IV4" t="s">
        <v>163</v>
      </c>
      <c r="IW4" t="s">
        <v>164</v>
      </c>
      <c r="IX4" t="s">
        <v>165</v>
      </c>
      <c r="IY4" t="s">
        <v>162</v>
      </c>
      <c r="IZ4" t="s">
        <v>166</v>
      </c>
      <c r="JA4">
        <v>109</v>
      </c>
      <c r="JB4">
        <v>408</v>
      </c>
      <c r="JC4" t="s">
        <v>143</v>
      </c>
      <c r="JD4" t="s">
        <v>149</v>
      </c>
      <c r="JE4" t="s">
        <v>161</v>
      </c>
      <c r="JF4" s="74">
        <v>43864.867798032406</v>
      </c>
      <c r="JG4" t="s">
        <v>141</v>
      </c>
      <c r="JH4" s="74">
        <v>43864.889675886559</v>
      </c>
      <c r="JI4" t="s">
        <v>142</v>
      </c>
      <c r="JP4" t="s">
        <v>139</v>
      </c>
      <c r="JQ4" s="74">
        <v>43864.867798032406</v>
      </c>
      <c r="JR4" t="s">
        <v>13537</v>
      </c>
      <c r="JS4" t="s">
        <v>144</v>
      </c>
      <c r="JT4" t="s">
        <v>145</v>
      </c>
      <c r="JU4">
        <v>239</v>
      </c>
      <c r="JV4">
        <v>430</v>
      </c>
      <c r="JW4">
        <v>254</v>
      </c>
      <c r="JX4">
        <v>1.86</v>
      </c>
      <c r="JY4">
        <v>0.72499999999999998</v>
      </c>
      <c r="JZ4">
        <v>-42</v>
      </c>
      <c r="KA4">
        <v>62</v>
      </c>
      <c r="KB4">
        <v>21</v>
      </c>
      <c r="KD4">
        <v>0</v>
      </c>
      <c r="KE4" t="s">
        <v>146</v>
      </c>
    </row>
    <row r="5" spans="1:291" x14ac:dyDescent="0.25">
      <c r="A5" t="s">
        <v>167</v>
      </c>
      <c r="B5" t="s">
        <v>275</v>
      </c>
      <c r="C5" t="s">
        <v>15770</v>
      </c>
      <c r="D5" t="s">
        <v>15771</v>
      </c>
      <c r="E5" t="s">
        <v>15878</v>
      </c>
      <c r="F5" s="74">
        <v>43864.867958622694</v>
      </c>
      <c r="G5" t="s">
        <v>15773</v>
      </c>
      <c r="H5" t="s">
        <v>275</v>
      </c>
      <c r="I5" t="s">
        <v>276</v>
      </c>
      <c r="J5" t="s">
        <v>277</v>
      </c>
      <c r="K5" t="s">
        <v>15774</v>
      </c>
      <c r="L5" t="s">
        <v>15879</v>
      </c>
      <c r="M5" t="s">
        <v>15776</v>
      </c>
      <c r="N5" t="s">
        <v>15777</v>
      </c>
      <c r="O5" t="s">
        <v>15777</v>
      </c>
      <c r="P5" t="s">
        <v>15777</v>
      </c>
      <c r="Q5" t="s">
        <v>314</v>
      </c>
      <c r="R5" t="s">
        <v>15777</v>
      </c>
      <c r="S5" t="s">
        <v>314</v>
      </c>
      <c r="T5" t="s">
        <v>314</v>
      </c>
      <c r="U5" t="s">
        <v>15777</v>
      </c>
      <c r="V5" t="s">
        <v>314</v>
      </c>
      <c r="W5" t="s">
        <v>314</v>
      </c>
      <c r="X5" t="s">
        <v>314</v>
      </c>
      <c r="Y5" t="s">
        <v>139</v>
      </c>
      <c r="Z5" t="s">
        <v>15777</v>
      </c>
      <c r="AA5" t="s">
        <v>15777</v>
      </c>
      <c r="AB5" t="s">
        <v>15777</v>
      </c>
      <c r="AC5" t="s">
        <v>314</v>
      </c>
      <c r="AD5" t="s">
        <v>15778</v>
      </c>
      <c r="AE5" t="s">
        <v>15777</v>
      </c>
      <c r="AF5" t="s">
        <v>15777</v>
      </c>
      <c r="AG5" t="s">
        <v>15777</v>
      </c>
      <c r="AH5" t="s">
        <v>15777</v>
      </c>
      <c r="AI5" t="s">
        <v>15777</v>
      </c>
      <c r="AJ5" t="s">
        <v>15777</v>
      </c>
      <c r="AK5" t="s">
        <v>15880</v>
      </c>
      <c r="AL5" t="s">
        <v>15881</v>
      </c>
      <c r="AM5" t="s">
        <v>12509</v>
      </c>
      <c r="AN5" t="s">
        <v>13627</v>
      </c>
      <c r="AO5" t="s">
        <v>13631</v>
      </c>
      <c r="AP5" t="s">
        <v>3551</v>
      </c>
      <c r="AQ5" t="s">
        <v>13638</v>
      </c>
      <c r="AR5" t="s">
        <v>13640</v>
      </c>
      <c r="AS5" t="s">
        <v>15882</v>
      </c>
      <c r="AT5" t="s">
        <v>15883</v>
      </c>
      <c r="AU5" t="s">
        <v>15884</v>
      </c>
      <c r="AV5" t="s">
        <v>15885</v>
      </c>
      <c r="AW5" t="s">
        <v>15886</v>
      </c>
      <c r="AX5" t="s">
        <v>15887</v>
      </c>
      <c r="AY5" t="s">
        <v>15787</v>
      </c>
      <c r="AZ5" t="s">
        <v>143</v>
      </c>
      <c r="BA5" t="s">
        <v>143</v>
      </c>
      <c r="BB5" t="s">
        <v>15788</v>
      </c>
      <c r="BC5" t="s">
        <v>314</v>
      </c>
      <c r="BD5" t="s">
        <v>314</v>
      </c>
      <c r="BE5" t="s">
        <v>314</v>
      </c>
      <c r="BF5" t="s">
        <v>314</v>
      </c>
      <c r="BG5" t="s">
        <v>314</v>
      </c>
      <c r="BH5" t="s">
        <v>314</v>
      </c>
      <c r="BI5" t="s">
        <v>15771</v>
      </c>
      <c r="BJ5" t="s">
        <v>15789</v>
      </c>
      <c r="BK5" t="s">
        <v>15790</v>
      </c>
      <c r="BL5" t="s">
        <v>314</v>
      </c>
      <c r="BM5" t="s">
        <v>314</v>
      </c>
      <c r="BN5" t="s">
        <v>314</v>
      </c>
      <c r="BO5" t="s">
        <v>314</v>
      </c>
      <c r="BP5" t="s">
        <v>314</v>
      </c>
      <c r="BQ5" t="s">
        <v>314</v>
      </c>
      <c r="BR5" t="s">
        <v>314</v>
      </c>
      <c r="BS5" t="s">
        <v>15777</v>
      </c>
      <c r="BT5" t="s">
        <v>314</v>
      </c>
      <c r="BU5" t="s">
        <v>314</v>
      </c>
      <c r="BV5" t="s">
        <v>15777</v>
      </c>
      <c r="BW5" t="s">
        <v>15777</v>
      </c>
      <c r="BX5" t="s">
        <v>15777</v>
      </c>
      <c r="BY5" t="s">
        <v>15791</v>
      </c>
      <c r="BZ5" t="s">
        <v>314</v>
      </c>
      <c r="CA5" t="s">
        <v>314</v>
      </c>
      <c r="CB5" t="s">
        <v>314</v>
      </c>
      <c r="CC5" t="s">
        <v>314</v>
      </c>
      <c r="CD5" t="s">
        <v>314</v>
      </c>
      <c r="CE5" t="s">
        <v>15777</v>
      </c>
      <c r="CF5" t="s">
        <v>15792</v>
      </c>
      <c r="CG5" t="s">
        <v>15793</v>
      </c>
      <c r="CH5" t="s">
        <v>15777</v>
      </c>
      <c r="CI5" t="s">
        <v>314</v>
      </c>
      <c r="CJ5" t="s">
        <v>15777</v>
      </c>
      <c r="CK5" t="s">
        <v>314</v>
      </c>
      <c r="CL5" t="s">
        <v>15777</v>
      </c>
      <c r="CM5" t="s">
        <v>314</v>
      </c>
      <c r="CN5" t="s">
        <v>15777</v>
      </c>
      <c r="CO5" t="s">
        <v>15777</v>
      </c>
      <c r="CP5" t="s">
        <v>15794</v>
      </c>
      <c r="CQ5" t="s">
        <v>15777</v>
      </c>
      <c r="CR5" t="s">
        <v>314</v>
      </c>
      <c r="CS5" t="s">
        <v>15777</v>
      </c>
      <c r="CT5" t="s">
        <v>314</v>
      </c>
      <c r="CU5" t="s">
        <v>15795</v>
      </c>
      <c r="CV5" t="s">
        <v>15795</v>
      </c>
      <c r="CW5" t="s">
        <v>15796</v>
      </c>
      <c r="CX5" t="s">
        <v>15777</v>
      </c>
      <c r="CY5" t="s">
        <v>314</v>
      </c>
      <c r="CZ5" t="s">
        <v>15777</v>
      </c>
      <c r="DA5" t="s">
        <v>15777</v>
      </c>
      <c r="DB5" t="s">
        <v>15777</v>
      </c>
      <c r="DC5" t="s">
        <v>15789</v>
      </c>
      <c r="DD5" t="s">
        <v>314</v>
      </c>
      <c r="DE5" t="s">
        <v>314</v>
      </c>
      <c r="DF5" t="s">
        <v>15797</v>
      </c>
      <c r="DG5" t="s">
        <v>15777</v>
      </c>
      <c r="DH5" t="s">
        <v>15777</v>
      </c>
      <c r="DI5" t="s">
        <v>15777</v>
      </c>
      <c r="DJ5" t="s">
        <v>146</v>
      </c>
      <c r="DK5" t="s">
        <v>15771</v>
      </c>
      <c r="DL5" t="s">
        <v>15789</v>
      </c>
      <c r="DM5" t="s">
        <v>15789</v>
      </c>
      <c r="DN5" t="s">
        <v>15798</v>
      </c>
      <c r="DO5" t="s">
        <v>314</v>
      </c>
      <c r="DP5" t="s">
        <v>314</v>
      </c>
      <c r="DQ5" t="s">
        <v>314</v>
      </c>
      <c r="DR5" t="s">
        <v>314</v>
      </c>
      <c r="DS5" t="s">
        <v>314</v>
      </c>
      <c r="DT5" t="s">
        <v>15777</v>
      </c>
      <c r="DU5" t="s">
        <v>314</v>
      </c>
      <c r="DV5" t="s">
        <v>314</v>
      </c>
      <c r="DW5" t="s">
        <v>15777</v>
      </c>
      <c r="DX5" t="s">
        <v>314</v>
      </c>
      <c r="DY5" t="s">
        <v>314</v>
      </c>
      <c r="DZ5" t="s">
        <v>15777</v>
      </c>
      <c r="EA5" t="s">
        <v>15777</v>
      </c>
      <c r="EB5" t="s">
        <v>15777</v>
      </c>
      <c r="EC5" t="s">
        <v>15777</v>
      </c>
      <c r="ED5" t="s">
        <v>15777</v>
      </c>
      <c r="EE5" t="s">
        <v>15799</v>
      </c>
      <c r="EF5" t="s">
        <v>15777</v>
      </c>
      <c r="EG5" t="s">
        <v>15777</v>
      </c>
      <c r="EH5" t="s">
        <v>15777</v>
      </c>
      <c r="EI5" t="s">
        <v>15777</v>
      </c>
      <c r="EJ5" t="s">
        <v>15777</v>
      </c>
      <c r="EK5" t="s">
        <v>314</v>
      </c>
      <c r="EL5" t="s">
        <v>15777</v>
      </c>
      <c r="EM5" t="s">
        <v>15777</v>
      </c>
      <c r="EN5" t="s">
        <v>15777</v>
      </c>
      <c r="EO5" t="s">
        <v>15777</v>
      </c>
      <c r="EP5" t="s">
        <v>15800</v>
      </c>
      <c r="EQ5" t="s">
        <v>15801</v>
      </c>
      <c r="ER5" t="s">
        <v>15777</v>
      </c>
      <c r="ES5" t="s">
        <v>15777</v>
      </c>
      <c r="ET5" t="s">
        <v>15777</v>
      </c>
      <c r="EU5" t="s">
        <v>15777</v>
      </c>
      <c r="EV5" t="s">
        <v>15777</v>
      </c>
      <c r="EW5" t="s">
        <v>15777</v>
      </c>
      <c r="EX5" t="s">
        <v>15777</v>
      </c>
      <c r="EY5" t="s">
        <v>15777</v>
      </c>
      <c r="EZ5" t="s">
        <v>15802</v>
      </c>
      <c r="FA5" t="s">
        <v>15777</v>
      </c>
      <c r="FB5" t="s">
        <v>15777</v>
      </c>
      <c r="FC5" t="s">
        <v>15777</v>
      </c>
      <c r="FD5" t="s">
        <v>15777</v>
      </c>
      <c r="FE5" t="s">
        <v>15777</v>
      </c>
      <c r="FF5" t="s">
        <v>15777</v>
      </c>
      <c r="FG5" t="s">
        <v>15777</v>
      </c>
      <c r="FH5" t="s">
        <v>314</v>
      </c>
      <c r="FI5" t="s">
        <v>15803</v>
      </c>
      <c r="FJ5" t="s">
        <v>15804</v>
      </c>
      <c r="FK5" t="s">
        <v>15777</v>
      </c>
      <c r="FL5" t="s">
        <v>15777</v>
      </c>
      <c r="FM5" t="s">
        <v>15777</v>
      </c>
      <c r="FN5" t="s">
        <v>15777</v>
      </c>
      <c r="FO5" t="s">
        <v>15777</v>
      </c>
      <c r="FP5" t="s">
        <v>15777</v>
      </c>
      <c r="FQ5" t="s">
        <v>15777</v>
      </c>
      <c r="FR5" t="s">
        <v>15777</v>
      </c>
      <c r="FS5" t="s">
        <v>15789</v>
      </c>
      <c r="FT5" t="s">
        <v>15805</v>
      </c>
      <c r="FU5" t="s">
        <v>15777</v>
      </c>
      <c r="FV5" t="s">
        <v>314</v>
      </c>
      <c r="FW5" t="s">
        <v>15777</v>
      </c>
      <c r="FX5" t="s">
        <v>15793</v>
      </c>
      <c r="FY5" t="s">
        <v>15777</v>
      </c>
      <c r="FZ5" t="s">
        <v>15793</v>
      </c>
      <c r="GA5" t="s">
        <v>15793</v>
      </c>
      <c r="GB5" t="s">
        <v>15793</v>
      </c>
      <c r="GC5" t="s">
        <v>15777</v>
      </c>
      <c r="GD5" t="s">
        <v>15777</v>
      </c>
      <c r="GE5" t="s">
        <v>314</v>
      </c>
      <c r="GF5" t="s">
        <v>15777</v>
      </c>
      <c r="GG5" t="s">
        <v>15777</v>
      </c>
      <c r="GH5" t="s">
        <v>15777</v>
      </c>
      <c r="GI5" t="s">
        <v>15806</v>
      </c>
      <c r="GJ5" t="s">
        <v>15777</v>
      </c>
      <c r="GK5" t="s">
        <v>314</v>
      </c>
      <c r="GL5" t="s">
        <v>15777</v>
      </c>
      <c r="GM5" t="s">
        <v>314</v>
      </c>
      <c r="GN5" t="s">
        <v>314</v>
      </c>
      <c r="GO5" t="s">
        <v>15777</v>
      </c>
      <c r="GP5" t="s">
        <v>15777</v>
      </c>
      <c r="GQ5" t="s">
        <v>15777</v>
      </c>
      <c r="GR5" t="s">
        <v>15777</v>
      </c>
      <c r="GS5" t="s">
        <v>15777</v>
      </c>
      <c r="GT5" t="s">
        <v>314</v>
      </c>
      <c r="GU5" t="s">
        <v>15777</v>
      </c>
      <c r="GV5" t="s">
        <v>15777</v>
      </c>
      <c r="GW5" t="s">
        <v>15807</v>
      </c>
      <c r="GX5" t="s">
        <v>15808</v>
      </c>
      <c r="GY5" t="s">
        <v>15888</v>
      </c>
      <c r="GZ5" t="s">
        <v>15889</v>
      </c>
      <c r="HA5" t="s">
        <v>15890</v>
      </c>
      <c r="HB5" t="s">
        <v>15812</v>
      </c>
      <c r="HC5" t="s">
        <v>15813</v>
      </c>
      <c r="HD5" t="s">
        <v>145</v>
      </c>
      <c r="HE5" t="s">
        <v>295</v>
      </c>
      <c r="HF5" t="s">
        <v>295</v>
      </c>
      <c r="HG5" t="s">
        <v>15777</v>
      </c>
      <c r="HH5" t="s">
        <v>15814</v>
      </c>
      <c r="HI5" t="s">
        <v>15789</v>
      </c>
      <c r="HJ5" t="s">
        <v>275</v>
      </c>
      <c r="HK5" t="s">
        <v>314</v>
      </c>
      <c r="HL5" t="s">
        <v>15777</v>
      </c>
      <c r="HM5" t="s">
        <v>15777</v>
      </c>
      <c r="HN5" t="s">
        <v>15891</v>
      </c>
      <c r="HO5" t="s">
        <v>15817</v>
      </c>
      <c r="HP5" t="s">
        <v>15818</v>
      </c>
      <c r="HQ5" t="s">
        <v>15819</v>
      </c>
      <c r="HR5" t="s">
        <v>15820</v>
      </c>
      <c r="HS5" t="s">
        <v>15821</v>
      </c>
      <c r="HT5" t="s">
        <v>15822</v>
      </c>
      <c r="HU5" t="s">
        <v>15823</v>
      </c>
      <c r="HV5" t="s">
        <v>15824</v>
      </c>
      <c r="HW5" t="s">
        <v>15892</v>
      </c>
      <c r="HX5" t="s">
        <v>15826</v>
      </c>
      <c r="HY5" t="s">
        <v>15827</v>
      </c>
      <c r="HZ5" t="s">
        <v>15818</v>
      </c>
      <c r="IA5" t="s">
        <v>15819</v>
      </c>
      <c r="IB5" t="s">
        <v>15892</v>
      </c>
      <c r="IC5" t="s">
        <v>15820</v>
      </c>
      <c r="ID5" t="s">
        <v>15828</v>
      </c>
      <c r="IE5" t="s">
        <v>15829</v>
      </c>
      <c r="IF5" t="s">
        <v>15893</v>
      </c>
      <c r="IG5" t="s">
        <v>15894</v>
      </c>
      <c r="IH5" t="s">
        <v>15855</v>
      </c>
      <c r="II5" t="s">
        <v>15895</v>
      </c>
      <c r="IJ5" t="s">
        <v>15896</v>
      </c>
      <c r="IK5" t="s">
        <v>15835</v>
      </c>
      <c r="IL5" t="s">
        <v>15777</v>
      </c>
      <c r="IM5" t="s">
        <v>314</v>
      </c>
      <c r="IN5" t="s">
        <v>314</v>
      </c>
      <c r="IO5" t="s">
        <v>15777</v>
      </c>
      <c r="IP5" t="s">
        <v>15777</v>
      </c>
      <c r="IQ5" t="s">
        <v>314</v>
      </c>
      <c r="IR5" t="s">
        <v>15777</v>
      </c>
      <c r="IS5" t="s">
        <v>15777</v>
      </c>
      <c r="IT5" t="s">
        <v>15836</v>
      </c>
      <c r="IU5" t="s">
        <v>138</v>
      </c>
      <c r="IV5" t="s">
        <v>170</v>
      </c>
      <c r="IW5" t="s">
        <v>171</v>
      </c>
      <c r="IX5" t="s">
        <v>172</v>
      </c>
      <c r="IY5" t="s">
        <v>169</v>
      </c>
      <c r="IZ5" t="s">
        <v>173</v>
      </c>
      <c r="JA5">
        <v>110</v>
      </c>
      <c r="JB5">
        <v>408</v>
      </c>
      <c r="JC5" t="s">
        <v>143</v>
      </c>
      <c r="JD5" t="s">
        <v>149</v>
      </c>
      <c r="JE5" t="s">
        <v>168</v>
      </c>
      <c r="JF5" s="74">
        <v>43864.867958622694</v>
      </c>
      <c r="JG5" t="s">
        <v>141</v>
      </c>
      <c r="JH5" s="74">
        <v>43864.889697344908</v>
      </c>
      <c r="JI5" t="s">
        <v>142</v>
      </c>
      <c r="JP5" t="s">
        <v>139</v>
      </c>
      <c r="JQ5" s="74">
        <v>43864.867958622694</v>
      </c>
      <c r="JR5" t="s">
        <v>13623</v>
      </c>
      <c r="JS5" t="s">
        <v>144</v>
      </c>
      <c r="JT5" t="s">
        <v>145</v>
      </c>
      <c r="JU5">
        <v>239</v>
      </c>
      <c r="JV5">
        <v>429</v>
      </c>
      <c r="JW5">
        <v>254</v>
      </c>
      <c r="JX5">
        <v>2.1</v>
      </c>
      <c r="JY5">
        <v>0.72399999999999998</v>
      </c>
      <c r="JZ5">
        <v>-42</v>
      </c>
      <c r="KA5">
        <v>67</v>
      </c>
      <c r="KB5">
        <v>20</v>
      </c>
      <c r="KD5">
        <v>0</v>
      </c>
      <c r="KE5" t="s">
        <v>146</v>
      </c>
    </row>
    <row r="6" spans="1:291" x14ac:dyDescent="0.25">
      <c r="A6" t="s">
        <v>174</v>
      </c>
      <c r="B6" t="s">
        <v>275</v>
      </c>
      <c r="C6" t="s">
        <v>15770</v>
      </c>
      <c r="D6" t="s">
        <v>15771</v>
      </c>
      <c r="E6" t="s">
        <v>15897</v>
      </c>
      <c r="F6" s="74">
        <v>43864.868206018517</v>
      </c>
      <c r="G6" t="s">
        <v>15773</v>
      </c>
      <c r="H6" t="s">
        <v>275</v>
      </c>
      <c r="I6" t="s">
        <v>276</v>
      </c>
      <c r="J6" t="s">
        <v>277</v>
      </c>
      <c r="K6" t="s">
        <v>15774</v>
      </c>
      <c r="L6" t="s">
        <v>15898</v>
      </c>
      <c r="M6" t="s">
        <v>15776</v>
      </c>
      <c r="N6" t="s">
        <v>15777</v>
      </c>
      <c r="O6" t="s">
        <v>15777</v>
      </c>
      <c r="P6" t="s">
        <v>15777</v>
      </c>
      <c r="Q6" t="s">
        <v>314</v>
      </c>
      <c r="R6" t="s">
        <v>15777</v>
      </c>
      <c r="S6" t="s">
        <v>314</v>
      </c>
      <c r="T6" t="s">
        <v>314</v>
      </c>
      <c r="U6" t="s">
        <v>15777</v>
      </c>
      <c r="V6" t="s">
        <v>314</v>
      </c>
      <c r="W6" t="s">
        <v>314</v>
      </c>
      <c r="X6" t="s">
        <v>314</v>
      </c>
      <c r="Y6" t="s">
        <v>139</v>
      </c>
      <c r="Z6" t="s">
        <v>15777</v>
      </c>
      <c r="AA6" t="s">
        <v>15777</v>
      </c>
      <c r="AB6" t="s">
        <v>15777</v>
      </c>
      <c r="AC6" t="s">
        <v>314</v>
      </c>
      <c r="AD6" t="s">
        <v>15778</v>
      </c>
      <c r="AE6" t="s">
        <v>15777</v>
      </c>
      <c r="AF6" t="s">
        <v>15777</v>
      </c>
      <c r="AG6" t="s">
        <v>15777</v>
      </c>
      <c r="AH6" t="s">
        <v>15777</v>
      </c>
      <c r="AI6" t="s">
        <v>15777</v>
      </c>
      <c r="AJ6" t="s">
        <v>15777</v>
      </c>
      <c r="AK6" t="s">
        <v>15899</v>
      </c>
      <c r="AL6" t="s">
        <v>15900</v>
      </c>
      <c r="AM6" t="s">
        <v>13718</v>
      </c>
      <c r="AN6" t="s">
        <v>13719</v>
      </c>
      <c r="AO6" t="s">
        <v>13723</v>
      </c>
      <c r="AP6" t="s">
        <v>9944</v>
      </c>
      <c r="AQ6" t="s">
        <v>13730</v>
      </c>
      <c r="AR6" t="s">
        <v>13732</v>
      </c>
      <c r="AS6" t="s">
        <v>15901</v>
      </c>
      <c r="AT6" t="s">
        <v>15902</v>
      </c>
      <c r="AU6" t="s">
        <v>15903</v>
      </c>
      <c r="AV6" t="s">
        <v>15904</v>
      </c>
      <c r="AW6" t="s">
        <v>15905</v>
      </c>
      <c r="AX6" t="s">
        <v>15906</v>
      </c>
      <c r="AY6" t="s">
        <v>15787</v>
      </c>
      <c r="AZ6" t="s">
        <v>143</v>
      </c>
      <c r="BA6" t="s">
        <v>143</v>
      </c>
      <c r="BB6" t="s">
        <v>15788</v>
      </c>
      <c r="BC6" t="s">
        <v>15777</v>
      </c>
      <c r="BD6" t="s">
        <v>314</v>
      </c>
      <c r="BE6" t="s">
        <v>15777</v>
      </c>
      <c r="BF6" t="s">
        <v>314</v>
      </c>
      <c r="BG6" t="s">
        <v>15777</v>
      </c>
      <c r="BH6" t="s">
        <v>314</v>
      </c>
      <c r="BI6" t="s">
        <v>15771</v>
      </c>
      <c r="BJ6" t="s">
        <v>15789</v>
      </c>
      <c r="BK6" t="s">
        <v>15790</v>
      </c>
      <c r="BL6" t="s">
        <v>314</v>
      </c>
      <c r="BM6" t="s">
        <v>314</v>
      </c>
      <c r="BN6" t="s">
        <v>314</v>
      </c>
      <c r="BO6" t="s">
        <v>314</v>
      </c>
      <c r="BP6" t="s">
        <v>314</v>
      </c>
      <c r="BQ6" t="s">
        <v>314</v>
      </c>
      <c r="BR6" t="s">
        <v>314</v>
      </c>
      <c r="BS6" t="s">
        <v>15777</v>
      </c>
      <c r="BT6" t="s">
        <v>314</v>
      </c>
      <c r="BU6" t="s">
        <v>314</v>
      </c>
      <c r="BV6" t="s">
        <v>15777</v>
      </c>
      <c r="BW6" t="s">
        <v>15777</v>
      </c>
      <c r="BX6" t="s">
        <v>15777</v>
      </c>
      <c r="BY6" t="s">
        <v>15791</v>
      </c>
      <c r="BZ6" t="s">
        <v>314</v>
      </c>
      <c r="CA6" t="s">
        <v>314</v>
      </c>
      <c r="CB6" t="s">
        <v>314</v>
      </c>
      <c r="CC6" t="s">
        <v>314</v>
      </c>
      <c r="CD6" t="s">
        <v>314</v>
      </c>
      <c r="CE6" t="s">
        <v>15777</v>
      </c>
      <c r="CF6" t="s">
        <v>15792</v>
      </c>
      <c r="CG6" t="s">
        <v>15793</v>
      </c>
      <c r="CH6" t="s">
        <v>15777</v>
      </c>
      <c r="CI6" t="s">
        <v>314</v>
      </c>
      <c r="CJ6" t="s">
        <v>15777</v>
      </c>
      <c r="CK6" t="s">
        <v>314</v>
      </c>
      <c r="CL6" t="s">
        <v>15777</v>
      </c>
      <c r="CM6" t="s">
        <v>314</v>
      </c>
      <c r="CN6" t="s">
        <v>15777</v>
      </c>
      <c r="CO6" t="s">
        <v>15777</v>
      </c>
      <c r="CP6" t="s">
        <v>15794</v>
      </c>
      <c r="CQ6" t="s">
        <v>15777</v>
      </c>
      <c r="CR6" t="s">
        <v>314</v>
      </c>
      <c r="CS6" t="s">
        <v>15777</v>
      </c>
      <c r="CT6" t="s">
        <v>314</v>
      </c>
      <c r="CU6" t="s">
        <v>15795</v>
      </c>
      <c r="CV6" t="s">
        <v>15795</v>
      </c>
      <c r="CW6" t="s">
        <v>15796</v>
      </c>
      <c r="CX6" t="s">
        <v>15777</v>
      </c>
      <c r="CY6" t="s">
        <v>314</v>
      </c>
      <c r="CZ6" t="s">
        <v>15777</v>
      </c>
      <c r="DA6" t="s">
        <v>15777</v>
      </c>
      <c r="DB6" t="s">
        <v>15777</v>
      </c>
      <c r="DC6" t="s">
        <v>15789</v>
      </c>
      <c r="DD6" t="s">
        <v>314</v>
      </c>
      <c r="DE6" t="s">
        <v>314</v>
      </c>
      <c r="DF6" t="s">
        <v>15797</v>
      </c>
      <c r="DG6" t="s">
        <v>15777</v>
      </c>
      <c r="DH6" t="s">
        <v>15777</v>
      </c>
      <c r="DI6" t="s">
        <v>15777</v>
      </c>
      <c r="DJ6" t="s">
        <v>146</v>
      </c>
      <c r="DK6" t="s">
        <v>15771</v>
      </c>
      <c r="DL6" t="s">
        <v>15789</v>
      </c>
      <c r="DM6" t="s">
        <v>15789</v>
      </c>
      <c r="DN6" t="s">
        <v>15798</v>
      </c>
      <c r="DO6" t="s">
        <v>314</v>
      </c>
      <c r="DP6" t="s">
        <v>314</v>
      </c>
      <c r="DQ6" t="s">
        <v>314</v>
      </c>
      <c r="DR6" t="s">
        <v>314</v>
      </c>
      <c r="DS6" t="s">
        <v>314</v>
      </c>
      <c r="DT6" t="s">
        <v>15777</v>
      </c>
      <c r="DU6" t="s">
        <v>314</v>
      </c>
      <c r="DV6" t="s">
        <v>314</v>
      </c>
      <c r="DW6" t="s">
        <v>15777</v>
      </c>
      <c r="DX6" t="s">
        <v>314</v>
      </c>
      <c r="DY6" t="s">
        <v>314</v>
      </c>
      <c r="DZ6" t="s">
        <v>15777</v>
      </c>
      <c r="EA6" t="s">
        <v>15777</v>
      </c>
      <c r="EB6" t="s">
        <v>15777</v>
      </c>
      <c r="EC6" t="s">
        <v>15777</v>
      </c>
      <c r="ED6" t="s">
        <v>15777</v>
      </c>
      <c r="EE6" t="s">
        <v>15799</v>
      </c>
      <c r="EF6" t="s">
        <v>15777</v>
      </c>
      <c r="EG6" t="s">
        <v>15777</v>
      </c>
      <c r="EH6" t="s">
        <v>15777</v>
      </c>
      <c r="EI6" t="s">
        <v>15777</v>
      </c>
      <c r="EJ6" t="s">
        <v>15777</v>
      </c>
      <c r="EK6" t="s">
        <v>314</v>
      </c>
      <c r="EL6" t="s">
        <v>15777</v>
      </c>
      <c r="EM6" t="s">
        <v>15777</v>
      </c>
      <c r="EN6" t="s">
        <v>15777</v>
      </c>
      <c r="EO6" t="s">
        <v>15777</v>
      </c>
      <c r="EP6" t="s">
        <v>15800</v>
      </c>
      <c r="EQ6" t="s">
        <v>15801</v>
      </c>
      <c r="ER6" t="s">
        <v>15777</v>
      </c>
      <c r="ES6" t="s">
        <v>15777</v>
      </c>
      <c r="ET6" t="s">
        <v>15777</v>
      </c>
      <c r="EU6" t="s">
        <v>15777</v>
      </c>
      <c r="EV6" t="s">
        <v>15777</v>
      </c>
      <c r="EW6" t="s">
        <v>15777</v>
      </c>
      <c r="EX6" t="s">
        <v>15777</v>
      </c>
      <c r="EY6" t="s">
        <v>15777</v>
      </c>
      <c r="EZ6" t="s">
        <v>15802</v>
      </c>
      <c r="FA6" t="s">
        <v>15777</v>
      </c>
      <c r="FB6" t="s">
        <v>15777</v>
      </c>
      <c r="FC6" t="s">
        <v>15777</v>
      </c>
      <c r="FD6" t="s">
        <v>15777</v>
      </c>
      <c r="FE6" t="s">
        <v>15777</v>
      </c>
      <c r="FF6" t="s">
        <v>15777</v>
      </c>
      <c r="FG6" t="s">
        <v>15777</v>
      </c>
      <c r="FH6" t="s">
        <v>314</v>
      </c>
      <c r="FI6" t="s">
        <v>15803</v>
      </c>
      <c r="FJ6" t="s">
        <v>15804</v>
      </c>
      <c r="FK6" t="s">
        <v>15777</v>
      </c>
      <c r="FL6" t="s">
        <v>15777</v>
      </c>
      <c r="FM6" t="s">
        <v>15777</v>
      </c>
      <c r="FN6" t="s">
        <v>15777</v>
      </c>
      <c r="FO6" t="s">
        <v>15777</v>
      </c>
      <c r="FP6" t="s">
        <v>15777</v>
      </c>
      <c r="FQ6" t="s">
        <v>15777</v>
      </c>
      <c r="FR6" t="s">
        <v>15777</v>
      </c>
      <c r="FS6" t="s">
        <v>15789</v>
      </c>
      <c r="FT6" t="s">
        <v>15805</v>
      </c>
      <c r="FU6" t="s">
        <v>15777</v>
      </c>
      <c r="FV6" t="s">
        <v>314</v>
      </c>
      <c r="FW6" t="s">
        <v>15777</v>
      </c>
      <c r="FX6" t="s">
        <v>15793</v>
      </c>
      <c r="FY6" t="s">
        <v>15777</v>
      </c>
      <c r="FZ6" t="s">
        <v>15793</v>
      </c>
      <c r="GA6" t="s">
        <v>15793</v>
      </c>
      <c r="GB6" t="s">
        <v>15793</v>
      </c>
      <c r="GC6" t="s">
        <v>15777</v>
      </c>
      <c r="GD6" t="s">
        <v>15777</v>
      </c>
      <c r="GE6" t="s">
        <v>314</v>
      </c>
      <c r="GF6" t="s">
        <v>15777</v>
      </c>
      <c r="GG6" t="s">
        <v>15777</v>
      </c>
      <c r="GH6" t="s">
        <v>15777</v>
      </c>
      <c r="GI6" t="s">
        <v>15806</v>
      </c>
      <c r="GJ6" t="s">
        <v>15777</v>
      </c>
      <c r="GK6" t="s">
        <v>314</v>
      </c>
      <c r="GL6" t="s">
        <v>15777</v>
      </c>
      <c r="GM6" t="s">
        <v>314</v>
      </c>
      <c r="GN6" t="s">
        <v>314</v>
      </c>
      <c r="GO6" t="s">
        <v>15777</v>
      </c>
      <c r="GP6" t="s">
        <v>314</v>
      </c>
      <c r="GQ6" t="s">
        <v>15777</v>
      </c>
      <c r="GR6" t="s">
        <v>15777</v>
      </c>
      <c r="GS6" t="s">
        <v>15777</v>
      </c>
      <c r="GT6" t="s">
        <v>15777</v>
      </c>
      <c r="GU6" t="s">
        <v>15777</v>
      </c>
      <c r="GV6" t="s">
        <v>15777</v>
      </c>
      <c r="GW6" t="s">
        <v>15807</v>
      </c>
      <c r="GX6" t="s">
        <v>15808</v>
      </c>
      <c r="GY6" t="s">
        <v>15907</v>
      </c>
      <c r="GZ6" t="s">
        <v>15908</v>
      </c>
      <c r="HA6" t="s">
        <v>15909</v>
      </c>
      <c r="HB6" t="s">
        <v>15812</v>
      </c>
      <c r="HC6" t="s">
        <v>15813</v>
      </c>
      <c r="HD6" t="s">
        <v>145</v>
      </c>
      <c r="HE6" t="s">
        <v>295</v>
      </c>
      <c r="HF6" t="s">
        <v>295</v>
      </c>
      <c r="HG6" t="s">
        <v>15777</v>
      </c>
      <c r="HH6" t="s">
        <v>15814</v>
      </c>
      <c r="HI6" t="s">
        <v>15789</v>
      </c>
      <c r="HJ6" t="s">
        <v>15910</v>
      </c>
      <c r="HK6" t="s">
        <v>314</v>
      </c>
      <c r="HL6" t="s">
        <v>15777</v>
      </c>
      <c r="HM6" t="s">
        <v>15777</v>
      </c>
      <c r="HN6" t="s">
        <v>15911</v>
      </c>
      <c r="HO6" t="s">
        <v>15817</v>
      </c>
      <c r="HP6" t="s">
        <v>15818</v>
      </c>
      <c r="HQ6" t="s">
        <v>15819</v>
      </c>
      <c r="HR6" t="s">
        <v>15820</v>
      </c>
      <c r="HS6" t="s">
        <v>15821</v>
      </c>
      <c r="HT6" t="s">
        <v>15822</v>
      </c>
      <c r="HU6" t="s">
        <v>15823</v>
      </c>
      <c r="HV6" t="s">
        <v>15824</v>
      </c>
      <c r="HW6" t="s">
        <v>15912</v>
      </c>
      <c r="HX6" t="s">
        <v>15826</v>
      </c>
      <c r="HY6" t="s">
        <v>15827</v>
      </c>
      <c r="HZ6" t="s">
        <v>15818</v>
      </c>
      <c r="IA6" t="s">
        <v>15819</v>
      </c>
      <c r="IB6" t="s">
        <v>15912</v>
      </c>
      <c r="IC6" t="s">
        <v>15820</v>
      </c>
      <c r="ID6" t="s">
        <v>15828</v>
      </c>
      <c r="IE6" t="s">
        <v>15829</v>
      </c>
      <c r="IF6" t="s">
        <v>15913</v>
      </c>
      <c r="IG6" t="s">
        <v>15914</v>
      </c>
      <c r="IH6" t="s">
        <v>15915</v>
      </c>
      <c r="II6" t="s">
        <v>15916</v>
      </c>
      <c r="IJ6" t="s">
        <v>15917</v>
      </c>
      <c r="IK6" t="s">
        <v>15835</v>
      </c>
      <c r="IL6" t="s">
        <v>15777</v>
      </c>
      <c r="IM6" t="s">
        <v>314</v>
      </c>
      <c r="IN6" t="s">
        <v>314</v>
      </c>
      <c r="IO6" t="s">
        <v>15777</v>
      </c>
      <c r="IP6" t="s">
        <v>15777</v>
      </c>
      <c r="IQ6" t="s">
        <v>314</v>
      </c>
      <c r="IR6" t="s">
        <v>15777</v>
      </c>
      <c r="IS6" t="s">
        <v>15777</v>
      </c>
      <c r="IT6" t="s">
        <v>15836</v>
      </c>
      <c r="IU6" t="s">
        <v>138</v>
      </c>
      <c r="IV6" t="s">
        <v>177</v>
      </c>
      <c r="IW6" t="s">
        <v>178</v>
      </c>
      <c r="IX6" t="s">
        <v>179</v>
      </c>
      <c r="IY6" t="s">
        <v>176</v>
      </c>
      <c r="IZ6" t="s">
        <v>180</v>
      </c>
      <c r="JA6">
        <v>109</v>
      </c>
      <c r="JB6">
        <v>409</v>
      </c>
      <c r="JC6" t="s">
        <v>143</v>
      </c>
      <c r="JD6" t="s">
        <v>149</v>
      </c>
      <c r="JE6" t="s">
        <v>175</v>
      </c>
      <c r="JF6" s="74">
        <v>43864.868206018517</v>
      </c>
      <c r="JG6" t="s">
        <v>141</v>
      </c>
      <c r="JH6" s="74">
        <v>43864.890084449071</v>
      </c>
      <c r="JI6" t="s">
        <v>142</v>
      </c>
      <c r="JP6" t="s">
        <v>139</v>
      </c>
      <c r="JQ6" s="74">
        <v>43864.868206018517</v>
      </c>
      <c r="JR6" t="s">
        <v>13714</v>
      </c>
      <c r="JS6" t="s">
        <v>144</v>
      </c>
      <c r="JT6" t="s">
        <v>145</v>
      </c>
      <c r="JU6">
        <v>240</v>
      </c>
      <c r="JV6">
        <v>430</v>
      </c>
      <c r="JW6">
        <v>255</v>
      </c>
      <c r="JX6">
        <v>1.84</v>
      </c>
      <c r="JY6">
        <v>0.72499999999999998</v>
      </c>
      <c r="JZ6">
        <v>-42</v>
      </c>
      <c r="KA6">
        <v>63</v>
      </c>
      <c r="KB6">
        <v>21</v>
      </c>
      <c r="KD6">
        <v>0</v>
      </c>
      <c r="KE6" t="s">
        <v>146</v>
      </c>
    </row>
    <row r="7" spans="1:291" x14ac:dyDescent="0.25">
      <c r="A7" t="s">
        <v>181</v>
      </c>
      <c r="B7" t="s">
        <v>275</v>
      </c>
      <c r="C7" t="s">
        <v>15770</v>
      </c>
      <c r="D7" t="s">
        <v>15771</v>
      </c>
      <c r="E7" t="s">
        <v>15918</v>
      </c>
      <c r="F7" s="74">
        <v>43864.868303680552</v>
      </c>
      <c r="G7" t="s">
        <v>15773</v>
      </c>
      <c r="H7" t="s">
        <v>275</v>
      </c>
      <c r="I7" t="s">
        <v>276</v>
      </c>
      <c r="J7" t="s">
        <v>277</v>
      </c>
      <c r="K7" t="s">
        <v>15774</v>
      </c>
      <c r="L7" t="s">
        <v>15919</v>
      </c>
      <c r="M7" t="s">
        <v>15776</v>
      </c>
      <c r="N7" t="s">
        <v>15777</v>
      </c>
      <c r="O7" t="s">
        <v>15777</v>
      </c>
      <c r="P7" t="s">
        <v>15777</v>
      </c>
      <c r="Q7" t="s">
        <v>314</v>
      </c>
      <c r="R7" t="s">
        <v>15777</v>
      </c>
      <c r="S7" t="s">
        <v>314</v>
      </c>
      <c r="T7" t="s">
        <v>314</v>
      </c>
      <c r="U7" t="s">
        <v>15777</v>
      </c>
      <c r="V7" t="s">
        <v>314</v>
      </c>
      <c r="W7" t="s">
        <v>314</v>
      </c>
      <c r="X7" t="s">
        <v>314</v>
      </c>
      <c r="Y7" t="s">
        <v>139</v>
      </c>
      <c r="Z7" t="s">
        <v>15777</v>
      </c>
      <c r="AA7" t="s">
        <v>15777</v>
      </c>
      <c r="AB7" t="s">
        <v>15777</v>
      </c>
      <c r="AC7" t="s">
        <v>314</v>
      </c>
      <c r="AD7" t="s">
        <v>15778</v>
      </c>
      <c r="AE7" t="s">
        <v>15777</v>
      </c>
      <c r="AF7" t="s">
        <v>15777</v>
      </c>
      <c r="AG7" t="s">
        <v>15777</v>
      </c>
      <c r="AH7" t="s">
        <v>15777</v>
      </c>
      <c r="AI7" t="s">
        <v>15777</v>
      </c>
      <c r="AJ7" t="s">
        <v>15777</v>
      </c>
      <c r="AK7" t="s">
        <v>15920</v>
      </c>
      <c r="AL7" t="s">
        <v>15921</v>
      </c>
      <c r="AM7" t="s">
        <v>13804</v>
      </c>
      <c r="AN7" t="s">
        <v>13805</v>
      </c>
      <c r="AO7" t="s">
        <v>13809</v>
      </c>
      <c r="AP7" t="s">
        <v>1251</v>
      </c>
      <c r="AQ7" t="s">
        <v>13816</v>
      </c>
      <c r="AR7" t="s">
        <v>13818</v>
      </c>
      <c r="AS7" t="s">
        <v>15922</v>
      </c>
      <c r="AT7" t="s">
        <v>15923</v>
      </c>
      <c r="AU7" t="s">
        <v>15924</v>
      </c>
      <c r="AV7" t="s">
        <v>15925</v>
      </c>
      <c r="AW7" t="s">
        <v>15926</v>
      </c>
      <c r="AX7" t="s">
        <v>15927</v>
      </c>
      <c r="AY7" t="s">
        <v>15787</v>
      </c>
      <c r="AZ7" t="s">
        <v>143</v>
      </c>
      <c r="BA7" t="s">
        <v>143</v>
      </c>
      <c r="BB7" t="s">
        <v>15788</v>
      </c>
      <c r="BC7" t="s">
        <v>314</v>
      </c>
      <c r="BD7" t="s">
        <v>314</v>
      </c>
      <c r="BE7" t="s">
        <v>314</v>
      </c>
      <c r="BF7" t="s">
        <v>314</v>
      </c>
      <c r="BG7" t="s">
        <v>314</v>
      </c>
      <c r="BH7" t="s">
        <v>314</v>
      </c>
      <c r="BI7" t="s">
        <v>15771</v>
      </c>
      <c r="BJ7" t="s">
        <v>15789</v>
      </c>
      <c r="BK7" t="s">
        <v>15790</v>
      </c>
      <c r="BL7" t="s">
        <v>314</v>
      </c>
      <c r="BM7" t="s">
        <v>314</v>
      </c>
      <c r="BN7" t="s">
        <v>314</v>
      </c>
      <c r="BO7" t="s">
        <v>314</v>
      </c>
      <c r="BP7" t="s">
        <v>314</v>
      </c>
      <c r="BQ7" t="s">
        <v>314</v>
      </c>
      <c r="BR7" t="s">
        <v>314</v>
      </c>
      <c r="BS7" t="s">
        <v>15777</v>
      </c>
      <c r="BT7" t="s">
        <v>314</v>
      </c>
      <c r="BU7" t="s">
        <v>314</v>
      </c>
      <c r="BV7" t="s">
        <v>15777</v>
      </c>
      <c r="BW7" t="s">
        <v>15777</v>
      </c>
      <c r="BX7" t="s">
        <v>15777</v>
      </c>
      <c r="BY7" t="s">
        <v>15791</v>
      </c>
      <c r="BZ7" t="s">
        <v>314</v>
      </c>
      <c r="CA7" t="s">
        <v>314</v>
      </c>
      <c r="CB7" t="s">
        <v>314</v>
      </c>
      <c r="CC7" t="s">
        <v>314</v>
      </c>
      <c r="CD7" t="s">
        <v>314</v>
      </c>
      <c r="CE7" t="s">
        <v>15777</v>
      </c>
      <c r="CF7" t="s">
        <v>15792</v>
      </c>
      <c r="CG7" t="s">
        <v>15793</v>
      </c>
      <c r="CH7" t="s">
        <v>15777</v>
      </c>
      <c r="CI7" t="s">
        <v>314</v>
      </c>
      <c r="CJ7" t="s">
        <v>15777</v>
      </c>
      <c r="CK7" t="s">
        <v>314</v>
      </c>
      <c r="CL7" t="s">
        <v>15777</v>
      </c>
      <c r="CM7" t="s">
        <v>314</v>
      </c>
      <c r="CN7" t="s">
        <v>15777</v>
      </c>
      <c r="CO7" t="s">
        <v>15777</v>
      </c>
      <c r="CP7" t="s">
        <v>15794</v>
      </c>
      <c r="CQ7" t="s">
        <v>15777</v>
      </c>
      <c r="CR7" t="s">
        <v>314</v>
      </c>
      <c r="CS7" t="s">
        <v>15777</v>
      </c>
      <c r="CT7" t="s">
        <v>314</v>
      </c>
      <c r="CU7" t="s">
        <v>15795</v>
      </c>
      <c r="CV7" t="s">
        <v>15795</v>
      </c>
      <c r="CW7" t="s">
        <v>15796</v>
      </c>
      <c r="CX7" t="s">
        <v>15777</v>
      </c>
      <c r="CY7" t="s">
        <v>314</v>
      </c>
      <c r="CZ7" t="s">
        <v>15777</v>
      </c>
      <c r="DA7" t="s">
        <v>15777</v>
      </c>
      <c r="DB7" t="s">
        <v>15777</v>
      </c>
      <c r="DC7" t="s">
        <v>15789</v>
      </c>
      <c r="DD7" t="s">
        <v>314</v>
      </c>
      <c r="DE7" t="s">
        <v>314</v>
      </c>
      <c r="DF7" t="s">
        <v>15797</v>
      </c>
      <c r="DG7" t="s">
        <v>15777</v>
      </c>
      <c r="DH7" t="s">
        <v>15777</v>
      </c>
      <c r="DI7" t="s">
        <v>15777</v>
      </c>
      <c r="DJ7" t="s">
        <v>146</v>
      </c>
      <c r="DK7" t="s">
        <v>15771</v>
      </c>
      <c r="DL7" t="s">
        <v>15789</v>
      </c>
      <c r="DM7" t="s">
        <v>15789</v>
      </c>
      <c r="DN7" t="s">
        <v>15798</v>
      </c>
      <c r="DO7" t="s">
        <v>314</v>
      </c>
      <c r="DP7" t="s">
        <v>314</v>
      </c>
      <c r="DQ7" t="s">
        <v>314</v>
      </c>
      <c r="DR7" t="s">
        <v>314</v>
      </c>
      <c r="DS7" t="s">
        <v>314</v>
      </c>
      <c r="DT7" t="s">
        <v>15777</v>
      </c>
      <c r="DU7" t="s">
        <v>314</v>
      </c>
      <c r="DV7" t="s">
        <v>314</v>
      </c>
      <c r="DW7" t="s">
        <v>15777</v>
      </c>
      <c r="DX7" t="s">
        <v>314</v>
      </c>
      <c r="DY7" t="s">
        <v>314</v>
      </c>
      <c r="DZ7" t="s">
        <v>15777</v>
      </c>
      <c r="EA7" t="s">
        <v>15777</v>
      </c>
      <c r="EB7" t="s">
        <v>15777</v>
      </c>
      <c r="EC7" t="s">
        <v>15777</v>
      </c>
      <c r="ED7" t="s">
        <v>15777</v>
      </c>
      <c r="EE7" t="s">
        <v>15799</v>
      </c>
      <c r="EF7" t="s">
        <v>15777</v>
      </c>
      <c r="EG7" t="s">
        <v>15777</v>
      </c>
      <c r="EH7" t="s">
        <v>15777</v>
      </c>
      <c r="EI7" t="s">
        <v>15777</v>
      </c>
      <c r="EJ7" t="s">
        <v>15777</v>
      </c>
      <c r="EK7" t="s">
        <v>314</v>
      </c>
      <c r="EL7" t="s">
        <v>15777</v>
      </c>
      <c r="EM7" t="s">
        <v>15777</v>
      </c>
      <c r="EN7" t="s">
        <v>15777</v>
      </c>
      <c r="EO7" t="s">
        <v>15777</v>
      </c>
      <c r="EP7" t="s">
        <v>15800</v>
      </c>
      <c r="EQ7" t="s">
        <v>15801</v>
      </c>
      <c r="ER7" t="s">
        <v>15777</v>
      </c>
      <c r="ES7" t="s">
        <v>15777</v>
      </c>
      <c r="ET7" t="s">
        <v>15777</v>
      </c>
      <c r="EU7" t="s">
        <v>15777</v>
      </c>
      <c r="EV7" t="s">
        <v>15777</v>
      </c>
      <c r="EW7" t="s">
        <v>15777</v>
      </c>
      <c r="EX7" t="s">
        <v>15777</v>
      </c>
      <c r="EY7" t="s">
        <v>15777</v>
      </c>
      <c r="EZ7" t="s">
        <v>15802</v>
      </c>
      <c r="FA7" t="s">
        <v>15777</v>
      </c>
      <c r="FB7" t="s">
        <v>15777</v>
      </c>
      <c r="FC7" t="s">
        <v>15777</v>
      </c>
      <c r="FD7" t="s">
        <v>15777</v>
      </c>
      <c r="FE7" t="s">
        <v>15777</v>
      </c>
      <c r="FF7" t="s">
        <v>15777</v>
      </c>
      <c r="FG7" t="s">
        <v>15777</v>
      </c>
      <c r="FH7" t="s">
        <v>314</v>
      </c>
      <c r="FI7" t="s">
        <v>15803</v>
      </c>
      <c r="FJ7" t="s">
        <v>15804</v>
      </c>
      <c r="FK7" t="s">
        <v>15777</v>
      </c>
      <c r="FL7" t="s">
        <v>15777</v>
      </c>
      <c r="FM7" t="s">
        <v>15777</v>
      </c>
      <c r="FN7" t="s">
        <v>15777</v>
      </c>
      <c r="FO7" t="s">
        <v>15777</v>
      </c>
      <c r="FP7" t="s">
        <v>15777</v>
      </c>
      <c r="FQ7" t="s">
        <v>15777</v>
      </c>
      <c r="FR7" t="s">
        <v>15777</v>
      </c>
      <c r="FS7" t="s">
        <v>15789</v>
      </c>
      <c r="FT7" t="s">
        <v>15805</v>
      </c>
      <c r="FU7" t="s">
        <v>15777</v>
      </c>
      <c r="FV7" t="s">
        <v>314</v>
      </c>
      <c r="FW7" t="s">
        <v>15777</v>
      </c>
      <c r="FX7" t="s">
        <v>15793</v>
      </c>
      <c r="FY7" t="s">
        <v>15777</v>
      </c>
      <c r="FZ7" t="s">
        <v>15793</v>
      </c>
      <c r="GA7" t="s">
        <v>15793</v>
      </c>
      <c r="GB7" t="s">
        <v>15793</v>
      </c>
      <c r="GC7" t="s">
        <v>15777</v>
      </c>
      <c r="GD7" t="s">
        <v>15777</v>
      </c>
      <c r="GE7" t="s">
        <v>314</v>
      </c>
      <c r="GF7" t="s">
        <v>15777</v>
      </c>
      <c r="GG7" t="s">
        <v>15777</v>
      </c>
      <c r="GH7" t="s">
        <v>15777</v>
      </c>
      <c r="GI7" t="s">
        <v>15806</v>
      </c>
      <c r="GJ7" t="s">
        <v>15777</v>
      </c>
      <c r="GK7" t="s">
        <v>314</v>
      </c>
      <c r="GL7" t="s">
        <v>15777</v>
      </c>
      <c r="GM7" t="s">
        <v>314</v>
      </c>
      <c r="GN7" t="s">
        <v>314</v>
      </c>
      <c r="GO7" t="s">
        <v>15777</v>
      </c>
      <c r="GP7" t="s">
        <v>15777</v>
      </c>
      <c r="GQ7" t="s">
        <v>15777</v>
      </c>
      <c r="GR7" t="s">
        <v>15777</v>
      </c>
      <c r="GS7" t="s">
        <v>15777</v>
      </c>
      <c r="GT7" t="s">
        <v>15777</v>
      </c>
      <c r="GU7" t="s">
        <v>15777</v>
      </c>
      <c r="GV7" t="s">
        <v>314</v>
      </c>
      <c r="GW7" t="s">
        <v>15807</v>
      </c>
      <c r="GX7" t="s">
        <v>15808</v>
      </c>
      <c r="GY7" t="s">
        <v>15928</v>
      </c>
      <c r="GZ7" t="s">
        <v>15929</v>
      </c>
      <c r="HA7" t="s">
        <v>15930</v>
      </c>
      <c r="HB7" t="s">
        <v>15812</v>
      </c>
      <c r="HC7" t="s">
        <v>15813</v>
      </c>
      <c r="HD7" t="s">
        <v>145</v>
      </c>
      <c r="HE7" t="s">
        <v>295</v>
      </c>
      <c r="HF7" t="s">
        <v>295</v>
      </c>
      <c r="HG7" t="s">
        <v>15777</v>
      </c>
      <c r="HH7" t="s">
        <v>15814</v>
      </c>
      <c r="HI7" t="s">
        <v>15789</v>
      </c>
      <c r="HJ7" t="s">
        <v>15931</v>
      </c>
      <c r="HK7" t="s">
        <v>314</v>
      </c>
      <c r="HL7" t="s">
        <v>15777</v>
      </c>
      <c r="HM7" t="s">
        <v>15777</v>
      </c>
      <c r="HN7" t="s">
        <v>15932</v>
      </c>
      <c r="HO7" t="s">
        <v>15817</v>
      </c>
      <c r="HP7" t="s">
        <v>15818</v>
      </c>
      <c r="HQ7" t="s">
        <v>15819</v>
      </c>
      <c r="HR7" t="s">
        <v>15820</v>
      </c>
      <c r="HS7" t="s">
        <v>15821</v>
      </c>
      <c r="HT7" t="s">
        <v>15822</v>
      </c>
      <c r="HU7" t="s">
        <v>15823</v>
      </c>
      <c r="HV7" t="s">
        <v>15824</v>
      </c>
      <c r="HW7" t="s">
        <v>15933</v>
      </c>
      <c r="HX7" t="s">
        <v>15826</v>
      </c>
      <c r="HY7" t="s">
        <v>15827</v>
      </c>
      <c r="HZ7" t="s">
        <v>15818</v>
      </c>
      <c r="IA7" t="s">
        <v>15819</v>
      </c>
      <c r="IB7" t="s">
        <v>15933</v>
      </c>
      <c r="IC7" t="s">
        <v>15820</v>
      </c>
      <c r="ID7" t="s">
        <v>15828</v>
      </c>
      <c r="IE7" t="s">
        <v>15829</v>
      </c>
      <c r="IF7" t="s">
        <v>15934</v>
      </c>
      <c r="IG7" t="s">
        <v>15935</v>
      </c>
      <c r="IH7" t="s">
        <v>15915</v>
      </c>
      <c r="II7" t="s">
        <v>15936</v>
      </c>
      <c r="IJ7" t="s">
        <v>15937</v>
      </c>
      <c r="IK7" t="s">
        <v>15835</v>
      </c>
      <c r="IL7" t="s">
        <v>15777</v>
      </c>
      <c r="IM7" t="s">
        <v>314</v>
      </c>
      <c r="IN7" t="s">
        <v>314</v>
      </c>
      <c r="IO7" t="s">
        <v>15777</v>
      </c>
      <c r="IP7" t="s">
        <v>15777</v>
      </c>
      <c r="IQ7" t="s">
        <v>314</v>
      </c>
      <c r="IR7" t="s">
        <v>15777</v>
      </c>
      <c r="IS7" t="s">
        <v>15777</v>
      </c>
      <c r="IT7" t="s">
        <v>15836</v>
      </c>
      <c r="IU7" t="s">
        <v>138</v>
      </c>
      <c r="IV7" t="s">
        <v>184</v>
      </c>
      <c r="IW7" t="s">
        <v>185</v>
      </c>
      <c r="IX7" t="s">
        <v>186</v>
      </c>
      <c r="IY7" t="s">
        <v>183</v>
      </c>
      <c r="IZ7" t="s">
        <v>187</v>
      </c>
      <c r="JA7">
        <v>110</v>
      </c>
      <c r="JB7">
        <v>408</v>
      </c>
      <c r="JC7" t="s">
        <v>143</v>
      </c>
      <c r="JD7" t="s">
        <v>149</v>
      </c>
      <c r="JE7" t="s">
        <v>182</v>
      </c>
      <c r="JF7" s="74">
        <v>43864.868303680552</v>
      </c>
      <c r="JG7" t="s">
        <v>141</v>
      </c>
      <c r="JH7" s="74">
        <v>43864.890110305547</v>
      </c>
      <c r="JI7" t="s">
        <v>142</v>
      </c>
      <c r="JP7" t="s">
        <v>139</v>
      </c>
      <c r="JQ7" s="74">
        <v>43864.868303680552</v>
      </c>
      <c r="JR7" t="s">
        <v>13800</v>
      </c>
      <c r="JS7" t="s">
        <v>144</v>
      </c>
      <c r="JT7" t="s">
        <v>145</v>
      </c>
      <c r="JU7">
        <v>240</v>
      </c>
      <c r="JV7">
        <v>430</v>
      </c>
      <c r="JW7">
        <v>254</v>
      </c>
      <c r="JX7">
        <v>2.27</v>
      </c>
      <c r="JY7">
        <v>0.72599999999999998</v>
      </c>
      <c r="JZ7">
        <v>-42</v>
      </c>
      <c r="KA7">
        <v>69</v>
      </c>
      <c r="KB7">
        <v>22</v>
      </c>
      <c r="KD7">
        <v>0</v>
      </c>
      <c r="KE7" t="s">
        <v>146</v>
      </c>
    </row>
    <row r="8" spans="1:291" x14ac:dyDescent="0.25">
      <c r="A8" t="s">
        <v>188</v>
      </c>
      <c r="B8" t="s">
        <v>275</v>
      </c>
      <c r="C8" t="s">
        <v>15770</v>
      </c>
      <c r="D8" t="s">
        <v>15771</v>
      </c>
      <c r="E8" t="s">
        <v>15938</v>
      </c>
      <c r="F8" s="74">
        <v>43864.868462094921</v>
      </c>
      <c r="G8" t="s">
        <v>15773</v>
      </c>
      <c r="H8" t="s">
        <v>275</v>
      </c>
      <c r="I8" t="s">
        <v>276</v>
      </c>
      <c r="J8" t="s">
        <v>277</v>
      </c>
      <c r="K8" t="s">
        <v>15774</v>
      </c>
      <c r="L8" t="s">
        <v>15939</v>
      </c>
      <c r="M8" t="s">
        <v>15776</v>
      </c>
      <c r="N8" t="s">
        <v>15777</v>
      </c>
      <c r="O8" t="s">
        <v>15777</v>
      </c>
      <c r="P8" t="s">
        <v>15777</v>
      </c>
      <c r="Q8" t="s">
        <v>314</v>
      </c>
      <c r="R8" t="s">
        <v>15777</v>
      </c>
      <c r="S8" t="s">
        <v>314</v>
      </c>
      <c r="T8" t="s">
        <v>314</v>
      </c>
      <c r="U8" t="s">
        <v>15777</v>
      </c>
      <c r="V8" t="s">
        <v>314</v>
      </c>
      <c r="W8" t="s">
        <v>314</v>
      </c>
      <c r="X8" t="s">
        <v>314</v>
      </c>
      <c r="Y8" t="s">
        <v>139</v>
      </c>
      <c r="Z8" t="s">
        <v>15777</v>
      </c>
      <c r="AA8" t="s">
        <v>15777</v>
      </c>
      <c r="AB8" t="s">
        <v>15777</v>
      </c>
      <c r="AC8" t="s">
        <v>314</v>
      </c>
      <c r="AD8" t="s">
        <v>15778</v>
      </c>
      <c r="AE8" t="s">
        <v>15777</v>
      </c>
      <c r="AF8" t="s">
        <v>15777</v>
      </c>
      <c r="AG8" t="s">
        <v>15777</v>
      </c>
      <c r="AH8" t="s">
        <v>15777</v>
      </c>
      <c r="AI8" t="s">
        <v>15777</v>
      </c>
      <c r="AJ8" t="s">
        <v>15777</v>
      </c>
      <c r="AK8" t="s">
        <v>15940</v>
      </c>
      <c r="AL8" t="s">
        <v>15941</v>
      </c>
      <c r="AM8" t="s">
        <v>12919</v>
      </c>
      <c r="AN8" t="s">
        <v>13891</v>
      </c>
      <c r="AO8" t="s">
        <v>13895</v>
      </c>
      <c r="AP8" t="s">
        <v>13902</v>
      </c>
      <c r="AQ8" t="s">
        <v>13903</v>
      </c>
      <c r="AR8" t="s">
        <v>13905</v>
      </c>
      <c r="AS8" t="s">
        <v>15942</v>
      </c>
      <c r="AT8" t="s">
        <v>15943</v>
      </c>
      <c r="AU8" t="s">
        <v>15944</v>
      </c>
      <c r="AV8" t="s">
        <v>15945</v>
      </c>
      <c r="AW8" t="s">
        <v>15946</v>
      </c>
      <c r="AX8" t="s">
        <v>15947</v>
      </c>
      <c r="AY8" t="s">
        <v>15787</v>
      </c>
      <c r="AZ8" t="s">
        <v>143</v>
      </c>
      <c r="BA8" t="s">
        <v>143</v>
      </c>
      <c r="BB8" t="s">
        <v>15788</v>
      </c>
      <c r="BC8" t="s">
        <v>15777</v>
      </c>
      <c r="BD8" t="s">
        <v>314</v>
      </c>
      <c r="BE8" t="s">
        <v>15777</v>
      </c>
      <c r="BF8" t="s">
        <v>314</v>
      </c>
      <c r="BG8" t="s">
        <v>15777</v>
      </c>
      <c r="BH8" t="s">
        <v>314</v>
      </c>
      <c r="BI8" t="s">
        <v>15771</v>
      </c>
      <c r="BJ8" t="s">
        <v>15789</v>
      </c>
      <c r="BK8" t="s">
        <v>15790</v>
      </c>
      <c r="BL8" t="s">
        <v>314</v>
      </c>
      <c r="BM8" t="s">
        <v>314</v>
      </c>
      <c r="BN8" t="s">
        <v>314</v>
      </c>
      <c r="BO8" t="s">
        <v>314</v>
      </c>
      <c r="BP8" t="s">
        <v>314</v>
      </c>
      <c r="BQ8" t="s">
        <v>314</v>
      </c>
      <c r="BR8" t="s">
        <v>314</v>
      </c>
      <c r="BS8" t="s">
        <v>15777</v>
      </c>
      <c r="BT8" t="s">
        <v>314</v>
      </c>
      <c r="BU8" t="s">
        <v>314</v>
      </c>
      <c r="BV8" t="s">
        <v>15777</v>
      </c>
      <c r="BW8" t="s">
        <v>15777</v>
      </c>
      <c r="BX8" t="s">
        <v>15777</v>
      </c>
      <c r="BY8" t="s">
        <v>15791</v>
      </c>
      <c r="BZ8" t="s">
        <v>314</v>
      </c>
      <c r="CA8" t="s">
        <v>314</v>
      </c>
      <c r="CB8" t="s">
        <v>314</v>
      </c>
      <c r="CC8" t="s">
        <v>314</v>
      </c>
      <c r="CD8" t="s">
        <v>314</v>
      </c>
      <c r="CE8" t="s">
        <v>15777</v>
      </c>
      <c r="CF8" t="s">
        <v>15792</v>
      </c>
      <c r="CG8" t="s">
        <v>15793</v>
      </c>
      <c r="CH8" t="s">
        <v>15777</v>
      </c>
      <c r="CI8" t="s">
        <v>314</v>
      </c>
      <c r="CJ8" t="s">
        <v>15777</v>
      </c>
      <c r="CK8" t="s">
        <v>314</v>
      </c>
      <c r="CL8" t="s">
        <v>15777</v>
      </c>
      <c r="CM8" t="s">
        <v>314</v>
      </c>
      <c r="CN8" t="s">
        <v>15777</v>
      </c>
      <c r="CO8" t="s">
        <v>15777</v>
      </c>
      <c r="CP8" t="s">
        <v>15794</v>
      </c>
      <c r="CQ8" t="s">
        <v>15777</v>
      </c>
      <c r="CR8" t="s">
        <v>314</v>
      </c>
      <c r="CS8" t="s">
        <v>15777</v>
      </c>
      <c r="CT8" t="s">
        <v>314</v>
      </c>
      <c r="CU8" t="s">
        <v>15795</v>
      </c>
      <c r="CV8" t="s">
        <v>15795</v>
      </c>
      <c r="CW8" t="s">
        <v>15796</v>
      </c>
      <c r="CX8" t="s">
        <v>15777</v>
      </c>
      <c r="CY8" t="s">
        <v>314</v>
      </c>
      <c r="CZ8" t="s">
        <v>15777</v>
      </c>
      <c r="DA8" t="s">
        <v>15777</v>
      </c>
      <c r="DB8" t="s">
        <v>15777</v>
      </c>
      <c r="DC8" t="s">
        <v>15789</v>
      </c>
      <c r="DD8" t="s">
        <v>314</v>
      </c>
      <c r="DE8" t="s">
        <v>314</v>
      </c>
      <c r="DF8" t="s">
        <v>15797</v>
      </c>
      <c r="DG8" t="s">
        <v>15777</v>
      </c>
      <c r="DH8" t="s">
        <v>15777</v>
      </c>
      <c r="DI8" t="s">
        <v>15777</v>
      </c>
      <c r="DJ8" t="s">
        <v>146</v>
      </c>
      <c r="DK8" t="s">
        <v>15771</v>
      </c>
      <c r="DL8" t="s">
        <v>15789</v>
      </c>
      <c r="DM8" t="s">
        <v>15789</v>
      </c>
      <c r="DN8" t="s">
        <v>15798</v>
      </c>
      <c r="DO8" t="s">
        <v>314</v>
      </c>
      <c r="DP8" t="s">
        <v>314</v>
      </c>
      <c r="DQ8" t="s">
        <v>314</v>
      </c>
      <c r="DR8" t="s">
        <v>314</v>
      </c>
      <c r="DS8" t="s">
        <v>314</v>
      </c>
      <c r="DT8" t="s">
        <v>15777</v>
      </c>
      <c r="DU8" t="s">
        <v>314</v>
      </c>
      <c r="DV8" t="s">
        <v>314</v>
      </c>
      <c r="DW8" t="s">
        <v>15777</v>
      </c>
      <c r="DX8" t="s">
        <v>314</v>
      </c>
      <c r="DY8" t="s">
        <v>314</v>
      </c>
      <c r="DZ8" t="s">
        <v>15777</v>
      </c>
      <c r="EA8" t="s">
        <v>15777</v>
      </c>
      <c r="EB8" t="s">
        <v>15777</v>
      </c>
      <c r="EC8" t="s">
        <v>15777</v>
      </c>
      <c r="ED8" t="s">
        <v>15777</v>
      </c>
      <c r="EE8" t="s">
        <v>15799</v>
      </c>
      <c r="EF8" t="s">
        <v>15777</v>
      </c>
      <c r="EG8" t="s">
        <v>15777</v>
      </c>
      <c r="EH8" t="s">
        <v>15777</v>
      </c>
      <c r="EI8" t="s">
        <v>15777</v>
      </c>
      <c r="EJ8" t="s">
        <v>15777</v>
      </c>
      <c r="EK8" t="s">
        <v>314</v>
      </c>
      <c r="EL8" t="s">
        <v>15777</v>
      </c>
      <c r="EM8" t="s">
        <v>15777</v>
      </c>
      <c r="EN8" t="s">
        <v>15777</v>
      </c>
      <c r="EO8" t="s">
        <v>15777</v>
      </c>
      <c r="EP8" t="s">
        <v>15800</v>
      </c>
      <c r="EQ8" t="s">
        <v>15801</v>
      </c>
      <c r="ER8" t="s">
        <v>15777</v>
      </c>
      <c r="ES8" t="s">
        <v>15777</v>
      </c>
      <c r="ET8" t="s">
        <v>15777</v>
      </c>
      <c r="EU8" t="s">
        <v>15777</v>
      </c>
      <c r="EV8" t="s">
        <v>15777</v>
      </c>
      <c r="EW8" t="s">
        <v>15777</v>
      </c>
      <c r="EX8" t="s">
        <v>15777</v>
      </c>
      <c r="EY8" t="s">
        <v>15777</v>
      </c>
      <c r="EZ8" t="s">
        <v>15802</v>
      </c>
      <c r="FA8" t="s">
        <v>15777</v>
      </c>
      <c r="FB8" t="s">
        <v>15777</v>
      </c>
      <c r="FC8" t="s">
        <v>15777</v>
      </c>
      <c r="FD8" t="s">
        <v>15777</v>
      </c>
      <c r="FE8" t="s">
        <v>15777</v>
      </c>
      <c r="FF8" t="s">
        <v>15777</v>
      </c>
      <c r="FG8" t="s">
        <v>15777</v>
      </c>
      <c r="FH8" t="s">
        <v>314</v>
      </c>
      <c r="FI8" t="s">
        <v>15803</v>
      </c>
      <c r="FJ8" t="s">
        <v>15804</v>
      </c>
      <c r="FK8" t="s">
        <v>15777</v>
      </c>
      <c r="FL8" t="s">
        <v>15777</v>
      </c>
      <c r="FM8" t="s">
        <v>15777</v>
      </c>
      <c r="FN8" t="s">
        <v>15777</v>
      </c>
      <c r="FO8" t="s">
        <v>15777</v>
      </c>
      <c r="FP8" t="s">
        <v>15777</v>
      </c>
      <c r="FQ8" t="s">
        <v>15777</v>
      </c>
      <c r="FR8" t="s">
        <v>15777</v>
      </c>
      <c r="FS8" t="s">
        <v>15789</v>
      </c>
      <c r="FT8" t="s">
        <v>15805</v>
      </c>
      <c r="FU8" t="s">
        <v>15777</v>
      </c>
      <c r="FV8" t="s">
        <v>314</v>
      </c>
      <c r="FW8" t="s">
        <v>15777</v>
      </c>
      <c r="FX8" t="s">
        <v>15793</v>
      </c>
      <c r="FY8" t="s">
        <v>15777</v>
      </c>
      <c r="FZ8" t="s">
        <v>15793</v>
      </c>
      <c r="GA8" t="s">
        <v>15793</v>
      </c>
      <c r="GB8" t="s">
        <v>15793</v>
      </c>
      <c r="GC8" t="s">
        <v>15777</v>
      </c>
      <c r="GD8" t="s">
        <v>15777</v>
      </c>
      <c r="GE8" t="s">
        <v>314</v>
      </c>
      <c r="GF8" t="s">
        <v>15777</v>
      </c>
      <c r="GG8" t="s">
        <v>15777</v>
      </c>
      <c r="GH8" t="s">
        <v>15777</v>
      </c>
      <c r="GI8" t="s">
        <v>15806</v>
      </c>
      <c r="GJ8" t="s">
        <v>15777</v>
      </c>
      <c r="GK8" t="s">
        <v>314</v>
      </c>
      <c r="GL8" t="s">
        <v>15777</v>
      </c>
      <c r="GM8" t="s">
        <v>314</v>
      </c>
      <c r="GN8" t="s">
        <v>314</v>
      </c>
      <c r="GO8" t="s">
        <v>15777</v>
      </c>
      <c r="GP8" t="s">
        <v>15777</v>
      </c>
      <c r="GQ8" t="s">
        <v>15777</v>
      </c>
      <c r="GR8" t="s">
        <v>15777</v>
      </c>
      <c r="GS8" t="s">
        <v>15777</v>
      </c>
      <c r="GT8" t="s">
        <v>314</v>
      </c>
      <c r="GU8" t="s">
        <v>15777</v>
      </c>
      <c r="GV8" t="s">
        <v>15777</v>
      </c>
      <c r="GW8" t="s">
        <v>15807</v>
      </c>
      <c r="GX8" t="s">
        <v>15808</v>
      </c>
      <c r="GY8" t="s">
        <v>15948</v>
      </c>
      <c r="GZ8" t="s">
        <v>15949</v>
      </c>
      <c r="HA8" t="s">
        <v>15950</v>
      </c>
      <c r="HB8" t="s">
        <v>15812</v>
      </c>
      <c r="HC8" t="s">
        <v>15813</v>
      </c>
      <c r="HD8" t="s">
        <v>145</v>
      </c>
      <c r="HE8" t="s">
        <v>295</v>
      </c>
      <c r="HF8" t="s">
        <v>295</v>
      </c>
      <c r="HG8" t="s">
        <v>15777</v>
      </c>
      <c r="HH8" t="s">
        <v>15814</v>
      </c>
      <c r="HI8" t="s">
        <v>15789</v>
      </c>
      <c r="HJ8" t="s">
        <v>146</v>
      </c>
      <c r="HK8" t="s">
        <v>314</v>
      </c>
      <c r="HL8" t="s">
        <v>15777</v>
      </c>
      <c r="HM8" t="s">
        <v>15777</v>
      </c>
      <c r="HN8" t="s">
        <v>15951</v>
      </c>
      <c r="HO8" t="s">
        <v>15817</v>
      </c>
      <c r="HP8" t="s">
        <v>15818</v>
      </c>
      <c r="HQ8" t="s">
        <v>15819</v>
      </c>
      <c r="HR8" t="s">
        <v>15820</v>
      </c>
      <c r="HS8" t="s">
        <v>15821</v>
      </c>
      <c r="HT8" t="s">
        <v>15822</v>
      </c>
      <c r="HU8" t="s">
        <v>15823</v>
      </c>
      <c r="HV8" t="s">
        <v>15824</v>
      </c>
      <c r="HW8" t="s">
        <v>15952</v>
      </c>
      <c r="HX8" t="s">
        <v>15826</v>
      </c>
      <c r="HY8" t="s">
        <v>15827</v>
      </c>
      <c r="HZ8" t="s">
        <v>15818</v>
      </c>
      <c r="IA8" t="s">
        <v>15819</v>
      </c>
      <c r="IB8" t="s">
        <v>15952</v>
      </c>
      <c r="IC8" t="s">
        <v>15820</v>
      </c>
      <c r="ID8" t="s">
        <v>15828</v>
      </c>
      <c r="IE8" t="s">
        <v>15829</v>
      </c>
      <c r="IF8" t="s">
        <v>15953</v>
      </c>
      <c r="IG8" t="s">
        <v>15954</v>
      </c>
      <c r="IH8" t="s">
        <v>15855</v>
      </c>
      <c r="II8" t="s">
        <v>15895</v>
      </c>
      <c r="IJ8" t="s">
        <v>15955</v>
      </c>
      <c r="IK8" t="s">
        <v>15835</v>
      </c>
      <c r="IL8" t="s">
        <v>15777</v>
      </c>
      <c r="IM8" t="s">
        <v>314</v>
      </c>
      <c r="IN8" t="s">
        <v>314</v>
      </c>
      <c r="IO8" t="s">
        <v>15777</v>
      </c>
      <c r="IP8" t="s">
        <v>15777</v>
      </c>
      <c r="IQ8" t="s">
        <v>314</v>
      </c>
      <c r="IR8" t="s">
        <v>15777</v>
      </c>
      <c r="IS8" t="s">
        <v>15777</v>
      </c>
      <c r="IT8" t="s">
        <v>15836</v>
      </c>
      <c r="IU8" t="s">
        <v>138</v>
      </c>
      <c r="IV8" t="s">
        <v>191</v>
      </c>
      <c r="IW8" t="s">
        <v>192</v>
      </c>
      <c r="IX8" t="s">
        <v>193</v>
      </c>
      <c r="IY8" t="s">
        <v>190</v>
      </c>
      <c r="IZ8" t="s">
        <v>194</v>
      </c>
      <c r="JA8">
        <v>110</v>
      </c>
      <c r="JB8">
        <v>408</v>
      </c>
      <c r="JC8" t="s">
        <v>143</v>
      </c>
      <c r="JD8" t="s">
        <v>149</v>
      </c>
      <c r="JE8" t="s">
        <v>189</v>
      </c>
      <c r="JF8" s="74">
        <v>43864.868462094921</v>
      </c>
      <c r="JG8" t="s">
        <v>141</v>
      </c>
      <c r="JH8" s="74">
        <v>43864.890324790511</v>
      </c>
      <c r="JI8" t="s">
        <v>142</v>
      </c>
      <c r="JP8" t="s">
        <v>139</v>
      </c>
      <c r="JQ8" s="74">
        <v>43864.868462094921</v>
      </c>
      <c r="JR8" t="s">
        <v>13887</v>
      </c>
      <c r="JS8" t="s">
        <v>144</v>
      </c>
      <c r="JT8" t="s">
        <v>145</v>
      </c>
      <c r="JU8">
        <v>239</v>
      </c>
      <c r="JV8">
        <v>429</v>
      </c>
      <c r="JW8">
        <v>254</v>
      </c>
      <c r="JX8">
        <v>2.14</v>
      </c>
      <c r="JY8">
        <v>0.72399999999999998</v>
      </c>
      <c r="JZ8">
        <v>-42</v>
      </c>
      <c r="KA8">
        <v>67</v>
      </c>
      <c r="KB8">
        <v>21</v>
      </c>
      <c r="KD8">
        <v>0</v>
      </c>
      <c r="KE8" t="s">
        <v>146</v>
      </c>
    </row>
    <row r="9" spans="1:291" x14ac:dyDescent="0.25">
      <c r="A9" t="s">
        <v>195</v>
      </c>
      <c r="B9" t="s">
        <v>275</v>
      </c>
      <c r="C9" t="s">
        <v>15770</v>
      </c>
      <c r="D9" t="s">
        <v>15771</v>
      </c>
      <c r="E9" t="s">
        <v>15956</v>
      </c>
      <c r="F9" s="74">
        <v>43864.868549629631</v>
      </c>
      <c r="G9" t="s">
        <v>15773</v>
      </c>
      <c r="H9" t="s">
        <v>275</v>
      </c>
      <c r="I9" t="s">
        <v>276</v>
      </c>
      <c r="J9" t="s">
        <v>277</v>
      </c>
      <c r="K9" t="s">
        <v>15774</v>
      </c>
      <c r="L9" t="s">
        <v>15957</v>
      </c>
      <c r="M9" t="s">
        <v>15776</v>
      </c>
      <c r="N9" t="s">
        <v>15777</v>
      </c>
      <c r="O9" t="s">
        <v>15777</v>
      </c>
      <c r="P9" t="s">
        <v>15777</v>
      </c>
      <c r="Q9" t="s">
        <v>314</v>
      </c>
      <c r="R9" t="s">
        <v>15777</v>
      </c>
      <c r="S9" t="s">
        <v>314</v>
      </c>
      <c r="T9" t="s">
        <v>314</v>
      </c>
      <c r="U9" t="s">
        <v>15777</v>
      </c>
      <c r="V9" t="s">
        <v>314</v>
      </c>
      <c r="W9" t="s">
        <v>314</v>
      </c>
      <c r="X9" t="s">
        <v>314</v>
      </c>
      <c r="Y9" t="s">
        <v>139</v>
      </c>
      <c r="Z9" t="s">
        <v>15777</v>
      </c>
      <c r="AA9" t="s">
        <v>15777</v>
      </c>
      <c r="AB9" t="s">
        <v>15777</v>
      </c>
      <c r="AC9" t="s">
        <v>314</v>
      </c>
      <c r="AD9" t="s">
        <v>15778</v>
      </c>
      <c r="AE9" t="s">
        <v>15777</v>
      </c>
      <c r="AF9" t="s">
        <v>15777</v>
      </c>
      <c r="AG9" t="s">
        <v>15777</v>
      </c>
      <c r="AH9" t="s">
        <v>15777</v>
      </c>
      <c r="AI9" t="s">
        <v>15777</v>
      </c>
      <c r="AJ9" t="s">
        <v>15777</v>
      </c>
      <c r="AK9" t="s">
        <v>15958</v>
      </c>
      <c r="AL9" t="s">
        <v>15959</v>
      </c>
      <c r="AM9" t="s">
        <v>12140</v>
      </c>
      <c r="AN9" t="s">
        <v>13975</v>
      </c>
      <c r="AO9" t="s">
        <v>13979</v>
      </c>
      <c r="AP9" t="s">
        <v>8161</v>
      </c>
      <c r="AQ9" t="s">
        <v>13986</v>
      </c>
      <c r="AR9" t="s">
        <v>13988</v>
      </c>
      <c r="AS9" t="s">
        <v>15960</v>
      </c>
      <c r="AT9" t="s">
        <v>15961</v>
      </c>
      <c r="AU9" t="s">
        <v>15962</v>
      </c>
      <c r="AV9" t="s">
        <v>15963</v>
      </c>
      <c r="AW9" t="s">
        <v>15964</v>
      </c>
      <c r="AX9" t="s">
        <v>15965</v>
      </c>
      <c r="AY9" t="s">
        <v>15787</v>
      </c>
      <c r="AZ9" t="s">
        <v>143</v>
      </c>
      <c r="BA9" t="s">
        <v>143</v>
      </c>
      <c r="BB9" t="s">
        <v>15788</v>
      </c>
      <c r="BC9" t="s">
        <v>314</v>
      </c>
      <c r="BD9" t="s">
        <v>314</v>
      </c>
      <c r="BE9" t="s">
        <v>314</v>
      </c>
      <c r="BF9" t="s">
        <v>314</v>
      </c>
      <c r="BG9" t="s">
        <v>314</v>
      </c>
      <c r="BH9" t="s">
        <v>314</v>
      </c>
      <c r="BI9" t="s">
        <v>15771</v>
      </c>
      <c r="BJ9" t="s">
        <v>15789</v>
      </c>
      <c r="BK9" t="s">
        <v>15790</v>
      </c>
      <c r="BL9" t="s">
        <v>314</v>
      </c>
      <c r="BM9" t="s">
        <v>314</v>
      </c>
      <c r="BN9" t="s">
        <v>314</v>
      </c>
      <c r="BO9" t="s">
        <v>314</v>
      </c>
      <c r="BP9" t="s">
        <v>314</v>
      </c>
      <c r="BQ9" t="s">
        <v>314</v>
      </c>
      <c r="BR9" t="s">
        <v>314</v>
      </c>
      <c r="BS9" t="s">
        <v>15777</v>
      </c>
      <c r="BT9" t="s">
        <v>314</v>
      </c>
      <c r="BU9" t="s">
        <v>314</v>
      </c>
      <c r="BV9" t="s">
        <v>15777</v>
      </c>
      <c r="BW9" t="s">
        <v>15777</v>
      </c>
      <c r="BX9" t="s">
        <v>15777</v>
      </c>
      <c r="BY9" t="s">
        <v>15791</v>
      </c>
      <c r="BZ9" t="s">
        <v>314</v>
      </c>
      <c r="CA9" t="s">
        <v>314</v>
      </c>
      <c r="CB9" t="s">
        <v>314</v>
      </c>
      <c r="CC9" t="s">
        <v>314</v>
      </c>
      <c r="CD9" t="s">
        <v>314</v>
      </c>
      <c r="CE9" t="s">
        <v>15777</v>
      </c>
      <c r="CF9" t="s">
        <v>15792</v>
      </c>
      <c r="CG9" t="s">
        <v>15793</v>
      </c>
      <c r="CH9" t="s">
        <v>15777</v>
      </c>
      <c r="CI9" t="s">
        <v>314</v>
      </c>
      <c r="CJ9" t="s">
        <v>15777</v>
      </c>
      <c r="CK9" t="s">
        <v>314</v>
      </c>
      <c r="CL9" t="s">
        <v>15777</v>
      </c>
      <c r="CM9" t="s">
        <v>314</v>
      </c>
      <c r="CN9" t="s">
        <v>15777</v>
      </c>
      <c r="CO9" t="s">
        <v>15777</v>
      </c>
      <c r="CP9" t="s">
        <v>15794</v>
      </c>
      <c r="CQ9" t="s">
        <v>15777</v>
      </c>
      <c r="CR9" t="s">
        <v>314</v>
      </c>
      <c r="CS9" t="s">
        <v>15777</v>
      </c>
      <c r="CT9" t="s">
        <v>314</v>
      </c>
      <c r="CU9" t="s">
        <v>15795</v>
      </c>
      <c r="CV9" t="s">
        <v>15795</v>
      </c>
      <c r="CW9" t="s">
        <v>15796</v>
      </c>
      <c r="CX9" t="s">
        <v>15777</v>
      </c>
      <c r="CY9" t="s">
        <v>314</v>
      </c>
      <c r="CZ9" t="s">
        <v>15777</v>
      </c>
      <c r="DA9" t="s">
        <v>15777</v>
      </c>
      <c r="DB9" t="s">
        <v>15777</v>
      </c>
      <c r="DC9" t="s">
        <v>15789</v>
      </c>
      <c r="DD9" t="s">
        <v>314</v>
      </c>
      <c r="DE9" t="s">
        <v>314</v>
      </c>
      <c r="DF9" t="s">
        <v>15797</v>
      </c>
      <c r="DG9" t="s">
        <v>15777</v>
      </c>
      <c r="DH9" t="s">
        <v>15777</v>
      </c>
      <c r="DI9" t="s">
        <v>15777</v>
      </c>
      <c r="DJ9" t="s">
        <v>146</v>
      </c>
      <c r="DK9" t="s">
        <v>15771</v>
      </c>
      <c r="DL9" t="s">
        <v>15789</v>
      </c>
      <c r="DM9" t="s">
        <v>15789</v>
      </c>
      <c r="DN9" t="s">
        <v>15798</v>
      </c>
      <c r="DO9" t="s">
        <v>314</v>
      </c>
      <c r="DP9" t="s">
        <v>314</v>
      </c>
      <c r="DQ9" t="s">
        <v>314</v>
      </c>
      <c r="DR9" t="s">
        <v>314</v>
      </c>
      <c r="DS9" t="s">
        <v>314</v>
      </c>
      <c r="DT9" t="s">
        <v>15777</v>
      </c>
      <c r="DU9" t="s">
        <v>314</v>
      </c>
      <c r="DV9" t="s">
        <v>314</v>
      </c>
      <c r="DW9" t="s">
        <v>15777</v>
      </c>
      <c r="DX9" t="s">
        <v>314</v>
      </c>
      <c r="DY9" t="s">
        <v>314</v>
      </c>
      <c r="DZ9" t="s">
        <v>15777</v>
      </c>
      <c r="EA9" t="s">
        <v>15777</v>
      </c>
      <c r="EB9" t="s">
        <v>15777</v>
      </c>
      <c r="EC9" t="s">
        <v>15777</v>
      </c>
      <c r="ED9" t="s">
        <v>15777</v>
      </c>
      <c r="EE9" t="s">
        <v>15799</v>
      </c>
      <c r="EF9" t="s">
        <v>15777</v>
      </c>
      <c r="EG9" t="s">
        <v>15777</v>
      </c>
      <c r="EH9" t="s">
        <v>15777</v>
      </c>
      <c r="EI9" t="s">
        <v>15777</v>
      </c>
      <c r="EJ9" t="s">
        <v>15777</v>
      </c>
      <c r="EK9" t="s">
        <v>314</v>
      </c>
      <c r="EL9" t="s">
        <v>15777</v>
      </c>
      <c r="EM9" t="s">
        <v>15777</v>
      </c>
      <c r="EN9" t="s">
        <v>15777</v>
      </c>
      <c r="EO9" t="s">
        <v>15777</v>
      </c>
      <c r="EP9" t="s">
        <v>15800</v>
      </c>
      <c r="EQ9" t="s">
        <v>15801</v>
      </c>
      <c r="ER9" t="s">
        <v>15777</v>
      </c>
      <c r="ES9" t="s">
        <v>15777</v>
      </c>
      <c r="ET9" t="s">
        <v>15777</v>
      </c>
      <c r="EU9" t="s">
        <v>15777</v>
      </c>
      <c r="EV9" t="s">
        <v>15777</v>
      </c>
      <c r="EW9" t="s">
        <v>15777</v>
      </c>
      <c r="EX9" t="s">
        <v>15777</v>
      </c>
      <c r="EY9" t="s">
        <v>15777</v>
      </c>
      <c r="EZ9" t="s">
        <v>15802</v>
      </c>
      <c r="FA9" t="s">
        <v>15777</v>
      </c>
      <c r="FB9" t="s">
        <v>15777</v>
      </c>
      <c r="FC9" t="s">
        <v>15777</v>
      </c>
      <c r="FD9" t="s">
        <v>15777</v>
      </c>
      <c r="FE9" t="s">
        <v>15777</v>
      </c>
      <c r="FF9" t="s">
        <v>15777</v>
      </c>
      <c r="FG9" t="s">
        <v>15777</v>
      </c>
      <c r="FH9" t="s">
        <v>314</v>
      </c>
      <c r="FI9" t="s">
        <v>15803</v>
      </c>
      <c r="FJ9" t="s">
        <v>15804</v>
      </c>
      <c r="FK9" t="s">
        <v>15777</v>
      </c>
      <c r="FL9" t="s">
        <v>15777</v>
      </c>
      <c r="FM9" t="s">
        <v>15777</v>
      </c>
      <c r="FN9" t="s">
        <v>15777</v>
      </c>
      <c r="FO9" t="s">
        <v>15777</v>
      </c>
      <c r="FP9" t="s">
        <v>15777</v>
      </c>
      <c r="FQ9" t="s">
        <v>15777</v>
      </c>
      <c r="FR9" t="s">
        <v>15777</v>
      </c>
      <c r="FS9" t="s">
        <v>15789</v>
      </c>
      <c r="FT9" t="s">
        <v>15805</v>
      </c>
      <c r="FU9" t="s">
        <v>15777</v>
      </c>
      <c r="FV9" t="s">
        <v>314</v>
      </c>
      <c r="FW9" t="s">
        <v>15777</v>
      </c>
      <c r="FX9" t="s">
        <v>15793</v>
      </c>
      <c r="FY9" t="s">
        <v>15777</v>
      </c>
      <c r="FZ9" t="s">
        <v>15793</v>
      </c>
      <c r="GA9" t="s">
        <v>15793</v>
      </c>
      <c r="GB9" t="s">
        <v>15793</v>
      </c>
      <c r="GC9" t="s">
        <v>15777</v>
      </c>
      <c r="GD9" t="s">
        <v>15777</v>
      </c>
      <c r="GE9" t="s">
        <v>314</v>
      </c>
      <c r="GF9" t="s">
        <v>15777</v>
      </c>
      <c r="GG9" t="s">
        <v>15777</v>
      </c>
      <c r="GH9" t="s">
        <v>15777</v>
      </c>
      <c r="GI9" t="s">
        <v>15806</v>
      </c>
      <c r="GJ9" t="s">
        <v>15777</v>
      </c>
      <c r="GK9" t="s">
        <v>314</v>
      </c>
      <c r="GL9" t="s">
        <v>15777</v>
      </c>
      <c r="GM9" t="s">
        <v>314</v>
      </c>
      <c r="GN9" t="s">
        <v>314</v>
      </c>
      <c r="GO9" t="s">
        <v>15777</v>
      </c>
      <c r="GP9" t="s">
        <v>15777</v>
      </c>
      <c r="GQ9" t="s">
        <v>15777</v>
      </c>
      <c r="GR9" t="s">
        <v>15777</v>
      </c>
      <c r="GS9" t="s">
        <v>15777</v>
      </c>
      <c r="GT9" t="s">
        <v>15777</v>
      </c>
      <c r="GU9" t="s">
        <v>15777</v>
      </c>
      <c r="GV9" t="s">
        <v>314</v>
      </c>
      <c r="GW9" t="s">
        <v>15807</v>
      </c>
      <c r="GX9" t="s">
        <v>15808</v>
      </c>
      <c r="GY9" t="s">
        <v>15966</v>
      </c>
      <c r="GZ9" t="s">
        <v>15967</v>
      </c>
      <c r="HA9" t="s">
        <v>15968</v>
      </c>
      <c r="HB9" t="s">
        <v>15812</v>
      </c>
      <c r="HC9" t="s">
        <v>15813</v>
      </c>
      <c r="HD9" t="s">
        <v>145</v>
      </c>
      <c r="HE9" t="s">
        <v>295</v>
      </c>
      <c r="HF9" t="s">
        <v>295</v>
      </c>
      <c r="HG9" t="s">
        <v>15777</v>
      </c>
      <c r="HH9" t="s">
        <v>15814</v>
      </c>
      <c r="HI9" t="s">
        <v>15789</v>
      </c>
      <c r="HJ9" t="s">
        <v>15771</v>
      </c>
      <c r="HK9" t="s">
        <v>314</v>
      </c>
      <c r="HL9" t="s">
        <v>15777</v>
      </c>
      <c r="HM9" t="s">
        <v>15777</v>
      </c>
      <c r="HN9" t="s">
        <v>15969</v>
      </c>
      <c r="HO9" t="s">
        <v>15817</v>
      </c>
      <c r="HP9" t="s">
        <v>15818</v>
      </c>
      <c r="HQ9" t="s">
        <v>15819</v>
      </c>
      <c r="HR9" t="s">
        <v>15820</v>
      </c>
      <c r="HS9" t="s">
        <v>15821</v>
      </c>
      <c r="HT9" t="s">
        <v>15822</v>
      </c>
      <c r="HU9" t="s">
        <v>15823</v>
      </c>
      <c r="HV9" t="s">
        <v>15824</v>
      </c>
      <c r="HW9" t="s">
        <v>15970</v>
      </c>
      <c r="HX9" t="s">
        <v>15826</v>
      </c>
      <c r="HY9" t="s">
        <v>15827</v>
      </c>
      <c r="HZ9" t="s">
        <v>15818</v>
      </c>
      <c r="IA9" t="s">
        <v>15819</v>
      </c>
      <c r="IB9" t="s">
        <v>15970</v>
      </c>
      <c r="IC9" t="s">
        <v>15820</v>
      </c>
      <c r="ID9" t="s">
        <v>15828</v>
      </c>
      <c r="IE9" t="s">
        <v>15829</v>
      </c>
      <c r="IF9" t="s">
        <v>15971</v>
      </c>
      <c r="IG9" t="s">
        <v>15972</v>
      </c>
      <c r="IH9" t="s">
        <v>15855</v>
      </c>
      <c r="II9" t="s">
        <v>15973</v>
      </c>
      <c r="IJ9" t="s">
        <v>15974</v>
      </c>
      <c r="IK9" t="s">
        <v>15835</v>
      </c>
      <c r="IL9" t="s">
        <v>15777</v>
      </c>
      <c r="IM9" t="s">
        <v>314</v>
      </c>
      <c r="IN9" t="s">
        <v>314</v>
      </c>
      <c r="IO9" t="s">
        <v>15777</v>
      </c>
      <c r="IP9" t="s">
        <v>15777</v>
      </c>
      <c r="IQ9" t="s">
        <v>314</v>
      </c>
      <c r="IR9" t="s">
        <v>15777</v>
      </c>
      <c r="IS9" t="s">
        <v>15777</v>
      </c>
      <c r="IT9" t="s">
        <v>15836</v>
      </c>
      <c r="IU9" t="s">
        <v>138</v>
      </c>
      <c r="IV9" t="s">
        <v>197</v>
      </c>
      <c r="IW9" t="s">
        <v>198</v>
      </c>
      <c r="IX9" t="s">
        <v>199</v>
      </c>
      <c r="IY9" t="s">
        <v>162</v>
      </c>
      <c r="IZ9" t="s">
        <v>200</v>
      </c>
      <c r="JA9">
        <v>109</v>
      </c>
      <c r="JB9">
        <v>408</v>
      </c>
      <c r="JC9" t="s">
        <v>143</v>
      </c>
      <c r="JD9" t="s">
        <v>149</v>
      </c>
      <c r="JE9" t="s">
        <v>196</v>
      </c>
      <c r="JF9" s="74">
        <v>43864.868549629631</v>
      </c>
      <c r="JG9" t="s">
        <v>141</v>
      </c>
      <c r="JH9" s="74">
        <v>43864.890317893522</v>
      </c>
      <c r="JI9" t="s">
        <v>142</v>
      </c>
      <c r="JP9" t="s">
        <v>139</v>
      </c>
      <c r="JQ9" s="74">
        <v>43864.868549629631</v>
      </c>
      <c r="JR9" t="s">
        <v>13971</v>
      </c>
      <c r="JS9" t="s">
        <v>144</v>
      </c>
      <c r="JT9" t="s">
        <v>145</v>
      </c>
      <c r="JU9">
        <v>240</v>
      </c>
      <c r="JV9">
        <v>430</v>
      </c>
      <c r="JW9">
        <v>255</v>
      </c>
      <c r="JX9">
        <v>1.96</v>
      </c>
      <c r="JY9">
        <v>0.72599999999999998</v>
      </c>
      <c r="JZ9">
        <v>-42</v>
      </c>
      <c r="KA9">
        <v>65</v>
      </c>
      <c r="KB9">
        <v>22</v>
      </c>
      <c r="KD9">
        <v>0</v>
      </c>
      <c r="KE9" t="s">
        <v>146</v>
      </c>
    </row>
    <row r="10" spans="1:291" x14ac:dyDescent="0.25">
      <c r="A10" t="s">
        <v>201</v>
      </c>
      <c r="B10" t="s">
        <v>275</v>
      </c>
      <c r="C10" t="s">
        <v>15770</v>
      </c>
      <c r="D10" t="s">
        <v>15771</v>
      </c>
      <c r="E10" t="s">
        <v>15975</v>
      </c>
      <c r="F10" s="74">
        <v>43864.86865596065</v>
      </c>
      <c r="G10" t="s">
        <v>15773</v>
      </c>
      <c r="H10" t="s">
        <v>275</v>
      </c>
      <c r="I10" t="s">
        <v>276</v>
      </c>
      <c r="J10" t="s">
        <v>277</v>
      </c>
      <c r="K10" t="s">
        <v>15774</v>
      </c>
      <c r="L10" t="s">
        <v>15976</v>
      </c>
      <c r="M10" t="s">
        <v>15776</v>
      </c>
      <c r="N10" t="s">
        <v>15777</v>
      </c>
      <c r="O10" t="s">
        <v>15777</v>
      </c>
      <c r="P10" t="s">
        <v>15777</v>
      </c>
      <c r="Q10" t="s">
        <v>314</v>
      </c>
      <c r="R10" t="s">
        <v>15777</v>
      </c>
      <c r="S10" t="s">
        <v>314</v>
      </c>
      <c r="T10" t="s">
        <v>314</v>
      </c>
      <c r="U10" t="s">
        <v>15777</v>
      </c>
      <c r="V10" t="s">
        <v>314</v>
      </c>
      <c r="W10" t="s">
        <v>314</v>
      </c>
      <c r="X10" t="s">
        <v>314</v>
      </c>
      <c r="Y10" t="s">
        <v>139</v>
      </c>
      <c r="Z10" t="s">
        <v>15777</v>
      </c>
      <c r="AA10" t="s">
        <v>15777</v>
      </c>
      <c r="AB10" t="s">
        <v>15777</v>
      </c>
      <c r="AC10" t="s">
        <v>314</v>
      </c>
      <c r="AD10" t="s">
        <v>15778</v>
      </c>
      <c r="AE10" t="s">
        <v>15777</v>
      </c>
      <c r="AF10" t="s">
        <v>15777</v>
      </c>
      <c r="AG10" t="s">
        <v>15777</v>
      </c>
      <c r="AH10" t="s">
        <v>15777</v>
      </c>
      <c r="AI10" t="s">
        <v>15777</v>
      </c>
      <c r="AJ10" t="s">
        <v>15777</v>
      </c>
      <c r="AK10" t="s">
        <v>15977</v>
      </c>
      <c r="AL10" t="s">
        <v>15978</v>
      </c>
      <c r="AM10" t="s">
        <v>13035</v>
      </c>
      <c r="AN10" t="s">
        <v>14059</v>
      </c>
      <c r="AO10" t="s">
        <v>14063</v>
      </c>
      <c r="AP10" t="s">
        <v>3172</v>
      </c>
      <c r="AQ10" t="s">
        <v>14070</v>
      </c>
      <c r="AR10" t="s">
        <v>14072</v>
      </c>
      <c r="AS10" t="s">
        <v>15979</v>
      </c>
      <c r="AT10" t="s">
        <v>15980</v>
      </c>
      <c r="AU10" t="s">
        <v>15981</v>
      </c>
      <c r="AV10" t="s">
        <v>15982</v>
      </c>
      <c r="AW10" t="s">
        <v>15983</v>
      </c>
      <c r="AX10" t="s">
        <v>15984</v>
      </c>
      <c r="AY10" t="s">
        <v>15787</v>
      </c>
      <c r="AZ10" t="s">
        <v>143</v>
      </c>
      <c r="BA10" t="s">
        <v>143</v>
      </c>
      <c r="BB10" t="s">
        <v>15788</v>
      </c>
      <c r="BC10" t="s">
        <v>314</v>
      </c>
      <c r="BD10" t="s">
        <v>314</v>
      </c>
      <c r="BE10" t="s">
        <v>314</v>
      </c>
      <c r="BF10" t="s">
        <v>314</v>
      </c>
      <c r="BG10" t="s">
        <v>314</v>
      </c>
      <c r="BH10" t="s">
        <v>314</v>
      </c>
      <c r="BI10" t="s">
        <v>15771</v>
      </c>
      <c r="BJ10" t="s">
        <v>15789</v>
      </c>
      <c r="BK10" t="s">
        <v>15790</v>
      </c>
      <c r="BL10" t="s">
        <v>314</v>
      </c>
      <c r="BM10" t="s">
        <v>314</v>
      </c>
      <c r="BN10" t="s">
        <v>314</v>
      </c>
      <c r="BO10" t="s">
        <v>314</v>
      </c>
      <c r="BP10" t="s">
        <v>314</v>
      </c>
      <c r="BQ10" t="s">
        <v>314</v>
      </c>
      <c r="BR10" t="s">
        <v>314</v>
      </c>
      <c r="BS10" t="s">
        <v>15777</v>
      </c>
      <c r="BT10" t="s">
        <v>314</v>
      </c>
      <c r="BU10" t="s">
        <v>314</v>
      </c>
      <c r="BV10" t="s">
        <v>15777</v>
      </c>
      <c r="BW10" t="s">
        <v>15777</v>
      </c>
      <c r="BX10" t="s">
        <v>15777</v>
      </c>
      <c r="BY10" t="s">
        <v>15791</v>
      </c>
      <c r="BZ10" t="s">
        <v>314</v>
      </c>
      <c r="CA10" t="s">
        <v>314</v>
      </c>
      <c r="CB10" t="s">
        <v>314</v>
      </c>
      <c r="CC10" t="s">
        <v>314</v>
      </c>
      <c r="CD10" t="s">
        <v>314</v>
      </c>
      <c r="CE10" t="s">
        <v>15777</v>
      </c>
      <c r="CF10" t="s">
        <v>15792</v>
      </c>
      <c r="CG10" t="s">
        <v>15793</v>
      </c>
      <c r="CH10" t="s">
        <v>15777</v>
      </c>
      <c r="CI10" t="s">
        <v>314</v>
      </c>
      <c r="CJ10" t="s">
        <v>15777</v>
      </c>
      <c r="CK10" t="s">
        <v>314</v>
      </c>
      <c r="CL10" t="s">
        <v>15777</v>
      </c>
      <c r="CM10" t="s">
        <v>314</v>
      </c>
      <c r="CN10" t="s">
        <v>15777</v>
      </c>
      <c r="CO10" t="s">
        <v>15777</v>
      </c>
      <c r="CP10" t="s">
        <v>15794</v>
      </c>
      <c r="CQ10" t="s">
        <v>15777</v>
      </c>
      <c r="CR10" t="s">
        <v>314</v>
      </c>
      <c r="CS10" t="s">
        <v>15777</v>
      </c>
      <c r="CT10" t="s">
        <v>314</v>
      </c>
      <c r="CU10" t="s">
        <v>15795</v>
      </c>
      <c r="CV10" t="s">
        <v>15795</v>
      </c>
      <c r="CW10" t="s">
        <v>15796</v>
      </c>
      <c r="CX10" t="s">
        <v>15777</v>
      </c>
      <c r="CY10" t="s">
        <v>314</v>
      </c>
      <c r="CZ10" t="s">
        <v>15777</v>
      </c>
      <c r="DA10" t="s">
        <v>15777</v>
      </c>
      <c r="DB10" t="s">
        <v>15777</v>
      </c>
      <c r="DC10" t="s">
        <v>15789</v>
      </c>
      <c r="DD10" t="s">
        <v>314</v>
      </c>
      <c r="DE10" t="s">
        <v>314</v>
      </c>
      <c r="DF10" t="s">
        <v>15797</v>
      </c>
      <c r="DG10" t="s">
        <v>15777</v>
      </c>
      <c r="DH10" t="s">
        <v>15777</v>
      </c>
      <c r="DI10" t="s">
        <v>15777</v>
      </c>
      <c r="DJ10" t="s">
        <v>146</v>
      </c>
      <c r="DK10" t="s">
        <v>15771</v>
      </c>
      <c r="DL10" t="s">
        <v>15789</v>
      </c>
      <c r="DM10" t="s">
        <v>15789</v>
      </c>
      <c r="DN10" t="s">
        <v>15798</v>
      </c>
      <c r="DO10" t="s">
        <v>314</v>
      </c>
      <c r="DP10" t="s">
        <v>314</v>
      </c>
      <c r="DQ10" t="s">
        <v>314</v>
      </c>
      <c r="DR10" t="s">
        <v>314</v>
      </c>
      <c r="DS10" t="s">
        <v>314</v>
      </c>
      <c r="DT10" t="s">
        <v>15777</v>
      </c>
      <c r="DU10" t="s">
        <v>314</v>
      </c>
      <c r="DV10" t="s">
        <v>314</v>
      </c>
      <c r="DW10" t="s">
        <v>15777</v>
      </c>
      <c r="DX10" t="s">
        <v>314</v>
      </c>
      <c r="DY10" t="s">
        <v>314</v>
      </c>
      <c r="DZ10" t="s">
        <v>15777</v>
      </c>
      <c r="EA10" t="s">
        <v>15777</v>
      </c>
      <c r="EB10" t="s">
        <v>15777</v>
      </c>
      <c r="EC10" t="s">
        <v>15777</v>
      </c>
      <c r="ED10" t="s">
        <v>15777</v>
      </c>
      <c r="EE10" t="s">
        <v>15799</v>
      </c>
      <c r="EF10" t="s">
        <v>15777</v>
      </c>
      <c r="EG10" t="s">
        <v>15777</v>
      </c>
      <c r="EH10" t="s">
        <v>15777</v>
      </c>
      <c r="EI10" t="s">
        <v>15777</v>
      </c>
      <c r="EJ10" t="s">
        <v>15777</v>
      </c>
      <c r="EK10" t="s">
        <v>314</v>
      </c>
      <c r="EL10" t="s">
        <v>15777</v>
      </c>
      <c r="EM10" t="s">
        <v>15777</v>
      </c>
      <c r="EN10" t="s">
        <v>15777</v>
      </c>
      <c r="EO10" t="s">
        <v>15777</v>
      </c>
      <c r="EP10" t="s">
        <v>15800</v>
      </c>
      <c r="EQ10" t="s">
        <v>15801</v>
      </c>
      <c r="ER10" t="s">
        <v>15777</v>
      </c>
      <c r="ES10" t="s">
        <v>15777</v>
      </c>
      <c r="ET10" t="s">
        <v>15777</v>
      </c>
      <c r="EU10" t="s">
        <v>15777</v>
      </c>
      <c r="EV10" t="s">
        <v>15777</v>
      </c>
      <c r="EW10" t="s">
        <v>15777</v>
      </c>
      <c r="EX10" t="s">
        <v>15777</v>
      </c>
      <c r="EY10" t="s">
        <v>15777</v>
      </c>
      <c r="EZ10" t="s">
        <v>15802</v>
      </c>
      <c r="FA10" t="s">
        <v>15777</v>
      </c>
      <c r="FB10" t="s">
        <v>15777</v>
      </c>
      <c r="FC10" t="s">
        <v>15777</v>
      </c>
      <c r="FD10" t="s">
        <v>15777</v>
      </c>
      <c r="FE10" t="s">
        <v>15777</v>
      </c>
      <c r="FF10" t="s">
        <v>15777</v>
      </c>
      <c r="FG10" t="s">
        <v>15777</v>
      </c>
      <c r="FH10" t="s">
        <v>314</v>
      </c>
      <c r="FI10" t="s">
        <v>15803</v>
      </c>
      <c r="FJ10" t="s">
        <v>15804</v>
      </c>
      <c r="FK10" t="s">
        <v>15777</v>
      </c>
      <c r="FL10" t="s">
        <v>15777</v>
      </c>
      <c r="FM10" t="s">
        <v>15777</v>
      </c>
      <c r="FN10" t="s">
        <v>15777</v>
      </c>
      <c r="FO10" t="s">
        <v>15777</v>
      </c>
      <c r="FP10" t="s">
        <v>15777</v>
      </c>
      <c r="FQ10" t="s">
        <v>15777</v>
      </c>
      <c r="FR10" t="s">
        <v>15777</v>
      </c>
      <c r="FS10" t="s">
        <v>15789</v>
      </c>
      <c r="FT10" t="s">
        <v>15805</v>
      </c>
      <c r="FU10" t="s">
        <v>15777</v>
      </c>
      <c r="FV10" t="s">
        <v>314</v>
      </c>
      <c r="FW10" t="s">
        <v>15777</v>
      </c>
      <c r="FX10" t="s">
        <v>15793</v>
      </c>
      <c r="FY10" t="s">
        <v>15777</v>
      </c>
      <c r="FZ10" t="s">
        <v>15793</v>
      </c>
      <c r="GA10" t="s">
        <v>15793</v>
      </c>
      <c r="GB10" t="s">
        <v>15793</v>
      </c>
      <c r="GC10" t="s">
        <v>15777</v>
      </c>
      <c r="GD10" t="s">
        <v>15777</v>
      </c>
      <c r="GE10" t="s">
        <v>314</v>
      </c>
      <c r="GF10" t="s">
        <v>15777</v>
      </c>
      <c r="GG10" t="s">
        <v>15777</v>
      </c>
      <c r="GH10" t="s">
        <v>15777</v>
      </c>
      <c r="GI10" t="s">
        <v>15806</v>
      </c>
      <c r="GJ10" t="s">
        <v>15777</v>
      </c>
      <c r="GK10" t="s">
        <v>314</v>
      </c>
      <c r="GL10" t="s">
        <v>15777</v>
      </c>
      <c r="GM10" t="s">
        <v>314</v>
      </c>
      <c r="GN10" t="s">
        <v>314</v>
      </c>
      <c r="GO10" t="s">
        <v>15777</v>
      </c>
      <c r="GP10" t="s">
        <v>15777</v>
      </c>
      <c r="GQ10" t="s">
        <v>314</v>
      </c>
      <c r="GR10" t="s">
        <v>15777</v>
      </c>
      <c r="GS10" t="s">
        <v>15777</v>
      </c>
      <c r="GT10" t="s">
        <v>15777</v>
      </c>
      <c r="GU10" t="s">
        <v>15777</v>
      </c>
      <c r="GV10" t="s">
        <v>15777</v>
      </c>
      <c r="GW10" t="s">
        <v>15807</v>
      </c>
      <c r="GX10" t="s">
        <v>15808</v>
      </c>
      <c r="GY10" t="s">
        <v>15985</v>
      </c>
      <c r="GZ10" t="s">
        <v>15986</v>
      </c>
      <c r="HA10" t="s">
        <v>15987</v>
      </c>
      <c r="HB10" t="s">
        <v>15812</v>
      </c>
      <c r="HC10" t="s">
        <v>15813</v>
      </c>
      <c r="HD10" t="s">
        <v>145</v>
      </c>
      <c r="HE10" t="s">
        <v>295</v>
      </c>
      <c r="HF10" t="s">
        <v>295</v>
      </c>
      <c r="HG10" t="s">
        <v>15777</v>
      </c>
      <c r="HH10" t="s">
        <v>15814</v>
      </c>
      <c r="HI10" t="s">
        <v>15789</v>
      </c>
      <c r="HJ10" t="s">
        <v>15770</v>
      </c>
      <c r="HK10" t="s">
        <v>314</v>
      </c>
      <c r="HL10" t="s">
        <v>15777</v>
      </c>
      <c r="HM10" t="s">
        <v>15777</v>
      </c>
      <c r="HN10" t="s">
        <v>15988</v>
      </c>
      <c r="HO10" t="s">
        <v>15817</v>
      </c>
      <c r="HP10" t="s">
        <v>15818</v>
      </c>
      <c r="HQ10" t="s">
        <v>15989</v>
      </c>
      <c r="HR10" t="s">
        <v>15820</v>
      </c>
      <c r="HS10" t="s">
        <v>15990</v>
      </c>
      <c r="HT10" t="s">
        <v>15991</v>
      </c>
      <c r="HU10" t="s">
        <v>15823</v>
      </c>
      <c r="HV10" t="s">
        <v>15824</v>
      </c>
      <c r="HW10" t="s">
        <v>15992</v>
      </c>
      <c r="HX10" t="s">
        <v>15826</v>
      </c>
      <c r="HY10" t="s">
        <v>15827</v>
      </c>
      <c r="HZ10" t="s">
        <v>15818</v>
      </c>
      <c r="IA10" t="s">
        <v>15989</v>
      </c>
      <c r="IB10" t="s">
        <v>15992</v>
      </c>
      <c r="IC10" t="s">
        <v>15820</v>
      </c>
      <c r="ID10" t="s">
        <v>15828</v>
      </c>
      <c r="IE10" t="s">
        <v>15829</v>
      </c>
      <c r="IF10" t="s">
        <v>15993</v>
      </c>
      <c r="IG10" t="s">
        <v>15994</v>
      </c>
      <c r="IH10" t="s">
        <v>15855</v>
      </c>
      <c r="II10" t="s">
        <v>15995</v>
      </c>
      <c r="IJ10" t="s">
        <v>15996</v>
      </c>
      <c r="IK10" t="s">
        <v>15835</v>
      </c>
      <c r="IL10" t="s">
        <v>15777</v>
      </c>
      <c r="IM10" t="s">
        <v>314</v>
      </c>
      <c r="IN10" t="s">
        <v>314</v>
      </c>
      <c r="IO10" t="s">
        <v>15777</v>
      </c>
      <c r="IP10" t="s">
        <v>15777</v>
      </c>
      <c r="IQ10" t="s">
        <v>314</v>
      </c>
      <c r="IR10" t="s">
        <v>15777</v>
      </c>
      <c r="IS10" t="s">
        <v>15777</v>
      </c>
      <c r="IT10" t="s">
        <v>15836</v>
      </c>
      <c r="IU10" t="s">
        <v>138</v>
      </c>
      <c r="IV10" t="s">
        <v>203</v>
      </c>
      <c r="IW10" t="s">
        <v>204</v>
      </c>
      <c r="IX10" t="s">
        <v>205</v>
      </c>
      <c r="IY10" t="s">
        <v>155</v>
      </c>
      <c r="IZ10" t="s">
        <v>206</v>
      </c>
      <c r="JA10">
        <v>109</v>
      </c>
      <c r="JB10">
        <v>408</v>
      </c>
      <c r="JC10" t="s">
        <v>143</v>
      </c>
      <c r="JD10" t="s">
        <v>149</v>
      </c>
      <c r="JE10" t="s">
        <v>202</v>
      </c>
      <c r="JF10" s="74">
        <v>43864.86865596065</v>
      </c>
      <c r="JG10" t="s">
        <v>141</v>
      </c>
      <c r="JH10" s="74">
        <v>43864.890417510418</v>
      </c>
      <c r="JI10" t="s">
        <v>142</v>
      </c>
      <c r="JP10" t="s">
        <v>139</v>
      </c>
      <c r="JQ10" s="74">
        <v>43864.86865596065</v>
      </c>
      <c r="JR10" t="s">
        <v>14055</v>
      </c>
      <c r="JS10" t="s">
        <v>144</v>
      </c>
      <c r="JT10" t="s">
        <v>145</v>
      </c>
      <c r="JU10">
        <v>240</v>
      </c>
      <c r="JV10">
        <v>431</v>
      </c>
      <c r="JW10">
        <v>255</v>
      </c>
      <c r="JX10">
        <v>2.0499999999999998</v>
      </c>
      <c r="JY10">
        <v>0.72699999999999998</v>
      </c>
      <c r="JZ10">
        <v>-42</v>
      </c>
      <c r="KA10">
        <v>67</v>
      </c>
      <c r="KB10">
        <v>23</v>
      </c>
      <c r="KD10">
        <v>0</v>
      </c>
      <c r="KE10" t="s">
        <v>146</v>
      </c>
    </row>
    <row r="11" spans="1:291" x14ac:dyDescent="0.25">
      <c r="A11" t="s">
        <v>207</v>
      </c>
      <c r="B11" t="s">
        <v>275</v>
      </c>
      <c r="C11" t="s">
        <v>15770</v>
      </c>
      <c r="D11" t="s">
        <v>15771</v>
      </c>
      <c r="E11" t="s">
        <v>15997</v>
      </c>
      <c r="F11" s="74">
        <v>43864.873570601849</v>
      </c>
      <c r="G11" t="s">
        <v>15773</v>
      </c>
      <c r="H11" t="s">
        <v>275</v>
      </c>
      <c r="I11" t="s">
        <v>276</v>
      </c>
      <c r="J11" t="s">
        <v>277</v>
      </c>
      <c r="K11" t="s">
        <v>15774</v>
      </c>
      <c r="L11" t="s">
        <v>15998</v>
      </c>
      <c r="M11" t="s">
        <v>15776</v>
      </c>
      <c r="N11" t="s">
        <v>15777</v>
      </c>
      <c r="O11" t="s">
        <v>15777</v>
      </c>
      <c r="P11" t="s">
        <v>15777</v>
      </c>
      <c r="Q11" t="s">
        <v>314</v>
      </c>
      <c r="R11" t="s">
        <v>15777</v>
      </c>
      <c r="S11" t="s">
        <v>314</v>
      </c>
      <c r="T11" t="s">
        <v>314</v>
      </c>
      <c r="U11" t="s">
        <v>15777</v>
      </c>
      <c r="V11" t="s">
        <v>314</v>
      </c>
      <c r="W11" t="s">
        <v>314</v>
      </c>
      <c r="X11" t="s">
        <v>314</v>
      </c>
      <c r="Y11" t="s">
        <v>139</v>
      </c>
      <c r="Z11" t="s">
        <v>15777</v>
      </c>
      <c r="AA11" t="s">
        <v>15777</v>
      </c>
      <c r="AB11" t="s">
        <v>15777</v>
      </c>
      <c r="AC11" t="s">
        <v>314</v>
      </c>
      <c r="AD11" t="s">
        <v>15778</v>
      </c>
      <c r="AE11" t="s">
        <v>15777</v>
      </c>
      <c r="AF11" t="s">
        <v>15777</v>
      </c>
      <c r="AG11" t="s">
        <v>15777</v>
      </c>
      <c r="AH11" t="s">
        <v>15777</v>
      </c>
      <c r="AI11" t="s">
        <v>15777</v>
      </c>
      <c r="AJ11" t="s">
        <v>15777</v>
      </c>
      <c r="AK11" t="s">
        <v>15999</v>
      </c>
      <c r="AL11" t="s">
        <v>16000</v>
      </c>
      <c r="AM11" t="s">
        <v>12509</v>
      </c>
      <c r="AN11" t="s">
        <v>15414</v>
      </c>
      <c r="AO11" t="s">
        <v>15418</v>
      </c>
      <c r="AP11" t="s">
        <v>15425</v>
      </c>
      <c r="AQ11" t="s">
        <v>15426</v>
      </c>
      <c r="AR11" t="s">
        <v>15428</v>
      </c>
      <c r="AS11" t="s">
        <v>16001</v>
      </c>
      <c r="AT11" t="s">
        <v>16002</v>
      </c>
      <c r="AU11" t="s">
        <v>16003</v>
      </c>
      <c r="AV11" t="s">
        <v>16004</v>
      </c>
      <c r="AW11" t="s">
        <v>16005</v>
      </c>
      <c r="AX11" t="s">
        <v>16006</v>
      </c>
      <c r="AY11" t="s">
        <v>15787</v>
      </c>
      <c r="AZ11" t="s">
        <v>143</v>
      </c>
      <c r="BA11" t="s">
        <v>143</v>
      </c>
      <c r="BB11" t="s">
        <v>15788</v>
      </c>
      <c r="BC11" t="s">
        <v>314</v>
      </c>
      <c r="BD11" t="s">
        <v>314</v>
      </c>
      <c r="BE11" t="s">
        <v>314</v>
      </c>
      <c r="BF11" t="s">
        <v>15777</v>
      </c>
      <c r="BG11" t="s">
        <v>314</v>
      </c>
      <c r="BH11" t="s">
        <v>314</v>
      </c>
      <c r="BI11" t="s">
        <v>15771</v>
      </c>
      <c r="BJ11" t="s">
        <v>15789</v>
      </c>
      <c r="BK11" t="s">
        <v>15790</v>
      </c>
      <c r="BL11" t="s">
        <v>314</v>
      </c>
      <c r="BM11" t="s">
        <v>314</v>
      </c>
      <c r="BN11" t="s">
        <v>314</v>
      </c>
      <c r="BO11" t="s">
        <v>314</v>
      </c>
      <c r="BP11" t="s">
        <v>314</v>
      </c>
      <c r="BQ11" t="s">
        <v>314</v>
      </c>
      <c r="BR11" t="s">
        <v>314</v>
      </c>
      <c r="BS11" t="s">
        <v>15777</v>
      </c>
      <c r="BT11" t="s">
        <v>314</v>
      </c>
      <c r="BU11" t="s">
        <v>314</v>
      </c>
      <c r="BV11" t="s">
        <v>15777</v>
      </c>
      <c r="BW11" t="s">
        <v>15777</v>
      </c>
      <c r="BX11" t="s">
        <v>15777</v>
      </c>
      <c r="BY11" t="s">
        <v>15791</v>
      </c>
      <c r="BZ11" t="s">
        <v>314</v>
      </c>
      <c r="CA11" t="s">
        <v>314</v>
      </c>
      <c r="CB11" t="s">
        <v>314</v>
      </c>
      <c r="CC11" t="s">
        <v>314</v>
      </c>
      <c r="CD11" t="s">
        <v>314</v>
      </c>
      <c r="CE11" t="s">
        <v>15777</v>
      </c>
      <c r="CF11" t="s">
        <v>15792</v>
      </c>
      <c r="CG11" t="s">
        <v>15793</v>
      </c>
      <c r="CH11" t="s">
        <v>15777</v>
      </c>
      <c r="CI11" t="s">
        <v>314</v>
      </c>
      <c r="CJ11" t="s">
        <v>15777</v>
      </c>
      <c r="CK11" t="s">
        <v>314</v>
      </c>
      <c r="CL11" t="s">
        <v>15777</v>
      </c>
      <c r="CM11" t="s">
        <v>314</v>
      </c>
      <c r="CN11" t="s">
        <v>15777</v>
      </c>
      <c r="CO11" t="s">
        <v>15777</v>
      </c>
      <c r="CP11" t="s">
        <v>15794</v>
      </c>
      <c r="CQ11" t="s">
        <v>15777</v>
      </c>
      <c r="CR11" t="s">
        <v>314</v>
      </c>
      <c r="CS11" t="s">
        <v>15777</v>
      </c>
      <c r="CT11" t="s">
        <v>314</v>
      </c>
      <c r="CU11" t="s">
        <v>15795</v>
      </c>
      <c r="CV11" t="s">
        <v>16007</v>
      </c>
      <c r="CW11" t="s">
        <v>15796</v>
      </c>
      <c r="CX11" t="s">
        <v>15777</v>
      </c>
      <c r="CY11" t="s">
        <v>314</v>
      </c>
      <c r="CZ11" t="s">
        <v>15777</v>
      </c>
      <c r="DA11" t="s">
        <v>15777</v>
      </c>
      <c r="DB11" t="s">
        <v>15777</v>
      </c>
      <c r="DC11" t="s">
        <v>15789</v>
      </c>
      <c r="DD11" t="s">
        <v>314</v>
      </c>
      <c r="DE11" t="s">
        <v>314</v>
      </c>
      <c r="DF11" t="s">
        <v>15797</v>
      </c>
      <c r="DG11" t="s">
        <v>15777</v>
      </c>
      <c r="DH11" t="s">
        <v>15777</v>
      </c>
      <c r="DI11" t="s">
        <v>15777</v>
      </c>
      <c r="DJ11" t="s">
        <v>146</v>
      </c>
      <c r="DK11" t="s">
        <v>15771</v>
      </c>
      <c r="DL11" t="s">
        <v>15789</v>
      </c>
      <c r="DM11" t="s">
        <v>15789</v>
      </c>
      <c r="DN11" t="s">
        <v>15798</v>
      </c>
      <c r="DO11" t="s">
        <v>314</v>
      </c>
      <c r="DP11" t="s">
        <v>314</v>
      </c>
      <c r="DQ11" t="s">
        <v>314</v>
      </c>
      <c r="DR11" t="s">
        <v>314</v>
      </c>
      <c r="DS11" t="s">
        <v>314</v>
      </c>
      <c r="DT11" t="s">
        <v>15777</v>
      </c>
      <c r="DU11" t="s">
        <v>314</v>
      </c>
      <c r="DV11" t="s">
        <v>314</v>
      </c>
      <c r="DW11" t="s">
        <v>15777</v>
      </c>
      <c r="DX11" t="s">
        <v>314</v>
      </c>
      <c r="DY11" t="s">
        <v>314</v>
      </c>
      <c r="DZ11" t="s">
        <v>15777</v>
      </c>
      <c r="EA11" t="s">
        <v>15777</v>
      </c>
      <c r="EB11" t="s">
        <v>15777</v>
      </c>
      <c r="EC11" t="s">
        <v>15777</v>
      </c>
      <c r="ED11" t="s">
        <v>15777</v>
      </c>
      <c r="EE11" t="s">
        <v>15799</v>
      </c>
      <c r="EF11" t="s">
        <v>15777</v>
      </c>
      <c r="EG11" t="s">
        <v>15777</v>
      </c>
      <c r="EH11" t="s">
        <v>15777</v>
      </c>
      <c r="EI11" t="s">
        <v>15777</v>
      </c>
      <c r="EJ11" t="s">
        <v>15777</v>
      </c>
      <c r="EK11" t="s">
        <v>314</v>
      </c>
      <c r="EL11" t="s">
        <v>15777</v>
      </c>
      <c r="EM11" t="s">
        <v>15777</v>
      </c>
      <c r="EN11" t="s">
        <v>15777</v>
      </c>
      <c r="EO11" t="s">
        <v>15777</v>
      </c>
      <c r="EP11" t="s">
        <v>15800</v>
      </c>
      <c r="EQ11" t="s">
        <v>15801</v>
      </c>
      <c r="ER11" t="s">
        <v>15777</v>
      </c>
      <c r="ES11" t="s">
        <v>15777</v>
      </c>
      <c r="ET11" t="s">
        <v>15777</v>
      </c>
      <c r="EU11" t="s">
        <v>15777</v>
      </c>
      <c r="EV11" t="s">
        <v>15777</v>
      </c>
      <c r="EW11" t="s">
        <v>15777</v>
      </c>
      <c r="EX11" t="s">
        <v>15777</v>
      </c>
      <c r="EY11" t="s">
        <v>15777</v>
      </c>
      <c r="EZ11" t="s">
        <v>15802</v>
      </c>
      <c r="FA11" t="s">
        <v>15777</v>
      </c>
      <c r="FB11" t="s">
        <v>15777</v>
      </c>
      <c r="FC11" t="s">
        <v>15777</v>
      </c>
      <c r="FD11" t="s">
        <v>15777</v>
      </c>
      <c r="FE11" t="s">
        <v>15777</v>
      </c>
      <c r="FF11" t="s">
        <v>15777</v>
      </c>
      <c r="FG11" t="s">
        <v>15777</v>
      </c>
      <c r="FH11" t="s">
        <v>314</v>
      </c>
      <c r="FI11" t="s">
        <v>15803</v>
      </c>
      <c r="FJ11" t="s">
        <v>15804</v>
      </c>
      <c r="FK11" t="s">
        <v>15777</v>
      </c>
      <c r="FL11" t="s">
        <v>15777</v>
      </c>
      <c r="FM11" t="s">
        <v>15777</v>
      </c>
      <c r="FN11" t="s">
        <v>15777</v>
      </c>
      <c r="FO11" t="s">
        <v>15777</v>
      </c>
      <c r="FP11" t="s">
        <v>15777</v>
      </c>
      <c r="FQ11" t="s">
        <v>15777</v>
      </c>
      <c r="FR11" t="s">
        <v>15777</v>
      </c>
      <c r="FS11" t="s">
        <v>15789</v>
      </c>
      <c r="FT11" t="s">
        <v>15805</v>
      </c>
      <c r="FU11" t="s">
        <v>15777</v>
      </c>
      <c r="FV11" t="s">
        <v>314</v>
      </c>
      <c r="FW11" t="s">
        <v>15777</v>
      </c>
      <c r="FX11" t="s">
        <v>15793</v>
      </c>
      <c r="FY11" t="s">
        <v>15777</v>
      </c>
      <c r="FZ11" t="s">
        <v>15793</v>
      </c>
      <c r="GA11" t="s">
        <v>15793</v>
      </c>
      <c r="GB11" t="s">
        <v>15793</v>
      </c>
      <c r="GC11" t="s">
        <v>15777</v>
      </c>
      <c r="GD11" t="s">
        <v>15777</v>
      </c>
      <c r="GE11" t="s">
        <v>314</v>
      </c>
      <c r="GF11" t="s">
        <v>15777</v>
      </c>
      <c r="GG11" t="s">
        <v>15777</v>
      </c>
      <c r="GH11" t="s">
        <v>15777</v>
      </c>
      <c r="GI11" t="s">
        <v>15806</v>
      </c>
      <c r="GJ11" t="s">
        <v>15777</v>
      </c>
      <c r="GK11" t="s">
        <v>314</v>
      </c>
      <c r="GL11" t="s">
        <v>15777</v>
      </c>
      <c r="GM11" t="s">
        <v>314</v>
      </c>
      <c r="GN11" t="s">
        <v>314</v>
      </c>
      <c r="GO11" t="s">
        <v>314</v>
      </c>
      <c r="GP11" t="s">
        <v>15777</v>
      </c>
      <c r="GQ11" t="s">
        <v>15777</v>
      </c>
      <c r="GR11" t="s">
        <v>15777</v>
      </c>
      <c r="GS11" t="s">
        <v>15777</v>
      </c>
      <c r="GT11" t="s">
        <v>15777</v>
      </c>
      <c r="GU11" t="s">
        <v>15777</v>
      </c>
      <c r="GV11" t="s">
        <v>15777</v>
      </c>
      <c r="GW11" t="s">
        <v>16008</v>
      </c>
      <c r="GX11" t="s">
        <v>15808</v>
      </c>
      <c r="GY11" t="s">
        <v>16009</v>
      </c>
      <c r="GZ11" t="s">
        <v>16010</v>
      </c>
      <c r="HA11" t="s">
        <v>16011</v>
      </c>
      <c r="HB11" t="s">
        <v>15812</v>
      </c>
      <c r="HC11" t="s">
        <v>15813</v>
      </c>
      <c r="HD11" t="s">
        <v>145</v>
      </c>
      <c r="HE11" t="s">
        <v>295</v>
      </c>
      <c r="HF11" t="s">
        <v>295</v>
      </c>
      <c r="HG11" t="s">
        <v>15777</v>
      </c>
      <c r="HH11" t="s">
        <v>15814</v>
      </c>
      <c r="HI11" t="s">
        <v>15789</v>
      </c>
      <c r="HJ11" t="s">
        <v>275</v>
      </c>
      <c r="HK11" t="s">
        <v>314</v>
      </c>
      <c r="HL11" t="s">
        <v>15777</v>
      </c>
      <c r="HM11" t="s">
        <v>15777</v>
      </c>
      <c r="HN11" t="s">
        <v>16012</v>
      </c>
      <c r="HO11" t="s">
        <v>15817</v>
      </c>
      <c r="HP11" t="s">
        <v>16013</v>
      </c>
      <c r="HQ11" t="s">
        <v>16014</v>
      </c>
      <c r="HR11" t="s">
        <v>15820</v>
      </c>
      <c r="HS11" t="s">
        <v>16015</v>
      </c>
      <c r="HT11" t="s">
        <v>16016</v>
      </c>
      <c r="HU11" t="s">
        <v>15823</v>
      </c>
      <c r="HV11" t="s">
        <v>15824</v>
      </c>
      <c r="HW11" t="s">
        <v>16017</v>
      </c>
      <c r="HX11" t="s">
        <v>15826</v>
      </c>
      <c r="HY11" t="s">
        <v>15827</v>
      </c>
      <c r="HZ11" t="s">
        <v>16018</v>
      </c>
      <c r="IA11" t="s">
        <v>16019</v>
      </c>
      <c r="IB11" t="s">
        <v>16020</v>
      </c>
      <c r="IC11" t="s">
        <v>16021</v>
      </c>
      <c r="ID11" t="s">
        <v>15828</v>
      </c>
      <c r="IE11" t="s">
        <v>15829</v>
      </c>
      <c r="IF11" t="s">
        <v>16022</v>
      </c>
      <c r="IG11" t="s">
        <v>16023</v>
      </c>
      <c r="IH11" t="s">
        <v>15915</v>
      </c>
      <c r="II11" t="s">
        <v>16024</v>
      </c>
      <c r="IJ11" t="s">
        <v>16025</v>
      </c>
      <c r="IK11" t="s">
        <v>15835</v>
      </c>
      <c r="IL11" t="s">
        <v>15777</v>
      </c>
      <c r="IM11" t="s">
        <v>314</v>
      </c>
      <c r="IN11" t="s">
        <v>314</v>
      </c>
      <c r="IO11" t="s">
        <v>15777</v>
      </c>
      <c r="IP11" t="s">
        <v>15777</v>
      </c>
      <c r="IQ11" t="s">
        <v>314</v>
      </c>
      <c r="IR11" t="s">
        <v>15777</v>
      </c>
      <c r="IS11" t="s">
        <v>15777</v>
      </c>
      <c r="IT11" t="s">
        <v>15836</v>
      </c>
      <c r="IU11" t="s">
        <v>138</v>
      </c>
      <c r="IV11" t="s">
        <v>209</v>
      </c>
      <c r="IW11" t="s">
        <v>211</v>
      </c>
      <c r="IX11" t="s">
        <v>212</v>
      </c>
      <c r="IY11" t="s">
        <v>169</v>
      </c>
      <c r="IZ11" t="s">
        <v>213</v>
      </c>
      <c r="JA11">
        <v>121</v>
      </c>
      <c r="JB11">
        <v>409</v>
      </c>
      <c r="JC11" t="s">
        <v>143</v>
      </c>
      <c r="JD11" t="s">
        <v>210</v>
      </c>
      <c r="JE11" t="s">
        <v>168</v>
      </c>
      <c r="JF11" s="74">
        <v>43864.873570601849</v>
      </c>
      <c r="JG11" t="s">
        <v>208</v>
      </c>
      <c r="JH11" s="74">
        <v>43864.889475741897</v>
      </c>
      <c r="JI11" t="s">
        <v>142</v>
      </c>
      <c r="JP11" t="s">
        <v>139</v>
      </c>
      <c r="JQ11" s="74">
        <v>43864.873570601849</v>
      </c>
      <c r="JR11" t="s">
        <v>15410</v>
      </c>
      <c r="JS11" t="s">
        <v>144</v>
      </c>
      <c r="JT11" t="s">
        <v>145</v>
      </c>
      <c r="JU11">
        <v>241</v>
      </c>
      <c r="JV11">
        <v>432</v>
      </c>
      <c r="JW11">
        <v>245</v>
      </c>
      <c r="JX11">
        <v>-1.0900000000000001</v>
      </c>
      <c r="JY11">
        <v>0.73</v>
      </c>
      <c r="JZ11">
        <v>-42</v>
      </c>
      <c r="KA11">
        <v>81</v>
      </c>
      <c r="KB11">
        <v>25</v>
      </c>
      <c r="KD11">
        <v>0</v>
      </c>
      <c r="KE11" t="s">
        <v>146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V48"/>
  <sheetViews>
    <sheetView workbookViewId="0"/>
  </sheetViews>
  <sheetFormatPr defaultRowHeight="15" x14ac:dyDescent="0.25"/>
  <cols>
    <col min="1" max="1" width="16" style="62" customWidth="1"/>
    <col min="2" max="2" width="17" style="62" customWidth="1"/>
    <col min="3" max="3" width="14" style="62" customWidth="1"/>
    <col min="4" max="4" width="17" style="62" customWidth="1"/>
    <col min="5" max="5" width="14" style="62" customWidth="1"/>
    <col min="6" max="6" width="29" style="62" customWidth="1"/>
    <col min="7" max="7" width="21" style="62" customWidth="1"/>
    <col min="8" max="8" width="14" style="62" customWidth="1"/>
    <col min="9" max="9" width="12" style="62" customWidth="1"/>
    <col min="10" max="11" width="11" style="62" customWidth="1"/>
    <col min="12" max="12" width="12" style="62" customWidth="1"/>
    <col min="13" max="13" width="25" style="62" customWidth="1"/>
    <col min="14" max="14" width="18" style="62" customWidth="1"/>
    <col min="15" max="15" width="9" style="62" customWidth="1"/>
    <col min="16" max="17" width="24" style="62" customWidth="1"/>
    <col min="18" max="18" width="25" style="62" customWidth="1"/>
    <col min="19" max="19" width="28" style="62" customWidth="1"/>
    <col min="20" max="20" width="18" style="62" customWidth="1"/>
    <col min="21" max="21" width="23" style="62" customWidth="1"/>
    <col min="22" max="22" width="20" style="62" customWidth="1"/>
    <col min="23" max="23" width="21" style="62" customWidth="1"/>
    <col min="24" max="24" width="33" style="62" customWidth="1"/>
    <col min="25" max="25" width="26" style="62" customWidth="1"/>
    <col min="26" max="27" width="22" style="62" customWidth="1"/>
    <col min="28" max="28" width="14" style="62" customWidth="1"/>
    <col min="29" max="29" width="16" style="62" customWidth="1"/>
    <col min="30" max="30" width="25" style="62" customWidth="1"/>
    <col min="31" max="31" width="26" style="62" customWidth="1"/>
    <col min="32" max="32" width="31" style="62" customWidth="1"/>
    <col min="33" max="33" width="18" style="62" customWidth="1"/>
    <col min="34" max="34" width="24" style="62" customWidth="1"/>
    <col min="35" max="35" width="26" style="62" customWidth="1"/>
    <col min="36" max="36" width="23" style="62" customWidth="1"/>
    <col min="37" max="38" width="21" style="62" customWidth="1"/>
    <col min="39" max="39" width="22" style="62" customWidth="1"/>
    <col min="40" max="44" width="21" style="62" customWidth="1"/>
    <col min="45" max="48" width="22" style="62" customWidth="1"/>
    <col min="49" max="50" width="24" style="62" customWidth="1"/>
    <col min="51" max="51" width="23" style="62" customWidth="1"/>
    <col min="52" max="52" width="17" style="62" customWidth="1"/>
    <col min="53" max="53" width="19" style="62" customWidth="1"/>
    <col min="54" max="54" width="28" style="62" customWidth="1"/>
    <col min="55" max="56" width="14" style="62" customWidth="1"/>
    <col min="57" max="58" width="24" style="62" customWidth="1"/>
    <col min="59" max="60" width="22" style="62" customWidth="1"/>
    <col min="61" max="61" width="26" style="62" customWidth="1"/>
    <col min="62" max="62" width="25" style="62" customWidth="1"/>
    <col min="63" max="63" width="22" style="62" customWidth="1"/>
    <col min="64" max="65" width="17" style="62" customWidth="1"/>
    <col min="66" max="67" width="19" style="62" customWidth="1"/>
    <col min="68" max="68" width="12" style="62" customWidth="1"/>
    <col min="69" max="69" width="11" style="62" customWidth="1"/>
    <col min="70" max="70" width="15" style="62" customWidth="1"/>
    <col min="71" max="71" width="18" style="62" customWidth="1"/>
    <col min="72" max="72" width="19" style="62" customWidth="1"/>
    <col min="73" max="73" width="18" style="62" customWidth="1"/>
    <col min="74" max="74" width="22" style="62" customWidth="1"/>
    <col min="75" max="76" width="19" style="62" customWidth="1"/>
    <col min="77" max="77" width="22" style="62" customWidth="1"/>
    <col min="78" max="78" width="19" style="62" customWidth="1"/>
    <col min="79" max="79" width="21" style="62" customWidth="1"/>
    <col min="80" max="80" width="17" style="62" customWidth="1"/>
    <col min="81" max="81" width="20" style="62" customWidth="1"/>
    <col min="82" max="82" width="16" style="62" customWidth="1"/>
    <col min="83" max="83" width="26" style="62" customWidth="1"/>
    <col min="84" max="84" width="17" style="62" customWidth="1"/>
    <col min="85" max="86" width="19" style="62" customWidth="1"/>
    <col min="87" max="87" width="14" style="62" customWidth="1"/>
    <col min="88" max="88" width="17" style="62" customWidth="1"/>
    <col min="89" max="89" width="11" style="62" customWidth="1"/>
    <col min="90" max="90" width="24" style="62" customWidth="1"/>
    <col min="91" max="91" width="16" style="62" customWidth="1"/>
    <col min="92" max="92" width="22" style="62" customWidth="1"/>
    <col min="93" max="93" width="8" style="62" customWidth="1"/>
    <col min="94" max="94" width="17" style="62" customWidth="1"/>
    <col min="95" max="95" width="25" style="62" customWidth="1"/>
    <col min="96" max="96" width="24" style="62" customWidth="1"/>
    <col min="97" max="98" width="25" style="62" customWidth="1"/>
    <col min="99" max="100" width="15" style="62" customWidth="1"/>
    <col min="101" max="101" width="17" style="62" customWidth="1"/>
    <col min="102" max="102" width="19" style="62" customWidth="1"/>
    <col min="103" max="103" width="37" style="62" customWidth="1"/>
    <col min="104" max="104" width="26" style="62" customWidth="1"/>
    <col min="105" max="106" width="27" style="62" customWidth="1"/>
    <col min="107" max="107" width="15" style="62" customWidth="1"/>
    <col min="108" max="108" width="19" style="62" customWidth="1"/>
    <col min="109" max="109" width="18" style="62" customWidth="1"/>
    <col min="110" max="110" width="25" style="62" customWidth="1"/>
    <col min="111" max="111" width="17" style="62" customWidth="1"/>
    <col min="112" max="112" width="13" style="62" customWidth="1"/>
    <col min="113" max="113" width="15" style="62" customWidth="1"/>
    <col min="114" max="114" width="14" style="62" customWidth="1"/>
    <col min="115" max="115" width="21" style="62" customWidth="1"/>
    <col min="116" max="116" width="13" style="62" customWidth="1"/>
    <col min="117" max="117" width="23" style="62" customWidth="1"/>
    <col min="118" max="118" width="19" style="62" customWidth="1"/>
    <col min="119" max="119" width="17" style="62" customWidth="1"/>
    <col min="120" max="120" width="11" style="62" customWidth="1"/>
    <col min="121" max="121" width="10" style="62" customWidth="1"/>
    <col min="122" max="122" width="11" style="62" customWidth="1"/>
    <col min="123" max="123" width="10" style="62" customWidth="1"/>
    <col min="124" max="124" width="11" style="62" customWidth="1"/>
    <col min="125" max="125" width="14" style="62" customWidth="1"/>
    <col min="126" max="126" width="10" style="62" customWidth="1"/>
    <col min="127" max="128" width="11" style="62" customWidth="1"/>
    <col min="129" max="129" width="23" style="62" customWidth="1"/>
    <col min="130" max="130" width="25" style="62" customWidth="1"/>
    <col min="131" max="134" width="19" style="62" customWidth="1"/>
    <col min="135" max="135" width="20" style="62" customWidth="1"/>
    <col min="136" max="136" width="18" style="62" customWidth="1"/>
    <col min="137" max="137" width="13" style="62" customWidth="1"/>
    <col min="138" max="138" width="24" style="62" customWidth="1"/>
    <col min="139" max="139" width="20" style="62" customWidth="1"/>
    <col min="140" max="140" width="19" style="62" customWidth="1"/>
    <col min="141" max="141" width="22" style="62" customWidth="1"/>
    <col min="142" max="142" width="17" style="62" customWidth="1"/>
    <col min="143" max="143" width="13" style="62" customWidth="1"/>
    <col min="144" max="144" width="16" style="62" customWidth="1"/>
    <col min="145" max="145" width="15" style="62" customWidth="1"/>
    <col min="146" max="146" width="28" style="62" customWidth="1"/>
    <col min="147" max="147" width="26" style="62" customWidth="1"/>
    <col min="148" max="148" width="16" style="62" customWidth="1"/>
    <col min="149" max="150" width="18" style="62" customWidth="1"/>
    <col min="151" max="151" width="21" style="62" customWidth="1"/>
    <col min="152" max="152" width="8" style="62" customWidth="1"/>
    <col min="153" max="153" width="20" style="62" customWidth="1"/>
    <col min="154" max="154" width="18" style="62" customWidth="1"/>
    <col min="155" max="155" width="26" style="62" customWidth="1"/>
    <col min="156" max="156" width="20" style="62" customWidth="1"/>
    <col min="157" max="157" width="24" style="62" customWidth="1"/>
    <col min="158" max="158" width="26" style="62" customWidth="1"/>
    <col min="159" max="160" width="25" style="62" customWidth="1"/>
    <col min="161" max="161" width="17" style="62" customWidth="1"/>
    <col min="162" max="162" width="30" style="62" customWidth="1"/>
    <col min="163" max="163" width="25" style="62" customWidth="1"/>
    <col min="164" max="164" width="24" style="62" customWidth="1"/>
    <col min="165" max="165" width="22" style="62" customWidth="1"/>
    <col min="166" max="166" width="20" style="62" customWidth="1"/>
    <col min="167" max="167" width="14" style="62" customWidth="1"/>
    <col min="168" max="168" width="21" style="62" customWidth="1"/>
    <col min="169" max="169" width="27" style="62" customWidth="1"/>
    <col min="170" max="170" width="14" style="62" customWidth="1"/>
    <col min="171" max="171" width="22" style="62" customWidth="1"/>
    <col min="172" max="172" width="14" style="62" customWidth="1"/>
    <col min="173" max="173" width="21" style="62" customWidth="1"/>
    <col min="174" max="174" width="27" style="62" customWidth="1"/>
    <col min="175" max="175" width="17" style="62" customWidth="1"/>
    <col min="176" max="176" width="26" style="62" customWidth="1"/>
    <col min="177" max="177" width="17" style="62" customWidth="1"/>
    <col min="178" max="178" width="19" style="62" customWidth="1"/>
    <col min="179" max="179" width="25" style="62" customWidth="1"/>
    <col min="180" max="180" width="23" style="62" customWidth="1"/>
    <col min="181" max="181" width="27" style="62" customWidth="1"/>
    <col min="182" max="183" width="15" style="62" customWidth="1"/>
    <col min="184" max="184" width="14" style="62" customWidth="1"/>
    <col min="185" max="185" width="20" style="62" customWidth="1"/>
    <col min="186" max="186" width="26" style="62" customWidth="1"/>
    <col min="187" max="187" width="29" style="62" customWidth="1"/>
    <col min="188" max="188" width="20" style="62" customWidth="1"/>
    <col min="189" max="189" width="23" style="62" customWidth="1"/>
    <col min="190" max="191" width="21" style="62" customWidth="1"/>
    <col min="192" max="192" width="27" style="62" customWidth="1"/>
    <col min="193" max="193" width="31" style="62" customWidth="1"/>
    <col min="194" max="194" width="28" style="62" customWidth="1"/>
    <col min="195" max="195" width="22" style="62" customWidth="1"/>
    <col min="196" max="196" width="23" style="62" customWidth="1"/>
    <col min="197" max="204" width="12" style="62" customWidth="1"/>
    <col min="205" max="205" width="14" style="62" customWidth="1"/>
    <col min="206" max="206" width="12" style="62" customWidth="1"/>
    <col min="207" max="208" width="25" style="62" customWidth="1"/>
    <col min="209" max="209" width="19" style="62" customWidth="1"/>
    <col min="210" max="210" width="14" style="62" customWidth="1"/>
    <col min="211" max="211" width="13" style="62" customWidth="1"/>
    <col min="212" max="212" width="19" style="62" customWidth="1"/>
    <col min="213" max="213" width="22" style="62" customWidth="1"/>
    <col min="214" max="214" width="33" style="62" customWidth="1"/>
    <col min="215" max="215" width="19" style="62" customWidth="1"/>
    <col min="216" max="216" width="23" style="62" customWidth="1"/>
    <col min="217" max="217" width="32" style="62" customWidth="1"/>
    <col min="218" max="218" width="26" style="62" customWidth="1"/>
    <col min="219" max="219" width="33" style="62" customWidth="1"/>
    <col min="220" max="220" width="31" style="62" customWidth="1"/>
    <col min="221" max="221" width="30" style="62" customWidth="1"/>
    <col min="222" max="222" width="35" style="62" customWidth="1"/>
    <col min="223" max="223" width="28" style="62" customWidth="1"/>
    <col min="224" max="224" width="32" style="62" customWidth="1"/>
    <col min="225" max="225" width="16" style="62" customWidth="1"/>
    <col min="226" max="226" width="30" style="62" customWidth="1"/>
    <col min="227" max="227" width="31" style="62" customWidth="1"/>
    <col min="228" max="228" width="33" style="62" customWidth="1"/>
    <col min="229" max="229" width="31" style="62" customWidth="1"/>
    <col min="230" max="230" width="28" style="62" customWidth="1"/>
    <col min="231" max="231" width="27" style="62" customWidth="1"/>
    <col min="232" max="232" width="19" style="62" customWidth="1"/>
    <col min="233" max="233" width="26" style="62" customWidth="1"/>
    <col min="234" max="234" width="32" style="62" customWidth="1"/>
    <col min="235" max="235" width="25" style="62" customWidth="1"/>
    <col min="236" max="236" width="16" style="62" customWidth="1"/>
    <col min="237" max="237" width="31" style="62" customWidth="1"/>
    <col min="238" max="238" width="27" style="62" customWidth="1"/>
    <col min="239" max="240" width="32" style="62" customWidth="1"/>
    <col min="241" max="241" width="31" style="62" customWidth="1"/>
    <col min="242" max="242" width="35" style="62" customWidth="1"/>
    <col min="243" max="243" width="33" style="62" customWidth="1"/>
    <col min="244" max="244" width="32" style="62" customWidth="1"/>
    <col min="245" max="246" width="33" style="62" customWidth="1"/>
    <col min="247" max="247" width="23" style="62" customWidth="1"/>
    <col min="248" max="248" width="41" style="62" customWidth="1"/>
    <col min="249" max="249" width="25" style="62" customWidth="1"/>
    <col min="250" max="250" width="26" style="62" customWidth="1"/>
    <col min="251" max="251" width="33" style="62" customWidth="1"/>
    <col min="252" max="252" width="27" style="62" customWidth="1"/>
    <col min="253" max="253" width="29" style="62" customWidth="1"/>
    <col min="254" max="254" width="30" style="62" customWidth="1"/>
    <col min="255" max="255" width="26" style="62" customWidth="1"/>
    <col min="256" max="257" width="25" style="62" customWidth="1"/>
    <col min="258" max="258" width="32" style="62" customWidth="1"/>
    <col min="259" max="259" width="27" style="62" customWidth="1"/>
    <col min="260" max="260" width="31" style="62" customWidth="1"/>
    <col min="261" max="262" width="32" style="62" customWidth="1"/>
    <col min="263" max="263" width="42" style="62" customWidth="1"/>
    <col min="264" max="264" width="23" style="62" customWidth="1"/>
    <col min="265" max="265" width="29" style="62" customWidth="1"/>
    <col min="266" max="266" width="22" style="62" customWidth="1"/>
    <col min="267" max="267" width="19" style="62" customWidth="1"/>
    <col min="268" max="268" width="13" style="62" customWidth="1"/>
    <col min="269" max="269" width="32" style="62" customWidth="1"/>
    <col min="270" max="270" width="19" style="62" customWidth="1"/>
    <col min="271" max="271" width="20" style="62" customWidth="1"/>
    <col min="272" max="273" width="26" style="62" customWidth="1"/>
    <col min="274" max="274" width="14" style="62" customWidth="1"/>
    <col min="275" max="275" width="29" style="62" customWidth="1"/>
    <col min="276" max="276" width="22" style="62" customWidth="1"/>
    <col min="277" max="277" width="23" style="62" customWidth="1"/>
    <col min="278" max="278" width="22" style="62" customWidth="1"/>
    <col min="279" max="279" width="19" style="62" customWidth="1"/>
    <col min="280" max="280" width="25" style="62" customWidth="1"/>
    <col min="281" max="281" width="26" style="62" customWidth="1"/>
    <col min="282" max="282" width="33" style="62" customWidth="1"/>
    <col min="283" max="283" width="22" style="62" customWidth="1"/>
    <col min="284" max="284" width="16" style="62" customWidth="1"/>
    <col min="285" max="285" width="29" style="62" customWidth="1"/>
    <col min="286" max="287" width="17" style="62" customWidth="1"/>
    <col min="288" max="288" width="16" style="62" customWidth="1"/>
    <col min="289" max="289" width="23" style="62" customWidth="1"/>
    <col min="290" max="290" width="16" style="62" customWidth="1"/>
    <col min="291" max="292" width="25" style="62" customWidth="1"/>
    <col min="293" max="293" width="21" style="62" customWidth="1"/>
    <col min="294" max="294" width="32" style="62" customWidth="1"/>
    <col min="295" max="295" width="33" style="62" customWidth="1"/>
    <col min="296" max="296" width="26" style="62" customWidth="1"/>
    <col min="297" max="297" width="29" style="62" customWidth="1"/>
    <col min="298" max="298" width="35" style="62" customWidth="1"/>
    <col min="299" max="299" width="25" style="62" customWidth="1"/>
    <col min="300" max="300" width="22" style="62" customWidth="1"/>
    <col min="301" max="302" width="26" style="62" customWidth="1"/>
    <col min="303" max="303" width="31" style="62" customWidth="1"/>
    <col min="304" max="304" width="21" style="62" customWidth="1"/>
    <col min="305" max="305" width="18" style="62" customWidth="1"/>
    <col min="306" max="306" width="33" style="62" customWidth="1"/>
    <col min="307" max="307" width="25" style="62" customWidth="1"/>
    <col min="308" max="308" width="28" style="62" customWidth="1"/>
    <col min="309" max="309" width="19" style="62" customWidth="1"/>
    <col min="310" max="310" width="22" style="62" customWidth="1"/>
    <col min="311" max="311" width="28" style="62" customWidth="1"/>
    <col min="312" max="312" width="27" style="62" customWidth="1"/>
    <col min="313" max="313" width="17" style="62" customWidth="1"/>
    <col min="314" max="314" width="21" style="62" customWidth="1"/>
    <col min="315" max="316" width="26" style="62" customWidth="1"/>
    <col min="317" max="317" width="22" style="62" customWidth="1"/>
    <col min="318" max="318" width="26" style="62" customWidth="1"/>
    <col min="319" max="319" width="25" style="62" customWidth="1"/>
    <col min="320" max="320" width="27" style="62" customWidth="1"/>
    <col min="321" max="321" width="33" style="62" customWidth="1"/>
    <col min="322" max="322" width="25" style="62" customWidth="1"/>
    <col min="323" max="323" width="33" style="62" customWidth="1"/>
    <col min="324" max="324" width="32" style="62" customWidth="1"/>
    <col min="325" max="325" width="28" style="62" customWidth="1"/>
    <col min="326" max="326" width="24" style="62" customWidth="1"/>
    <col min="327" max="327" width="20" style="62" customWidth="1"/>
    <col min="328" max="328" width="27" style="62" customWidth="1"/>
    <col min="329" max="329" width="31" style="62" customWidth="1"/>
    <col min="330" max="331" width="20" style="62" customWidth="1"/>
    <col min="332" max="332" width="33" style="62" customWidth="1"/>
    <col min="333" max="333" width="19" style="62" customWidth="1"/>
    <col min="334" max="334" width="21" style="62" customWidth="1"/>
    <col min="335" max="335" width="23" style="62" customWidth="1"/>
    <col min="336" max="336" width="24" style="62" customWidth="1"/>
    <col min="337" max="337" width="23" style="62" customWidth="1"/>
    <col min="338" max="338" width="26" style="62" customWidth="1"/>
    <col min="339" max="339" width="25" style="62" customWidth="1"/>
    <col min="340" max="341" width="22" style="62" customWidth="1"/>
    <col min="342" max="342" width="23" style="62" customWidth="1"/>
    <col min="343" max="344" width="18" style="62" customWidth="1"/>
    <col min="345" max="345" width="22" style="62" customWidth="1"/>
    <col min="346" max="346" width="21" style="62" customWidth="1"/>
    <col min="347" max="348" width="23" style="62" customWidth="1"/>
    <col min="349" max="349" width="27" style="62" customWidth="1"/>
    <col min="350" max="353" width="33" style="62" customWidth="1"/>
    <col min="354" max="354" width="29" style="62" customWidth="1"/>
    <col min="355" max="355" width="27" style="62" customWidth="1"/>
    <col min="356" max="356" width="22" style="62" customWidth="1"/>
    <col min="357" max="357" width="15" style="62" customWidth="1"/>
    <col min="358" max="358" width="17" style="62" customWidth="1"/>
    <col min="359" max="359" width="13" style="62" customWidth="1"/>
    <col min="360" max="360" width="15" style="62" customWidth="1"/>
    <col min="361" max="361" width="18" style="62" customWidth="1"/>
    <col min="362" max="362" width="26" style="62" customWidth="1"/>
    <col min="363" max="363" width="7" style="62" customWidth="1"/>
    <col min="364" max="364" width="5" style="62" customWidth="1"/>
    <col min="365" max="365" width="15" style="62" customWidth="1"/>
    <col min="366" max="366" width="16" style="62" customWidth="1"/>
    <col min="367" max="367" width="8" style="62" customWidth="1"/>
    <col min="368" max="368" width="7" style="62" customWidth="1"/>
    <col min="369" max="369" width="6" style="62" customWidth="1"/>
    <col min="370" max="370" width="23" style="62" customWidth="1"/>
    <col min="371" max="371" width="12" style="62" customWidth="1"/>
    <col min="372" max="372" width="6738.7109375" style="62" customWidth="1"/>
    <col min="373" max="377" width="4803" style="62" customWidth="1"/>
    <col min="378" max="378" width="4802" style="62" customWidth="1"/>
    <col min="379" max="379" width="6732.7109375" style="62" customWidth="1"/>
    <col min="380" max="416" width="4803" style="62" customWidth="1"/>
    <col min="417" max="417" width="4802" style="62" customWidth="1"/>
    <col min="418" max="418" width="6732.7109375" style="62" customWidth="1"/>
    <col min="419" max="420" width="4803" style="62" customWidth="1"/>
    <col min="421" max="421" width="4802" style="62" customWidth="1"/>
    <col min="422" max="422" width="6732.7109375" style="62" customWidth="1"/>
    <col min="423" max="443" width="4803" style="62" customWidth="1"/>
    <col min="444" max="444" width="4802" style="62" customWidth="1"/>
    <col min="445" max="445" width="6732.7109375" style="62" customWidth="1"/>
    <col min="446" max="457" width="4803" style="62" customWidth="1"/>
    <col min="458" max="458" width="4802" style="62" customWidth="1"/>
    <col min="459" max="459" width="6733.7109375" style="62" customWidth="1"/>
    <col min="460" max="484" width="4803" style="62" customWidth="1"/>
    <col min="485" max="485" width="4802" style="62" customWidth="1"/>
    <col min="486" max="486" width="6733.7109375" style="62" customWidth="1"/>
    <col min="487" max="488" width="4803" style="62" customWidth="1"/>
    <col min="489" max="489" width="4802" style="62" customWidth="1"/>
    <col min="490" max="490" width="6733.7109375" style="62" customWidth="1"/>
    <col min="491" max="508" width="4803" style="62" customWidth="1"/>
    <col min="509" max="509" width="4802" style="62" customWidth="1"/>
    <col min="510" max="510" width="6734.7109375" style="62" customWidth="1"/>
    <col min="511" max="514" width="4803" style="62" customWidth="1"/>
    <col min="515" max="515" width="4798" style="62" customWidth="1"/>
    <col min="516" max="516" width="3421" style="62" customWidth="1"/>
    <col min="517" max="517" width="3956" style="62" customWidth="1"/>
    <col min="518" max="518" width="3966" style="62" customWidth="1"/>
    <col min="519" max="531" width="4803" style="62" customWidth="1"/>
    <col min="532" max="532" width="4802" style="62" customWidth="1"/>
    <col min="533" max="533" width="6733.7109375" style="62" customWidth="1"/>
    <col min="534" max="552" width="4803" style="62" customWidth="1"/>
    <col min="553" max="553" width="4802" style="62" customWidth="1"/>
    <col min="554" max="554" width="6733.7109375" style="62" customWidth="1"/>
    <col min="555" max="567" width="4803" style="62" customWidth="1"/>
    <col min="568" max="568" width="4802" style="62" customWidth="1"/>
    <col min="569" max="569" width="6734.7109375" style="62" customWidth="1"/>
    <col min="570" max="581" width="4803" style="62" customWidth="1"/>
    <col min="582" max="582" width="4802" style="62" customWidth="1"/>
    <col min="583" max="583" width="6733.7109375" style="62" customWidth="1"/>
    <col min="584" max="584" width="4803" style="62" customWidth="1"/>
    <col min="585" max="585" width="4802" style="62" customWidth="1"/>
    <col min="586" max="586" width="6733.7109375" style="62" customWidth="1"/>
    <col min="587" max="588" width="4803" style="62" customWidth="1"/>
    <col min="589" max="589" width="4802" style="62" customWidth="1"/>
    <col min="590" max="590" width="6733.7109375" style="62" customWidth="1"/>
    <col min="591" max="591" width="4803" style="62" customWidth="1"/>
    <col min="592" max="592" width="4802" style="62" customWidth="1"/>
    <col min="593" max="593" width="6736.7109375" style="62" customWidth="1"/>
    <col min="594" max="594" width="4803" style="62" customWidth="1"/>
    <col min="595" max="595" width="4802" style="62" customWidth="1"/>
    <col min="596" max="596" width="6733.7109375" style="62" customWidth="1"/>
    <col min="597" max="598" width="4803" style="62" customWidth="1"/>
    <col min="599" max="599" width="4802" style="62" customWidth="1"/>
    <col min="600" max="600" width="6733.7109375" style="62" customWidth="1"/>
    <col min="601" max="601" width="4803" style="62" customWidth="1"/>
    <col min="602" max="602" width="4802" style="62" customWidth="1"/>
    <col min="603" max="603" width="6733.7109375" style="62" customWidth="1"/>
    <col min="604" max="619" width="4803" style="62" customWidth="1"/>
    <col min="620" max="620" width="4802" style="62" customWidth="1"/>
    <col min="621" max="621" width="6725.7109375" style="62" customWidth="1"/>
    <col min="622" max="622" width="8860.42578125" style="62" customWidth="1"/>
    <col min="623" max="623" width="4802" style="62" customWidth="1"/>
    <col min="624" max="624" width="6728.7109375" style="62" customWidth="1"/>
    <col min="625" max="625" width="8850.42578125" style="62" customWidth="1"/>
    <col min="626" max="626" width="6725.7109375" style="62" customWidth="1"/>
    <col min="627" max="627" width="8846.42578125" style="62" customWidth="1"/>
    <col min="628" max="628" width="6733.7109375" style="62" customWidth="1"/>
    <col min="629" max="633" width="4803" style="62" customWidth="1"/>
    <col min="634" max="634" width="4802" style="62" customWidth="1"/>
    <col min="635" max="635" width="6736.7109375" style="62" customWidth="1"/>
    <col min="636" max="636" width="4803" style="62" customWidth="1"/>
    <col min="637" max="637" width="4802" style="62" customWidth="1"/>
    <col min="638" max="638" width="6733.7109375" style="62" customWidth="1"/>
    <col min="639" max="639" width="4803" style="62" customWidth="1"/>
    <col min="640" max="640" width="4802" style="62" customWidth="1"/>
    <col min="641" max="641" width="6733.7109375" style="62" customWidth="1"/>
    <col min="642" max="690" width="4803" style="62" customWidth="1"/>
    <col min="691" max="691" width="4802" style="62" customWidth="1"/>
    <col min="692" max="692" width="6739.7109375" style="62" customWidth="1"/>
    <col min="693" max="693" width="6730.7109375" style="62" customWidth="1"/>
    <col min="694" max="704" width="4803" style="62" customWidth="1"/>
    <col min="705" max="705" width="4802" style="62" customWidth="1"/>
    <col min="706" max="706" width="6730.7109375" style="62" customWidth="1"/>
    <col min="707" max="707" width="6731.7109375" style="62" customWidth="1"/>
    <col min="708" max="719" width="4803" style="62" customWidth="1"/>
    <col min="720" max="720" width="4802" style="62" customWidth="1"/>
    <col min="721" max="721" width="6731.7109375" style="62" customWidth="1"/>
    <col min="722" max="722" width="6736.7109375" style="62" customWidth="1"/>
    <col min="723" max="723" width="4802" style="62" customWidth="1"/>
    <col min="724" max="724" width="6744.7109375" style="62" customWidth="1"/>
  </cols>
  <sheetData>
    <row r="1" spans="1:724" x14ac:dyDescent="0.25">
      <c r="A1" s="75" t="s">
        <v>112</v>
      </c>
      <c r="B1" s="75" t="s">
        <v>15526</v>
      </c>
      <c r="C1" s="75" t="s">
        <v>15527</v>
      </c>
      <c r="D1" s="75" t="s">
        <v>15528</v>
      </c>
      <c r="E1" s="75" t="s">
        <v>214</v>
      </c>
      <c r="F1" s="75" t="s">
        <v>215</v>
      </c>
      <c r="G1" s="75" t="s">
        <v>216</v>
      </c>
      <c r="H1" s="75" t="s">
        <v>3</v>
      </c>
      <c r="I1" s="75" t="s">
        <v>217</v>
      </c>
      <c r="J1" s="75" t="s">
        <v>41</v>
      </c>
      <c r="K1" s="75" t="s">
        <v>93</v>
      </c>
      <c r="L1" s="75" t="s">
        <v>15529</v>
      </c>
      <c r="M1" s="75" t="s">
        <v>15530</v>
      </c>
      <c r="N1" s="75" t="s">
        <v>15531</v>
      </c>
      <c r="O1" s="75" t="s">
        <v>15532</v>
      </c>
      <c r="P1" s="75" t="s">
        <v>15533</v>
      </c>
      <c r="Q1" s="75" t="s">
        <v>15534</v>
      </c>
      <c r="R1" s="75" t="s">
        <v>15535</v>
      </c>
      <c r="S1" s="75" t="s">
        <v>15536</v>
      </c>
      <c r="T1" s="75" t="s">
        <v>15537</v>
      </c>
      <c r="U1" s="75" t="s">
        <v>15538</v>
      </c>
      <c r="V1" s="75" t="s">
        <v>15539</v>
      </c>
      <c r="W1" s="75" t="s">
        <v>15540</v>
      </c>
      <c r="X1" s="75" t="s">
        <v>15541</v>
      </c>
      <c r="Y1" s="75" t="s">
        <v>15542</v>
      </c>
      <c r="Z1" s="75" t="s">
        <v>15543</v>
      </c>
      <c r="AA1" s="75" t="s">
        <v>15544</v>
      </c>
      <c r="AB1" s="75" t="s">
        <v>15545</v>
      </c>
      <c r="AC1" s="75" t="s">
        <v>15546</v>
      </c>
      <c r="AD1" s="75" t="s">
        <v>15547</v>
      </c>
      <c r="AE1" s="75" t="s">
        <v>15548</v>
      </c>
      <c r="AF1" s="75" t="s">
        <v>15549</v>
      </c>
      <c r="AG1" s="75" t="s">
        <v>15550</v>
      </c>
      <c r="AH1" s="75" t="s">
        <v>15551</v>
      </c>
      <c r="AI1" s="75" t="s">
        <v>15552</v>
      </c>
      <c r="AJ1" s="75" t="s">
        <v>15553</v>
      </c>
      <c r="AK1" s="75" t="s">
        <v>15554</v>
      </c>
      <c r="AL1" s="75" t="s">
        <v>15555</v>
      </c>
      <c r="AM1" s="75" t="s">
        <v>15556</v>
      </c>
      <c r="AN1" s="75" t="s">
        <v>15557</v>
      </c>
      <c r="AO1" s="75" t="s">
        <v>15558</v>
      </c>
      <c r="AP1" s="75" t="s">
        <v>243</v>
      </c>
      <c r="AQ1" s="75" t="s">
        <v>244</v>
      </c>
      <c r="AR1" s="75" t="s">
        <v>15559</v>
      </c>
      <c r="AS1" s="75" t="s">
        <v>15560</v>
      </c>
      <c r="AT1" s="75" t="s">
        <v>15561</v>
      </c>
      <c r="AU1" s="75" t="s">
        <v>15562</v>
      </c>
      <c r="AV1" s="75" t="s">
        <v>15563</v>
      </c>
      <c r="AW1" s="75" t="s">
        <v>15564</v>
      </c>
      <c r="AX1" s="75" t="s">
        <v>15565</v>
      </c>
      <c r="AY1" s="75" t="s">
        <v>15566</v>
      </c>
      <c r="AZ1" s="75" t="s">
        <v>15567</v>
      </c>
      <c r="BA1" s="75" t="s">
        <v>15568</v>
      </c>
      <c r="BB1" s="75" t="s">
        <v>15569</v>
      </c>
      <c r="BC1" s="75" t="s">
        <v>15570</v>
      </c>
      <c r="BD1" s="75" t="s">
        <v>15571</v>
      </c>
      <c r="BE1" s="75" t="s">
        <v>15572</v>
      </c>
      <c r="BF1" s="75" t="s">
        <v>15573</v>
      </c>
      <c r="BG1" s="75" t="s">
        <v>15574</v>
      </c>
      <c r="BH1" s="75" t="s">
        <v>15575</v>
      </c>
      <c r="BI1" s="75" t="s">
        <v>15576</v>
      </c>
      <c r="BJ1" s="75" t="s">
        <v>15577</v>
      </c>
      <c r="BK1" s="75" t="s">
        <v>15578</v>
      </c>
      <c r="BL1" s="75" t="s">
        <v>15579</v>
      </c>
      <c r="BM1" s="75" t="s">
        <v>15580</v>
      </c>
      <c r="BN1" s="75" t="s">
        <v>15581</v>
      </c>
      <c r="BO1" s="75" t="s">
        <v>15582</v>
      </c>
      <c r="BP1" s="75" t="s">
        <v>15583</v>
      </c>
      <c r="BQ1" s="75" t="s">
        <v>15584</v>
      </c>
      <c r="BR1" s="75" t="s">
        <v>15585</v>
      </c>
      <c r="BS1" s="75" t="s">
        <v>15586</v>
      </c>
      <c r="BT1" s="75" t="s">
        <v>15587</v>
      </c>
      <c r="BU1" s="75" t="s">
        <v>15588</v>
      </c>
      <c r="BV1" s="75" t="s">
        <v>15589</v>
      </c>
      <c r="BW1" s="75" t="s">
        <v>15590</v>
      </c>
      <c r="BX1" s="75" t="s">
        <v>15591</v>
      </c>
      <c r="BY1" s="75" t="s">
        <v>15592</v>
      </c>
      <c r="BZ1" s="75" t="s">
        <v>15593</v>
      </c>
      <c r="CA1" s="75" t="s">
        <v>15594</v>
      </c>
      <c r="CB1" s="75" t="s">
        <v>15595</v>
      </c>
      <c r="CC1" s="75" t="s">
        <v>15596</v>
      </c>
      <c r="CD1" s="75" t="s">
        <v>15597</v>
      </c>
      <c r="CE1" s="75" t="s">
        <v>15598</v>
      </c>
      <c r="CF1" s="75" t="s">
        <v>15599</v>
      </c>
      <c r="CG1" s="75" t="s">
        <v>15600</v>
      </c>
      <c r="CH1" s="75" t="s">
        <v>15601</v>
      </c>
      <c r="CI1" s="75" t="s">
        <v>15602</v>
      </c>
      <c r="CJ1" s="75" t="s">
        <v>15603</v>
      </c>
      <c r="CK1" s="75" t="s">
        <v>15604</v>
      </c>
      <c r="CL1" s="75" t="s">
        <v>15605</v>
      </c>
      <c r="CM1" s="75" t="s">
        <v>15606</v>
      </c>
      <c r="CN1" s="75" t="s">
        <v>15607</v>
      </c>
      <c r="CO1" s="75" t="s">
        <v>15608</v>
      </c>
      <c r="CP1" s="75" t="s">
        <v>15609</v>
      </c>
      <c r="CQ1" s="75" t="s">
        <v>15610</v>
      </c>
      <c r="CR1" s="75" t="s">
        <v>15611</v>
      </c>
      <c r="CS1" s="75" t="s">
        <v>15612</v>
      </c>
      <c r="CT1" s="75" t="s">
        <v>15613</v>
      </c>
      <c r="CU1" s="75" t="s">
        <v>90</v>
      </c>
      <c r="CV1" s="75" t="s">
        <v>91</v>
      </c>
      <c r="CW1" s="75" t="s">
        <v>15614</v>
      </c>
      <c r="CX1" s="75" t="s">
        <v>15615</v>
      </c>
      <c r="CY1" s="75" t="s">
        <v>15616</v>
      </c>
      <c r="CZ1" s="75" t="s">
        <v>15617</v>
      </c>
      <c r="DA1" s="75" t="s">
        <v>15618</v>
      </c>
      <c r="DB1" s="75" t="s">
        <v>15619</v>
      </c>
      <c r="DC1" s="75" t="s">
        <v>15620</v>
      </c>
      <c r="DD1" s="75" t="s">
        <v>15621</v>
      </c>
      <c r="DE1" s="75" t="s">
        <v>15622</v>
      </c>
      <c r="DF1" s="75" t="s">
        <v>15623</v>
      </c>
      <c r="DG1" s="75" t="s">
        <v>15624</v>
      </c>
      <c r="DH1" s="75" t="s">
        <v>15625</v>
      </c>
      <c r="DI1" s="75" t="s">
        <v>15626</v>
      </c>
      <c r="DJ1" s="75" t="s">
        <v>15627</v>
      </c>
      <c r="DK1" s="75" t="s">
        <v>15628</v>
      </c>
      <c r="DL1" s="75" t="s">
        <v>15629</v>
      </c>
      <c r="DM1" s="75" t="s">
        <v>15630</v>
      </c>
      <c r="DN1" s="75" t="s">
        <v>15631</v>
      </c>
      <c r="DO1" s="75" t="s">
        <v>15632</v>
      </c>
      <c r="DP1" s="75" t="s">
        <v>15633</v>
      </c>
      <c r="DQ1" s="75" t="s">
        <v>15634</v>
      </c>
      <c r="DR1" s="75" t="s">
        <v>15635</v>
      </c>
      <c r="DS1" s="75" t="s">
        <v>15636</v>
      </c>
      <c r="DT1" s="75" t="s">
        <v>15637</v>
      </c>
      <c r="DU1" s="75" t="s">
        <v>15638</v>
      </c>
      <c r="DV1" s="75" t="s">
        <v>15639</v>
      </c>
      <c r="DW1" s="75" t="s">
        <v>15640</v>
      </c>
      <c r="DX1" s="75" t="s">
        <v>15641</v>
      </c>
      <c r="DY1" s="75" t="s">
        <v>15642</v>
      </c>
      <c r="DZ1" s="75" t="s">
        <v>15643</v>
      </c>
      <c r="EA1" s="75" t="s">
        <v>15644</v>
      </c>
      <c r="EB1" s="75" t="s">
        <v>15645</v>
      </c>
      <c r="EC1" s="75" t="s">
        <v>15646</v>
      </c>
      <c r="ED1" s="75" t="s">
        <v>15647</v>
      </c>
      <c r="EE1" s="75" t="s">
        <v>15648</v>
      </c>
      <c r="EF1" s="75" t="s">
        <v>15649</v>
      </c>
      <c r="EG1" s="75" t="s">
        <v>15650</v>
      </c>
      <c r="EH1" s="75" t="s">
        <v>15651</v>
      </c>
      <c r="EI1" s="75" t="s">
        <v>15652</v>
      </c>
      <c r="EJ1" s="75" t="s">
        <v>15653</v>
      </c>
      <c r="EK1" s="75" t="s">
        <v>15654</v>
      </c>
      <c r="EL1" s="75" t="s">
        <v>16026</v>
      </c>
      <c r="EM1" s="75" t="s">
        <v>15656</v>
      </c>
      <c r="EN1" s="75" t="s">
        <v>15657</v>
      </c>
      <c r="EO1" s="75" t="s">
        <v>15658</v>
      </c>
      <c r="EP1" s="75" t="s">
        <v>15659</v>
      </c>
      <c r="EQ1" s="75" t="s">
        <v>15660</v>
      </c>
      <c r="ER1" s="75" t="s">
        <v>15661</v>
      </c>
      <c r="ES1" s="75" t="s">
        <v>15662</v>
      </c>
      <c r="ET1" s="75" t="s">
        <v>15663</v>
      </c>
      <c r="EU1" s="75" t="s">
        <v>15664</v>
      </c>
      <c r="EV1" s="75" t="s">
        <v>15665</v>
      </c>
      <c r="EW1" s="75" t="s">
        <v>15666</v>
      </c>
      <c r="EX1" s="75" t="s">
        <v>15667</v>
      </c>
      <c r="EY1" s="75" t="s">
        <v>15668</v>
      </c>
      <c r="EZ1" s="75" t="s">
        <v>15669</v>
      </c>
      <c r="FA1" s="75" t="s">
        <v>15670</v>
      </c>
      <c r="FB1" s="75" t="s">
        <v>15671</v>
      </c>
      <c r="FC1" s="75" t="s">
        <v>15672</v>
      </c>
      <c r="FD1" s="75" t="s">
        <v>15673</v>
      </c>
      <c r="FE1" s="75" t="s">
        <v>15674</v>
      </c>
      <c r="FF1" s="75" t="s">
        <v>15675</v>
      </c>
      <c r="FG1" s="75" t="s">
        <v>15676</v>
      </c>
      <c r="FH1" s="75" t="s">
        <v>15677</v>
      </c>
      <c r="FI1" s="75" t="s">
        <v>15678</v>
      </c>
      <c r="FJ1" s="75" t="s">
        <v>15679</v>
      </c>
      <c r="FK1" s="75" t="s">
        <v>15680</v>
      </c>
      <c r="FL1" s="75" t="s">
        <v>15681</v>
      </c>
      <c r="FM1" s="75" t="s">
        <v>15682</v>
      </c>
      <c r="FN1" s="75" t="s">
        <v>15683</v>
      </c>
      <c r="FO1" s="75" t="s">
        <v>15684</v>
      </c>
      <c r="FP1" s="75" t="s">
        <v>15685</v>
      </c>
      <c r="FQ1" s="75" t="s">
        <v>15686</v>
      </c>
      <c r="FR1" s="75" t="s">
        <v>15687</v>
      </c>
      <c r="FS1" s="75" t="s">
        <v>15688</v>
      </c>
      <c r="FT1" s="75" t="s">
        <v>15689</v>
      </c>
      <c r="FU1" s="75" t="s">
        <v>15690</v>
      </c>
      <c r="FV1" s="75" t="s">
        <v>15691</v>
      </c>
      <c r="FW1" s="75" t="s">
        <v>15692</v>
      </c>
      <c r="FX1" s="75" t="s">
        <v>15693</v>
      </c>
      <c r="FY1" s="75" t="s">
        <v>15694</v>
      </c>
      <c r="FZ1" s="75" t="s">
        <v>15695</v>
      </c>
      <c r="GA1" s="75" t="s">
        <v>15696</v>
      </c>
      <c r="GB1" s="75" t="s">
        <v>15697</v>
      </c>
      <c r="GC1" s="75" t="s">
        <v>15698</v>
      </c>
      <c r="GD1" s="75" t="s">
        <v>15699</v>
      </c>
      <c r="GE1" s="75" t="s">
        <v>15700</v>
      </c>
      <c r="GF1" s="75" t="s">
        <v>15701</v>
      </c>
      <c r="GG1" s="75" t="s">
        <v>15702</v>
      </c>
      <c r="GH1" s="75" t="s">
        <v>15703</v>
      </c>
      <c r="GI1" s="75" t="s">
        <v>15704</v>
      </c>
      <c r="GJ1" s="75" t="s">
        <v>15705</v>
      </c>
      <c r="GK1" s="75" t="s">
        <v>15706</v>
      </c>
      <c r="GL1" s="75" t="s">
        <v>15707</v>
      </c>
      <c r="GM1" s="75" t="s">
        <v>15708</v>
      </c>
      <c r="GN1" s="75" t="s">
        <v>15709</v>
      </c>
      <c r="GO1" s="75" t="s">
        <v>15710</v>
      </c>
      <c r="GP1" s="75" t="s">
        <v>15711</v>
      </c>
      <c r="GQ1" s="75" t="s">
        <v>15712</v>
      </c>
      <c r="GR1" s="75" t="s">
        <v>15713</v>
      </c>
      <c r="GS1" s="75" t="s">
        <v>15714</v>
      </c>
      <c r="GT1" s="75" t="s">
        <v>15715</v>
      </c>
      <c r="GU1" s="75" t="s">
        <v>15716</v>
      </c>
      <c r="GV1" s="75" t="s">
        <v>15717</v>
      </c>
      <c r="GW1" s="75" t="s">
        <v>16027</v>
      </c>
      <c r="GX1" s="75" t="s">
        <v>16028</v>
      </c>
      <c r="GY1" s="75" t="s">
        <v>16029</v>
      </c>
      <c r="GZ1" s="75" t="s">
        <v>16030</v>
      </c>
      <c r="HA1" s="75" t="s">
        <v>16031</v>
      </c>
      <c r="HB1" s="75" t="s">
        <v>16032</v>
      </c>
      <c r="HC1" s="75" t="s">
        <v>16033</v>
      </c>
      <c r="HD1" s="75" t="s">
        <v>16034</v>
      </c>
      <c r="HE1" s="75" t="s">
        <v>16035</v>
      </c>
      <c r="HF1" s="75" t="s">
        <v>16036</v>
      </c>
      <c r="HG1" s="75" t="s">
        <v>16037</v>
      </c>
      <c r="HH1" s="75" t="s">
        <v>16038</v>
      </c>
      <c r="HI1" s="75" t="s">
        <v>16039</v>
      </c>
      <c r="HJ1" s="75" t="s">
        <v>16040</v>
      </c>
      <c r="HK1" s="75" t="s">
        <v>16041</v>
      </c>
      <c r="HL1" s="75" t="s">
        <v>16042</v>
      </c>
      <c r="HM1" s="75" t="s">
        <v>16043</v>
      </c>
      <c r="HN1" s="75" t="s">
        <v>16044</v>
      </c>
      <c r="HO1" s="75" t="s">
        <v>16045</v>
      </c>
      <c r="HP1" s="75" t="s">
        <v>16046</v>
      </c>
      <c r="HQ1" s="75" t="s">
        <v>16047</v>
      </c>
      <c r="HR1" s="75" t="s">
        <v>16048</v>
      </c>
      <c r="HS1" s="75" t="s">
        <v>16049</v>
      </c>
      <c r="HT1" s="75" t="s">
        <v>16050</v>
      </c>
      <c r="HU1" s="75" t="s">
        <v>16051</v>
      </c>
      <c r="HV1" s="75" t="s">
        <v>16052</v>
      </c>
      <c r="HW1" s="75" t="s">
        <v>16053</v>
      </c>
      <c r="HX1" s="75" t="s">
        <v>16054</v>
      </c>
      <c r="HY1" s="75" t="s">
        <v>16055</v>
      </c>
      <c r="HZ1" s="75" t="s">
        <v>16056</v>
      </c>
      <c r="IA1" s="75" t="s">
        <v>16057</v>
      </c>
      <c r="IB1" s="75" t="s">
        <v>16058</v>
      </c>
      <c r="IC1" s="75" t="s">
        <v>16059</v>
      </c>
      <c r="ID1" s="75" t="s">
        <v>16060</v>
      </c>
      <c r="IE1" s="75" t="s">
        <v>16061</v>
      </c>
      <c r="IF1" s="75" t="s">
        <v>16062</v>
      </c>
      <c r="IG1" s="75" t="s">
        <v>16063</v>
      </c>
      <c r="IH1" s="75" t="s">
        <v>16064</v>
      </c>
      <c r="II1" s="75" t="s">
        <v>16065</v>
      </c>
      <c r="IJ1" s="75" t="s">
        <v>16066</v>
      </c>
      <c r="IK1" s="75" t="s">
        <v>16067</v>
      </c>
      <c r="IL1" s="75" t="s">
        <v>16068</v>
      </c>
      <c r="IM1" s="75" t="s">
        <v>16069</v>
      </c>
      <c r="IN1" s="75" t="s">
        <v>16070</v>
      </c>
      <c r="IO1" s="75" t="s">
        <v>16071</v>
      </c>
      <c r="IP1" s="75" t="s">
        <v>16072</v>
      </c>
      <c r="IQ1" s="75" t="s">
        <v>16073</v>
      </c>
      <c r="IR1" s="75" t="s">
        <v>16074</v>
      </c>
      <c r="IS1" s="75" t="s">
        <v>16075</v>
      </c>
      <c r="IT1" s="75" t="s">
        <v>16076</v>
      </c>
      <c r="IU1" s="75" t="s">
        <v>16077</v>
      </c>
      <c r="IV1" s="75" t="s">
        <v>16078</v>
      </c>
      <c r="IW1" s="75" t="s">
        <v>16079</v>
      </c>
      <c r="IX1" s="75" t="s">
        <v>16080</v>
      </c>
      <c r="IY1" s="75" t="s">
        <v>16081</v>
      </c>
      <c r="IZ1" s="75" t="s">
        <v>16082</v>
      </c>
      <c r="JA1" s="75" t="s">
        <v>16083</v>
      </c>
      <c r="JB1" s="75" t="s">
        <v>16084</v>
      </c>
      <c r="JC1" s="75" t="s">
        <v>16085</v>
      </c>
      <c r="JD1" s="75" t="s">
        <v>16086</v>
      </c>
      <c r="JE1" s="75" t="s">
        <v>16087</v>
      </c>
      <c r="JF1" s="75" t="s">
        <v>16088</v>
      </c>
      <c r="JG1" s="75" t="s">
        <v>16089</v>
      </c>
      <c r="JH1" s="75" t="s">
        <v>16090</v>
      </c>
      <c r="JI1" s="75" t="s">
        <v>16091</v>
      </c>
      <c r="JJ1" s="75" t="s">
        <v>16092</v>
      </c>
      <c r="JK1" s="75" t="s">
        <v>16093</v>
      </c>
      <c r="JL1" s="75" t="s">
        <v>16094</v>
      </c>
      <c r="JM1" s="75" t="s">
        <v>16095</v>
      </c>
      <c r="JN1" s="75" t="s">
        <v>16096</v>
      </c>
      <c r="JO1" s="75" t="s">
        <v>16097</v>
      </c>
      <c r="JP1" s="75" t="s">
        <v>16098</v>
      </c>
      <c r="JQ1" s="75" t="s">
        <v>16099</v>
      </c>
      <c r="JR1" s="75" t="s">
        <v>16100</v>
      </c>
      <c r="JS1" s="75" t="s">
        <v>16101</v>
      </c>
      <c r="JT1" s="75" t="s">
        <v>16102</v>
      </c>
      <c r="JU1" s="75" t="s">
        <v>16103</v>
      </c>
      <c r="JV1" s="75" t="s">
        <v>16104</v>
      </c>
      <c r="JW1" s="75" t="s">
        <v>16105</v>
      </c>
      <c r="JX1" s="75" t="s">
        <v>16106</v>
      </c>
      <c r="JY1" s="75" t="s">
        <v>16107</v>
      </c>
      <c r="JZ1" s="75" t="s">
        <v>16108</v>
      </c>
      <c r="KA1" s="75" t="s">
        <v>16109</v>
      </c>
      <c r="KB1" s="75" t="s">
        <v>16110</v>
      </c>
      <c r="KC1" s="75" t="s">
        <v>16111</v>
      </c>
      <c r="KD1" s="75" t="s">
        <v>16112</v>
      </c>
      <c r="KE1" s="75" t="s">
        <v>16113</v>
      </c>
      <c r="KF1" s="75" t="s">
        <v>16114</v>
      </c>
      <c r="KG1" s="75" t="s">
        <v>16115</v>
      </c>
      <c r="KH1" s="75" t="s">
        <v>16116</v>
      </c>
      <c r="KI1" s="75" t="s">
        <v>16117</v>
      </c>
      <c r="KJ1" s="75" t="s">
        <v>16118</v>
      </c>
      <c r="KK1" s="75" t="s">
        <v>16119</v>
      </c>
      <c r="KL1" s="75" t="s">
        <v>16120</v>
      </c>
      <c r="KM1" s="75" t="s">
        <v>16121</v>
      </c>
      <c r="KN1" s="75" t="s">
        <v>16122</v>
      </c>
      <c r="KO1" s="75" t="s">
        <v>16123</v>
      </c>
      <c r="KP1" s="75" t="s">
        <v>16124</v>
      </c>
      <c r="KQ1" s="75" t="s">
        <v>16125</v>
      </c>
      <c r="KR1" s="75" t="s">
        <v>16126</v>
      </c>
      <c r="KS1" s="75" t="s">
        <v>16127</v>
      </c>
      <c r="KT1" s="75" t="s">
        <v>16128</v>
      </c>
      <c r="KU1" s="75" t="s">
        <v>16129</v>
      </c>
      <c r="KV1" s="75" t="s">
        <v>16130</v>
      </c>
      <c r="KW1" s="75" t="s">
        <v>16131</v>
      </c>
      <c r="KX1" s="75" t="s">
        <v>16132</v>
      </c>
      <c r="KY1" s="75" t="s">
        <v>16133</v>
      </c>
      <c r="KZ1" s="75" t="s">
        <v>16134</v>
      </c>
      <c r="LA1" s="75" t="s">
        <v>16135</v>
      </c>
      <c r="LB1" s="75" t="s">
        <v>16136</v>
      </c>
      <c r="LC1" s="75" t="s">
        <v>16137</v>
      </c>
      <c r="LD1" s="75" t="s">
        <v>16138</v>
      </c>
      <c r="LE1" s="75" t="s">
        <v>16139</v>
      </c>
      <c r="LF1" s="75" t="s">
        <v>16140</v>
      </c>
      <c r="LG1" s="75" t="s">
        <v>16141</v>
      </c>
      <c r="LH1" s="75" t="s">
        <v>16142</v>
      </c>
      <c r="LI1" s="75" t="s">
        <v>16143</v>
      </c>
      <c r="LJ1" s="75" t="s">
        <v>16144</v>
      </c>
      <c r="LK1" s="75" t="s">
        <v>16145</v>
      </c>
      <c r="LL1" s="75" t="s">
        <v>16146</v>
      </c>
      <c r="LM1" s="75" t="s">
        <v>16147</v>
      </c>
      <c r="LN1" s="75" t="s">
        <v>16148</v>
      </c>
      <c r="LO1" s="75" t="s">
        <v>16149</v>
      </c>
      <c r="LP1" s="75" t="s">
        <v>16150</v>
      </c>
      <c r="LQ1" s="75" t="s">
        <v>16151</v>
      </c>
      <c r="LR1" s="75" t="s">
        <v>16152</v>
      </c>
      <c r="LS1" s="75" t="s">
        <v>16153</v>
      </c>
      <c r="LT1" s="75" t="s">
        <v>16154</v>
      </c>
      <c r="LU1" s="75" t="s">
        <v>16155</v>
      </c>
      <c r="LV1" s="75" t="s">
        <v>16156</v>
      </c>
      <c r="LW1" s="75" t="s">
        <v>15737</v>
      </c>
      <c r="LX1" s="75" t="s">
        <v>15738</v>
      </c>
      <c r="LY1" s="75" t="s">
        <v>15739</v>
      </c>
      <c r="LZ1" s="75" t="s">
        <v>15740</v>
      </c>
      <c r="MA1" s="75" t="s">
        <v>15741</v>
      </c>
      <c r="MB1" s="75" t="s">
        <v>15742</v>
      </c>
      <c r="MC1" s="75" t="s">
        <v>15743</v>
      </c>
      <c r="MD1" s="75" t="s">
        <v>15744</v>
      </c>
      <c r="ME1" s="75" t="s">
        <v>15745</v>
      </c>
      <c r="MF1" s="75" t="s">
        <v>15746</v>
      </c>
      <c r="MG1" s="75" t="s">
        <v>15747</v>
      </c>
      <c r="MH1" s="75" t="s">
        <v>15748</v>
      </c>
      <c r="MI1" s="75" t="s">
        <v>15749</v>
      </c>
      <c r="MJ1" s="75" t="s">
        <v>15750</v>
      </c>
      <c r="MK1" s="75" t="s">
        <v>15751</v>
      </c>
      <c r="ML1" s="75" t="s">
        <v>16157</v>
      </c>
      <c r="MM1" s="75" t="s">
        <v>16158</v>
      </c>
      <c r="MN1" s="75" t="s">
        <v>16159</v>
      </c>
      <c r="MO1" s="75" t="s">
        <v>16160</v>
      </c>
      <c r="MP1" s="75" t="s">
        <v>16161</v>
      </c>
      <c r="MQ1" s="75" t="s">
        <v>16162</v>
      </c>
      <c r="MR1" s="75" t="s">
        <v>16163</v>
      </c>
      <c r="MS1" s="75" t="s">
        <v>16164</v>
      </c>
      <c r="MT1" s="75" t="s">
        <v>16165</v>
      </c>
      <c r="MU1" s="75" t="s">
        <v>16166</v>
      </c>
      <c r="MV1" s="75" t="s">
        <v>16167</v>
      </c>
      <c r="MW1" s="75" t="s">
        <v>16168</v>
      </c>
      <c r="MX1" s="75" t="s">
        <v>16169</v>
      </c>
      <c r="MY1" s="75" t="s">
        <v>113</v>
      </c>
      <c r="MZ1" s="75" t="s">
        <v>23</v>
      </c>
      <c r="NA1" s="75" t="s">
        <v>266</v>
      </c>
      <c r="NB1" s="75" t="s">
        <v>267</v>
      </c>
      <c r="NC1" s="75" t="s">
        <v>37</v>
      </c>
      <c r="ND1" s="75" t="s">
        <v>127</v>
      </c>
      <c r="NE1" s="75" t="s">
        <v>66</v>
      </c>
      <c r="NF1" s="75" t="s">
        <v>117</v>
      </c>
      <c r="NG1" s="75" t="s">
        <v>16170</v>
      </c>
      <c r="NH1" s="75" t="s">
        <v>16171</v>
      </c>
      <c r="NI1" s="75" t="s">
        <v>16172</v>
      </c>
      <c r="NJ1" s="75" t="s">
        <v>16173</v>
      </c>
      <c r="NK1" s="75" t="s">
        <v>16174</v>
      </c>
      <c r="NL1" s="75" t="s">
        <v>16175</v>
      </c>
      <c r="NM1" s="75" t="s">
        <v>16176</v>
      </c>
      <c r="NN1" s="75" t="s">
        <v>16177</v>
      </c>
      <c r="NO1" s="75" t="s">
        <v>16178</v>
      </c>
      <c r="NP1" s="75" t="s">
        <v>16179</v>
      </c>
      <c r="NQ1" s="75" t="s">
        <v>16180</v>
      </c>
      <c r="NR1" s="75" t="s">
        <v>16181</v>
      </c>
      <c r="NS1" s="75" t="s">
        <v>16182</v>
      </c>
      <c r="NT1" s="75" t="s">
        <v>16183</v>
      </c>
      <c r="NU1" s="75" t="s">
        <v>16184</v>
      </c>
      <c r="NV1" s="75" t="s">
        <v>16185</v>
      </c>
      <c r="NW1" s="75" t="s">
        <v>16186</v>
      </c>
      <c r="NX1" s="75" t="s">
        <v>16187</v>
      </c>
      <c r="NY1" s="75" t="s">
        <v>16188</v>
      </c>
      <c r="NZ1" s="75" t="s">
        <v>16189</v>
      </c>
      <c r="OA1" s="75" t="s">
        <v>16190</v>
      </c>
      <c r="OB1" s="75" t="s">
        <v>16191</v>
      </c>
      <c r="OC1" s="75" t="s">
        <v>16192</v>
      </c>
      <c r="OD1" s="75" t="s">
        <v>16193</v>
      </c>
      <c r="OE1" s="75" t="s">
        <v>16194</v>
      </c>
      <c r="OF1" s="75" t="s">
        <v>16195</v>
      </c>
      <c r="OG1" s="75" t="s">
        <v>16196</v>
      </c>
      <c r="OH1" s="75" t="s">
        <v>16197</v>
      </c>
      <c r="OI1" s="75" t="s">
        <v>16198</v>
      </c>
      <c r="OJ1" s="75" t="s">
        <v>16199</v>
      </c>
      <c r="OK1" s="75" t="s">
        <v>16200</v>
      </c>
      <c r="OL1" s="75" t="s">
        <v>16201</v>
      </c>
      <c r="OM1" s="75" t="s">
        <v>16202</v>
      </c>
      <c r="ON1" s="75" t="s">
        <v>16203</v>
      </c>
      <c r="OO1" s="75" t="s">
        <v>16204</v>
      </c>
      <c r="OP1" s="75" t="s">
        <v>16205</v>
      </c>
      <c r="OQ1" s="75" t="s">
        <v>16206</v>
      </c>
      <c r="OR1" s="75" t="s">
        <v>16207</v>
      </c>
      <c r="OS1" s="75" t="s">
        <v>16208</v>
      </c>
      <c r="OT1" s="75" t="s">
        <v>16209</v>
      </c>
      <c r="OU1" s="75" t="s">
        <v>16210</v>
      </c>
      <c r="OV1" s="75" t="s">
        <v>16211</v>
      </c>
      <c r="OW1" s="75" t="s">
        <v>16212</v>
      </c>
      <c r="OX1" s="75" t="s">
        <v>16213</v>
      </c>
      <c r="OY1" s="75" t="s">
        <v>16214</v>
      </c>
      <c r="OZ1" s="75" t="s">
        <v>16215</v>
      </c>
      <c r="PA1" s="75" t="s">
        <v>16216</v>
      </c>
      <c r="PB1" s="75" t="s">
        <v>16217</v>
      </c>
      <c r="PC1" s="75" t="s">
        <v>16218</v>
      </c>
      <c r="PD1" s="75" t="s">
        <v>16219</v>
      </c>
      <c r="PE1" s="75" t="s">
        <v>16220</v>
      </c>
      <c r="PF1" s="75" t="s">
        <v>16221</v>
      </c>
      <c r="PG1" s="75" t="s">
        <v>16222</v>
      </c>
      <c r="PH1" s="75" t="s">
        <v>16223</v>
      </c>
      <c r="PI1" s="75" t="s">
        <v>16224</v>
      </c>
      <c r="PJ1" s="75" t="s">
        <v>16225</v>
      </c>
      <c r="PK1" s="75" t="s">
        <v>16226</v>
      </c>
      <c r="PL1" s="75" t="s">
        <v>16227</v>
      </c>
      <c r="PM1" s="75" t="s">
        <v>16228</v>
      </c>
      <c r="PN1" s="75" t="s">
        <v>16229</v>
      </c>
      <c r="PO1" s="75" t="s">
        <v>16230</v>
      </c>
      <c r="PP1" s="75" t="s">
        <v>16231</v>
      </c>
      <c r="PQ1" s="75" t="s">
        <v>16232</v>
      </c>
      <c r="PR1" s="75" t="s">
        <v>16233</v>
      </c>
      <c r="PS1" s="75" t="s">
        <v>16234</v>
      </c>
      <c r="PT1" s="75" t="s">
        <v>16235</v>
      </c>
      <c r="PU1" s="75" t="s">
        <v>16236</v>
      </c>
      <c r="PV1" s="75" t="s">
        <v>16237</v>
      </c>
      <c r="PW1" s="75" t="s">
        <v>16238</v>
      </c>
      <c r="PX1" s="75" t="s">
        <v>16239</v>
      </c>
      <c r="PY1" s="75" t="s">
        <v>16240</v>
      </c>
      <c r="PZ1" s="75" t="s">
        <v>16241</v>
      </c>
      <c r="QA1" s="75" t="s">
        <v>16242</v>
      </c>
      <c r="QB1" s="75" t="s">
        <v>16243</v>
      </c>
      <c r="QC1" s="75" t="s">
        <v>16244</v>
      </c>
      <c r="QD1" s="75" t="s">
        <v>16245</v>
      </c>
      <c r="QE1" s="75" t="s">
        <v>16246</v>
      </c>
      <c r="QF1" s="75" t="s">
        <v>16247</v>
      </c>
      <c r="QG1" s="75" t="s">
        <v>16248</v>
      </c>
      <c r="QH1" s="75" t="s">
        <v>16249</v>
      </c>
      <c r="QI1" s="75" t="s">
        <v>16250</v>
      </c>
      <c r="QJ1" s="75" t="s">
        <v>16251</v>
      </c>
      <c r="QK1" s="75" t="s">
        <v>16252</v>
      </c>
      <c r="QL1" s="75" t="s">
        <v>16253</v>
      </c>
      <c r="QM1" s="75" t="s">
        <v>16254</v>
      </c>
      <c r="QN1" s="75" t="s">
        <v>16255</v>
      </c>
      <c r="QO1" s="75" t="s">
        <v>16256</v>
      </c>
      <c r="QP1" s="75" t="s">
        <v>16257</v>
      </c>
      <c r="QQ1" s="75" t="s">
        <v>16258</v>
      </c>
      <c r="QR1" s="75" t="s">
        <v>16259</v>
      </c>
      <c r="QS1" s="75" t="s">
        <v>16260</v>
      </c>
      <c r="QT1" s="75" t="s">
        <v>16261</v>
      </c>
      <c r="QU1" s="75" t="s">
        <v>16262</v>
      </c>
      <c r="QV1" s="75" t="s">
        <v>16263</v>
      </c>
      <c r="QW1" s="75" t="s">
        <v>16264</v>
      </c>
      <c r="QX1" s="75" t="s">
        <v>16265</v>
      </c>
      <c r="QY1" s="75" t="s">
        <v>16266</v>
      </c>
      <c r="QZ1" s="75" t="s">
        <v>16267</v>
      </c>
      <c r="RA1" s="75" t="s">
        <v>16268</v>
      </c>
      <c r="RB1" s="75" t="s">
        <v>16269</v>
      </c>
      <c r="RC1" s="75" t="s">
        <v>16270</v>
      </c>
      <c r="RD1" s="75" t="s">
        <v>16271</v>
      </c>
      <c r="RE1" s="75" t="s">
        <v>16272</v>
      </c>
      <c r="RF1" s="75" t="s">
        <v>16273</v>
      </c>
      <c r="RG1" s="75" t="s">
        <v>16274</v>
      </c>
      <c r="RH1" s="75" t="s">
        <v>16275</v>
      </c>
      <c r="RI1" s="75" t="s">
        <v>16276</v>
      </c>
      <c r="RJ1" s="75" t="s">
        <v>16277</v>
      </c>
      <c r="RK1" s="75" t="s">
        <v>16278</v>
      </c>
      <c r="RL1" s="75" t="s">
        <v>16279</v>
      </c>
      <c r="RM1" s="75" t="s">
        <v>16280</v>
      </c>
      <c r="RN1" s="75" t="s">
        <v>16281</v>
      </c>
      <c r="RO1" s="75" t="s">
        <v>16282</v>
      </c>
      <c r="RP1" s="75" t="s">
        <v>16283</v>
      </c>
      <c r="RQ1" s="75" t="s">
        <v>16284</v>
      </c>
      <c r="RR1" s="75" t="s">
        <v>16285</v>
      </c>
      <c r="RS1" s="75" t="s">
        <v>16286</v>
      </c>
      <c r="RT1" s="75" t="s">
        <v>16287</v>
      </c>
      <c r="RU1" s="75" t="s">
        <v>16288</v>
      </c>
      <c r="RV1" s="75" t="s">
        <v>16289</v>
      </c>
      <c r="RW1" s="75" t="s">
        <v>16290</v>
      </c>
      <c r="RX1" s="75" t="s">
        <v>16291</v>
      </c>
      <c r="RY1" s="75" t="s">
        <v>16292</v>
      </c>
      <c r="RZ1" s="75" t="s">
        <v>16293</v>
      </c>
      <c r="SA1" s="75" t="s">
        <v>16294</v>
      </c>
      <c r="SB1" s="75" t="s">
        <v>16295</v>
      </c>
      <c r="SC1" s="75" t="s">
        <v>16296</v>
      </c>
      <c r="SD1" s="75" t="s">
        <v>16297</v>
      </c>
      <c r="SE1" s="75" t="s">
        <v>16298</v>
      </c>
      <c r="SF1" s="75" t="s">
        <v>16299</v>
      </c>
      <c r="SG1" s="75" t="s">
        <v>16300</v>
      </c>
      <c r="SH1" s="75" t="s">
        <v>16301</v>
      </c>
      <c r="SI1" s="75" t="s">
        <v>16302</v>
      </c>
      <c r="SJ1" s="75" t="s">
        <v>16303</v>
      </c>
      <c r="SK1" s="75" t="s">
        <v>16304</v>
      </c>
      <c r="SL1" s="75" t="s">
        <v>16305</v>
      </c>
      <c r="SM1" s="75" t="s">
        <v>16306</v>
      </c>
      <c r="SN1" s="75" t="s">
        <v>16307</v>
      </c>
      <c r="SO1" s="75" t="s">
        <v>16308</v>
      </c>
      <c r="SP1" s="75" t="s">
        <v>16309</v>
      </c>
      <c r="SQ1" s="75" t="s">
        <v>16310</v>
      </c>
      <c r="SR1" s="75" t="s">
        <v>16311</v>
      </c>
      <c r="SS1" s="75" t="s">
        <v>16312</v>
      </c>
      <c r="ST1" s="75" t="s">
        <v>16313</v>
      </c>
      <c r="SU1" s="75" t="s">
        <v>16314</v>
      </c>
      <c r="SV1" s="75" t="s">
        <v>16315</v>
      </c>
      <c r="SW1" s="75" t="s">
        <v>16316</v>
      </c>
      <c r="SX1" s="75" t="s">
        <v>16317</v>
      </c>
      <c r="SY1" s="75" t="s">
        <v>16318</v>
      </c>
      <c r="SZ1" s="75" t="s">
        <v>16319</v>
      </c>
      <c r="TA1" s="75" t="s">
        <v>16320</v>
      </c>
      <c r="TB1" s="75" t="s">
        <v>16321</v>
      </c>
      <c r="TC1" s="75" t="s">
        <v>16322</v>
      </c>
      <c r="TD1" s="75" t="s">
        <v>16323</v>
      </c>
      <c r="TE1" s="75" t="s">
        <v>16324</v>
      </c>
      <c r="TF1" s="75" t="s">
        <v>16325</v>
      </c>
      <c r="TG1" s="75" t="s">
        <v>16326</v>
      </c>
      <c r="TH1" s="75" t="s">
        <v>16327</v>
      </c>
      <c r="TI1" s="75" t="s">
        <v>16328</v>
      </c>
      <c r="TJ1" s="75" t="s">
        <v>16329</v>
      </c>
      <c r="TK1" s="75" t="s">
        <v>16330</v>
      </c>
      <c r="TL1" s="75" t="s">
        <v>16331</v>
      </c>
      <c r="TM1" s="75" t="s">
        <v>16332</v>
      </c>
      <c r="TN1" s="75" t="s">
        <v>16333</v>
      </c>
      <c r="TO1" s="75" t="s">
        <v>16334</v>
      </c>
      <c r="TP1" s="75" t="s">
        <v>16335</v>
      </c>
      <c r="TQ1" s="75" t="s">
        <v>16336</v>
      </c>
      <c r="TR1" s="75" t="s">
        <v>16337</v>
      </c>
      <c r="TS1" s="75" t="s">
        <v>16338</v>
      </c>
      <c r="TT1" s="75" t="s">
        <v>16339</v>
      </c>
      <c r="TU1" s="75" t="s">
        <v>16340</v>
      </c>
      <c r="TV1" s="75" t="s">
        <v>16341</v>
      </c>
      <c r="TW1" s="75" t="s">
        <v>16342</v>
      </c>
      <c r="TX1" s="75" t="s">
        <v>16343</v>
      </c>
      <c r="TY1" s="75" t="s">
        <v>16344</v>
      </c>
      <c r="TZ1" s="75" t="s">
        <v>16345</v>
      </c>
      <c r="UA1" s="75" t="s">
        <v>16346</v>
      </c>
      <c r="UB1" s="75" t="s">
        <v>16347</v>
      </c>
      <c r="UC1" s="75" t="s">
        <v>16348</v>
      </c>
      <c r="UD1" s="75" t="s">
        <v>16349</v>
      </c>
      <c r="UE1" s="75" t="s">
        <v>16350</v>
      </c>
      <c r="UF1" s="75" t="s">
        <v>16351</v>
      </c>
      <c r="UG1" s="75" t="s">
        <v>16352</v>
      </c>
      <c r="UH1" s="75" t="s">
        <v>16353</v>
      </c>
      <c r="UI1" s="75" t="s">
        <v>16354</v>
      </c>
      <c r="UJ1" s="75" t="s">
        <v>16355</v>
      </c>
      <c r="UK1" s="75" t="s">
        <v>16356</v>
      </c>
      <c r="UL1" s="75" t="s">
        <v>16357</v>
      </c>
      <c r="UM1" s="75" t="s">
        <v>16358</v>
      </c>
      <c r="UN1" s="75" t="s">
        <v>16359</v>
      </c>
      <c r="UO1" s="75" t="s">
        <v>16360</v>
      </c>
      <c r="UP1" s="75" t="s">
        <v>16361</v>
      </c>
      <c r="UQ1" s="75" t="s">
        <v>16362</v>
      </c>
      <c r="UR1" s="75" t="s">
        <v>16363</v>
      </c>
      <c r="US1" s="75" t="s">
        <v>16364</v>
      </c>
      <c r="UT1" s="75" t="s">
        <v>16365</v>
      </c>
      <c r="UU1" s="75" t="s">
        <v>16366</v>
      </c>
      <c r="UV1" s="75" t="s">
        <v>16367</v>
      </c>
      <c r="UW1" s="75" t="s">
        <v>16368</v>
      </c>
      <c r="UX1" s="75" t="s">
        <v>16369</v>
      </c>
      <c r="UY1" s="75" t="s">
        <v>16370</v>
      </c>
      <c r="UZ1" s="75" t="s">
        <v>16371</v>
      </c>
      <c r="VA1" s="75" t="s">
        <v>16372</v>
      </c>
      <c r="VB1" s="75" t="s">
        <v>16373</v>
      </c>
      <c r="VC1" s="75" t="s">
        <v>16374</v>
      </c>
      <c r="VD1" s="75" t="s">
        <v>16375</v>
      </c>
      <c r="VE1" s="75" t="s">
        <v>16376</v>
      </c>
      <c r="VF1" s="75" t="s">
        <v>16377</v>
      </c>
      <c r="VG1" s="75" t="s">
        <v>16378</v>
      </c>
      <c r="VH1" s="75" t="s">
        <v>16379</v>
      </c>
      <c r="VI1" s="75" t="s">
        <v>16380</v>
      </c>
      <c r="VJ1" s="75" t="s">
        <v>16381</v>
      </c>
      <c r="VK1" s="75" t="s">
        <v>16382</v>
      </c>
      <c r="VL1" s="75" t="s">
        <v>16383</v>
      </c>
      <c r="VM1" s="75" t="s">
        <v>16384</v>
      </c>
      <c r="VN1" s="75" t="s">
        <v>16385</v>
      </c>
      <c r="VO1" s="75" t="s">
        <v>16386</v>
      </c>
      <c r="VP1" s="75" t="s">
        <v>16387</v>
      </c>
      <c r="VQ1" s="75" t="s">
        <v>16388</v>
      </c>
      <c r="VR1" s="75" t="s">
        <v>16389</v>
      </c>
      <c r="VS1" s="75" t="s">
        <v>16390</v>
      </c>
      <c r="VT1" s="75" t="s">
        <v>16391</v>
      </c>
      <c r="VU1" s="75" t="s">
        <v>16392</v>
      </c>
      <c r="VV1" s="75" t="s">
        <v>16393</v>
      </c>
      <c r="VW1" s="75" t="s">
        <v>16394</v>
      </c>
      <c r="VX1" s="75" t="s">
        <v>16395</v>
      </c>
      <c r="VY1" s="75" t="s">
        <v>16396</v>
      </c>
      <c r="VZ1" s="75" t="s">
        <v>16397</v>
      </c>
      <c r="WA1" s="75" t="s">
        <v>16398</v>
      </c>
      <c r="WB1" s="75" t="s">
        <v>16399</v>
      </c>
      <c r="WC1" s="75" t="s">
        <v>16400</v>
      </c>
      <c r="WD1" s="75" t="s">
        <v>16401</v>
      </c>
      <c r="WE1" s="75" t="s">
        <v>16402</v>
      </c>
      <c r="WF1" s="75" t="s">
        <v>16403</v>
      </c>
      <c r="WG1" s="75" t="s">
        <v>16404</v>
      </c>
      <c r="WH1" s="75" t="s">
        <v>16405</v>
      </c>
      <c r="WI1" s="75" t="s">
        <v>16406</v>
      </c>
      <c r="WJ1" s="75" t="s">
        <v>16407</v>
      </c>
      <c r="WK1" s="75" t="s">
        <v>16408</v>
      </c>
      <c r="WL1" s="75" t="s">
        <v>16409</v>
      </c>
      <c r="WM1" s="75" t="s">
        <v>16410</v>
      </c>
      <c r="WN1" s="75" t="s">
        <v>16411</v>
      </c>
      <c r="WO1" s="75" t="s">
        <v>16412</v>
      </c>
      <c r="WP1" s="75" t="s">
        <v>16413</v>
      </c>
      <c r="WQ1" s="75" t="s">
        <v>16414</v>
      </c>
      <c r="WR1" s="75" t="s">
        <v>16415</v>
      </c>
      <c r="WS1" s="75" t="s">
        <v>16416</v>
      </c>
      <c r="WT1" s="75" t="s">
        <v>16417</v>
      </c>
      <c r="WU1" s="75" t="s">
        <v>16418</v>
      </c>
      <c r="WV1" s="75" t="s">
        <v>16419</v>
      </c>
      <c r="WW1" s="75" t="s">
        <v>16420</v>
      </c>
      <c r="WX1" s="75" t="s">
        <v>16421</v>
      </c>
      <c r="WY1" s="75" t="s">
        <v>16422</v>
      </c>
      <c r="WZ1" s="75" t="s">
        <v>16423</v>
      </c>
      <c r="XA1" s="75" t="s">
        <v>16424</v>
      </c>
      <c r="XB1" s="75" t="s">
        <v>16425</v>
      </c>
      <c r="XC1" s="75" t="s">
        <v>16426</v>
      </c>
      <c r="XD1" s="75" t="s">
        <v>16427</v>
      </c>
      <c r="XE1" s="75" t="s">
        <v>16428</v>
      </c>
      <c r="XF1" s="75" t="s">
        <v>16429</v>
      </c>
      <c r="XG1" s="75" t="s">
        <v>16430</v>
      </c>
      <c r="XH1" s="75" t="s">
        <v>16431</v>
      </c>
      <c r="XI1" s="75" t="s">
        <v>16432</v>
      </c>
      <c r="XJ1" s="75" t="s">
        <v>16433</v>
      </c>
      <c r="XK1" s="75" t="s">
        <v>16434</v>
      </c>
      <c r="XL1" s="75" t="s">
        <v>16435</v>
      </c>
      <c r="XM1" s="75" t="s">
        <v>16436</v>
      </c>
      <c r="XN1" s="75" t="s">
        <v>16437</v>
      </c>
      <c r="XO1" s="75" t="s">
        <v>16438</v>
      </c>
      <c r="XP1" s="75" t="s">
        <v>16439</v>
      </c>
      <c r="XQ1" s="75" t="s">
        <v>16440</v>
      </c>
      <c r="XR1" s="75" t="s">
        <v>16441</v>
      </c>
      <c r="XS1" s="75" t="s">
        <v>16442</v>
      </c>
      <c r="XT1" s="75" t="s">
        <v>16443</v>
      </c>
      <c r="XU1" s="75" t="s">
        <v>16444</v>
      </c>
      <c r="XV1" s="75" t="s">
        <v>16445</v>
      </c>
      <c r="XW1" s="75" t="s">
        <v>16446</v>
      </c>
      <c r="XX1" s="75" t="s">
        <v>16447</v>
      </c>
      <c r="XY1" s="75" t="s">
        <v>16448</v>
      </c>
      <c r="XZ1" s="75" t="s">
        <v>16449</v>
      </c>
      <c r="YA1" s="75" t="s">
        <v>16450</v>
      </c>
      <c r="YB1" s="75" t="s">
        <v>16451</v>
      </c>
      <c r="YC1" s="75" t="s">
        <v>16452</v>
      </c>
      <c r="YD1" s="75" t="s">
        <v>16453</v>
      </c>
      <c r="YE1" s="75" t="s">
        <v>16454</v>
      </c>
      <c r="YF1" s="75" t="s">
        <v>16455</v>
      </c>
      <c r="YG1" s="75" t="s">
        <v>16456</v>
      </c>
      <c r="YH1" s="75" t="s">
        <v>16457</v>
      </c>
      <c r="YI1" s="75" t="s">
        <v>16458</v>
      </c>
      <c r="YJ1" s="75" t="s">
        <v>16459</v>
      </c>
      <c r="YK1" s="75" t="s">
        <v>16460</v>
      </c>
      <c r="YL1" s="75" t="s">
        <v>16461</v>
      </c>
      <c r="YM1" s="75" t="s">
        <v>16462</v>
      </c>
      <c r="YN1" s="75" t="s">
        <v>16463</v>
      </c>
      <c r="YO1" s="75" t="s">
        <v>16464</v>
      </c>
      <c r="YP1" s="75" t="s">
        <v>16465</v>
      </c>
      <c r="YQ1" s="75" t="s">
        <v>16466</v>
      </c>
      <c r="YR1" s="75" t="s">
        <v>16467</v>
      </c>
      <c r="YS1" s="75" t="s">
        <v>16468</v>
      </c>
      <c r="YT1" s="75" t="s">
        <v>16469</v>
      </c>
      <c r="YU1" s="75" t="s">
        <v>16470</v>
      </c>
      <c r="YV1" s="75" t="s">
        <v>16471</v>
      </c>
      <c r="YW1" s="75" t="s">
        <v>16472</v>
      </c>
      <c r="YX1" s="75" t="s">
        <v>16473</v>
      </c>
      <c r="YY1" s="75" t="s">
        <v>16474</v>
      </c>
      <c r="YZ1" s="75" t="s">
        <v>16475</v>
      </c>
      <c r="ZA1" s="75" t="s">
        <v>16476</v>
      </c>
      <c r="ZB1" s="75" t="s">
        <v>16477</v>
      </c>
      <c r="ZC1" s="75" t="s">
        <v>16478</v>
      </c>
      <c r="ZD1" s="75" t="s">
        <v>16479</v>
      </c>
      <c r="ZE1" s="75" t="s">
        <v>16480</v>
      </c>
      <c r="ZF1" s="75" t="s">
        <v>16481</v>
      </c>
      <c r="ZG1" s="75" t="s">
        <v>16482</v>
      </c>
      <c r="ZH1" s="75" t="s">
        <v>16483</v>
      </c>
      <c r="ZI1" s="75" t="s">
        <v>16484</v>
      </c>
      <c r="ZJ1" s="75" t="s">
        <v>16485</v>
      </c>
      <c r="ZK1" s="75" t="s">
        <v>16486</v>
      </c>
      <c r="ZL1" s="75" t="s">
        <v>16487</v>
      </c>
      <c r="ZM1" s="75" t="s">
        <v>16488</v>
      </c>
      <c r="ZN1" s="75" t="s">
        <v>16489</v>
      </c>
      <c r="ZO1" s="75" t="s">
        <v>16490</v>
      </c>
      <c r="ZP1" s="75" t="s">
        <v>16491</v>
      </c>
      <c r="ZQ1" s="75" t="s">
        <v>16492</v>
      </c>
      <c r="ZR1" s="75" t="s">
        <v>16493</v>
      </c>
      <c r="ZS1" s="75" t="s">
        <v>16494</v>
      </c>
      <c r="ZT1" s="75" t="s">
        <v>16495</v>
      </c>
      <c r="ZU1" s="75" t="s">
        <v>16496</v>
      </c>
      <c r="ZV1" s="75" t="s">
        <v>16497</v>
      </c>
      <c r="ZW1" s="75" t="s">
        <v>16498</v>
      </c>
      <c r="ZX1" s="75" t="s">
        <v>16499</v>
      </c>
      <c r="ZY1" s="75" t="s">
        <v>16500</v>
      </c>
      <c r="ZZ1" s="75" t="s">
        <v>16501</v>
      </c>
      <c r="AAA1" s="75" t="s">
        <v>16502</v>
      </c>
      <c r="AAB1" s="75" t="s">
        <v>16503</v>
      </c>
      <c r="AAC1" s="75" t="s">
        <v>16504</v>
      </c>
      <c r="AAD1" s="75" t="s">
        <v>16505</v>
      </c>
      <c r="AAE1" s="75" t="s">
        <v>16506</v>
      </c>
      <c r="AAF1" s="75" t="s">
        <v>16507</v>
      </c>
      <c r="AAG1" s="75" t="s">
        <v>16508</v>
      </c>
      <c r="AAH1" s="75" t="s">
        <v>16509</v>
      </c>
      <c r="AAI1" s="75" t="s">
        <v>16510</v>
      </c>
      <c r="AAJ1" s="75" t="s">
        <v>16511</v>
      </c>
      <c r="AAK1" s="75" t="s">
        <v>16512</v>
      </c>
      <c r="AAL1" s="75" t="s">
        <v>16513</v>
      </c>
      <c r="AAM1" s="75" t="s">
        <v>16514</v>
      </c>
      <c r="AAN1" s="75" t="s">
        <v>16515</v>
      </c>
      <c r="AAO1" s="75" t="s">
        <v>16516</v>
      </c>
      <c r="AAP1" s="75" t="s">
        <v>16517</v>
      </c>
      <c r="AAQ1" s="75" t="s">
        <v>16518</v>
      </c>
      <c r="AAR1" s="75" t="s">
        <v>16519</v>
      </c>
      <c r="AAS1" s="75" t="s">
        <v>16520</v>
      </c>
      <c r="AAT1" s="75" t="s">
        <v>16521</v>
      </c>
      <c r="AAU1" s="75" t="s">
        <v>16522</v>
      </c>
      <c r="AAV1" s="75" t="s">
        <v>16523</v>
      </c>
    </row>
    <row r="2" spans="1:724" x14ac:dyDescent="0.25">
      <c r="A2" t="s">
        <v>16524</v>
      </c>
      <c r="B2" t="s">
        <v>275</v>
      </c>
      <c r="C2" t="s">
        <v>15771</v>
      </c>
      <c r="D2" t="s">
        <v>15871</v>
      </c>
      <c r="E2" t="s">
        <v>16525</v>
      </c>
      <c r="F2" s="74">
        <v>43864.815186631953</v>
      </c>
      <c r="G2" t="s">
        <v>16526</v>
      </c>
      <c r="H2" t="s">
        <v>275</v>
      </c>
      <c r="I2" t="s">
        <v>276</v>
      </c>
      <c r="J2" t="s">
        <v>277</v>
      </c>
      <c r="K2" t="s">
        <v>15774</v>
      </c>
      <c r="L2" t="s">
        <v>15859</v>
      </c>
      <c r="M2" t="s">
        <v>15776</v>
      </c>
      <c r="N2" t="s">
        <v>15777</v>
      </c>
      <c r="O2" t="s">
        <v>15777</v>
      </c>
      <c r="P2" t="s">
        <v>15777</v>
      </c>
      <c r="Q2" t="s">
        <v>314</v>
      </c>
      <c r="R2" t="s">
        <v>314</v>
      </c>
      <c r="S2" t="s">
        <v>314</v>
      </c>
      <c r="T2" t="s">
        <v>15777</v>
      </c>
      <c r="U2" t="s">
        <v>15777</v>
      </c>
      <c r="V2" t="s">
        <v>15777</v>
      </c>
      <c r="W2" t="s">
        <v>15777</v>
      </c>
      <c r="X2" t="s">
        <v>15777</v>
      </c>
      <c r="Y2" t="s">
        <v>139</v>
      </c>
      <c r="Z2" t="s">
        <v>15777</v>
      </c>
      <c r="AA2" t="s">
        <v>15777</v>
      </c>
      <c r="AB2" t="s">
        <v>15777</v>
      </c>
      <c r="AC2" t="s">
        <v>314</v>
      </c>
      <c r="AD2" t="s">
        <v>15778</v>
      </c>
      <c r="AE2" t="s">
        <v>15777</v>
      </c>
      <c r="AF2" t="s">
        <v>15777</v>
      </c>
      <c r="AG2" t="s">
        <v>15777</v>
      </c>
      <c r="AH2" t="s">
        <v>15777</v>
      </c>
      <c r="AI2" t="s">
        <v>15777</v>
      </c>
      <c r="AJ2" t="s">
        <v>15777</v>
      </c>
      <c r="AK2" t="s">
        <v>16527</v>
      </c>
      <c r="AL2" t="s">
        <v>16528</v>
      </c>
      <c r="AM2" t="s">
        <v>417</v>
      </c>
      <c r="AN2" t="s">
        <v>16529</v>
      </c>
      <c r="AO2" t="s">
        <v>16530</v>
      </c>
      <c r="AP2" t="s">
        <v>16531</v>
      </c>
      <c r="AQ2" t="s">
        <v>16532</v>
      </c>
      <c r="AR2" t="s">
        <v>16533</v>
      </c>
      <c r="AS2" t="s">
        <v>16534</v>
      </c>
      <c r="AT2" t="s">
        <v>16535</v>
      </c>
      <c r="AU2" t="s">
        <v>16536</v>
      </c>
      <c r="AV2" t="s">
        <v>16537</v>
      </c>
      <c r="AW2" t="s">
        <v>16538</v>
      </c>
      <c r="AX2" t="s">
        <v>16539</v>
      </c>
      <c r="AY2" t="s">
        <v>15788</v>
      </c>
      <c r="AZ2" t="s">
        <v>143</v>
      </c>
      <c r="BA2" t="s">
        <v>143</v>
      </c>
      <c r="BB2" t="s">
        <v>16540</v>
      </c>
      <c r="BC2" t="s">
        <v>314</v>
      </c>
      <c r="BD2" t="s">
        <v>15777</v>
      </c>
      <c r="BE2" t="s">
        <v>314</v>
      </c>
      <c r="BF2" t="s">
        <v>15777</v>
      </c>
      <c r="BG2" t="s">
        <v>314</v>
      </c>
      <c r="BH2" t="s">
        <v>15777</v>
      </c>
      <c r="BI2" t="s">
        <v>146</v>
      </c>
      <c r="BJ2" t="s">
        <v>15789</v>
      </c>
      <c r="BK2" t="s">
        <v>16541</v>
      </c>
      <c r="BL2" t="s">
        <v>314</v>
      </c>
      <c r="BM2" t="s">
        <v>314</v>
      </c>
      <c r="BN2" t="s">
        <v>314</v>
      </c>
      <c r="BO2" t="s">
        <v>314</v>
      </c>
      <c r="BP2" t="s">
        <v>314</v>
      </c>
      <c r="BQ2" t="s">
        <v>314</v>
      </c>
      <c r="BR2" t="s">
        <v>314</v>
      </c>
      <c r="BS2" t="s">
        <v>15777</v>
      </c>
      <c r="BT2" t="s">
        <v>314</v>
      </c>
      <c r="BU2" t="s">
        <v>15777</v>
      </c>
      <c r="BV2" t="s">
        <v>15777</v>
      </c>
      <c r="BW2" t="s">
        <v>15777</v>
      </c>
      <c r="BX2" t="s">
        <v>15777</v>
      </c>
      <c r="BY2" t="s">
        <v>16542</v>
      </c>
      <c r="BZ2" t="s">
        <v>314</v>
      </c>
      <c r="CA2" t="s">
        <v>314</v>
      </c>
      <c r="CB2" t="s">
        <v>314</v>
      </c>
      <c r="CC2" t="s">
        <v>314</v>
      </c>
      <c r="CD2" t="s">
        <v>314</v>
      </c>
      <c r="CE2" t="s">
        <v>15777</v>
      </c>
      <c r="CF2" t="s">
        <v>16543</v>
      </c>
      <c r="CG2" t="s">
        <v>16544</v>
      </c>
      <c r="CH2" t="s">
        <v>15777</v>
      </c>
      <c r="CI2" t="s">
        <v>314</v>
      </c>
      <c r="CJ2" t="s">
        <v>314</v>
      </c>
      <c r="CK2" t="s">
        <v>314</v>
      </c>
      <c r="CL2" t="s">
        <v>15777</v>
      </c>
      <c r="CM2" t="s">
        <v>15777</v>
      </c>
      <c r="CN2" t="s">
        <v>314</v>
      </c>
      <c r="CO2" t="s">
        <v>15777</v>
      </c>
      <c r="CP2" t="s">
        <v>15796</v>
      </c>
      <c r="CQ2" t="s">
        <v>15777</v>
      </c>
      <c r="CR2" t="s">
        <v>15777</v>
      </c>
      <c r="CS2" t="s">
        <v>15777</v>
      </c>
      <c r="CT2" t="s">
        <v>15777</v>
      </c>
      <c r="CU2" t="s">
        <v>16545</v>
      </c>
      <c r="CV2" t="s">
        <v>16545</v>
      </c>
      <c r="CW2" t="s">
        <v>16546</v>
      </c>
      <c r="CX2" t="s">
        <v>15777</v>
      </c>
      <c r="CY2" t="s">
        <v>314</v>
      </c>
      <c r="CZ2" t="s">
        <v>15777</v>
      </c>
      <c r="DA2" t="s">
        <v>15777</v>
      </c>
      <c r="DB2" t="s">
        <v>15777</v>
      </c>
      <c r="DC2" t="s">
        <v>15789</v>
      </c>
      <c r="DD2" t="s">
        <v>314</v>
      </c>
      <c r="DE2" t="s">
        <v>314</v>
      </c>
      <c r="DF2" t="s">
        <v>16547</v>
      </c>
      <c r="DG2" t="s">
        <v>15777</v>
      </c>
      <c r="DH2" t="s">
        <v>15777</v>
      </c>
      <c r="DI2" t="s">
        <v>15777</v>
      </c>
      <c r="DJ2" t="s">
        <v>146</v>
      </c>
      <c r="DK2" t="s">
        <v>15771</v>
      </c>
      <c r="DL2" t="s">
        <v>15789</v>
      </c>
      <c r="DM2" t="s">
        <v>15789</v>
      </c>
      <c r="DN2" t="s">
        <v>16548</v>
      </c>
      <c r="DO2" t="s">
        <v>314</v>
      </c>
      <c r="DP2" t="s">
        <v>314</v>
      </c>
      <c r="DQ2" t="s">
        <v>314</v>
      </c>
      <c r="DR2" t="s">
        <v>314</v>
      </c>
      <c r="DS2" t="s">
        <v>314</v>
      </c>
      <c r="DT2" t="s">
        <v>15777</v>
      </c>
      <c r="DU2" t="s">
        <v>314</v>
      </c>
      <c r="DV2" t="s">
        <v>314</v>
      </c>
      <c r="DW2" t="s">
        <v>15777</v>
      </c>
      <c r="DX2" t="s">
        <v>314</v>
      </c>
      <c r="DY2" t="s">
        <v>314</v>
      </c>
      <c r="DZ2" t="s">
        <v>15777</v>
      </c>
      <c r="EA2" t="s">
        <v>15777</v>
      </c>
      <c r="EB2" t="s">
        <v>15777</v>
      </c>
      <c r="EC2" t="s">
        <v>15777</v>
      </c>
      <c r="ED2" t="s">
        <v>15777</v>
      </c>
      <c r="EE2" t="s">
        <v>16549</v>
      </c>
      <c r="EF2" t="s">
        <v>15777</v>
      </c>
      <c r="EG2" t="s">
        <v>15777</v>
      </c>
      <c r="EH2" t="s">
        <v>15777</v>
      </c>
      <c r="EI2" t="s">
        <v>15777</v>
      </c>
      <c r="EJ2" t="s">
        <v>15777</v>
      </c>
      <c r="EK2" t="s">
        <v>15777</v>
      </c>
      <c r="EL2" t="s">
        <v>15777</v>
      </c>
      <c r="EM2" t="s">
        <v>15777</v>
      </c>
      <c r="EN2" t="s">
        <v>15777</v>
      </c>
      <c r="EO2" t="s">
        <v>15777</v>
      </c>
      <c r="EP2" t="s">
        <v>16550</v>
      </c>
      <c r="EQ2" t="s">
        <v>15801</v>
      </c>
      <c r="ER2" t="s">
        <v>15777</v>
      </c>
      <c r="ES2" t="s">
        <v>15777</v>
      </c>
      <c r="ET2" t="s">
        <v>15777</v>
      </c>
      <c r="EU2" t="s">
        <v>15777</v>
      </c>
      <c r="EV2" t="s">
        <v>15777</v>
      </c>
      <c r="EW2" t="s">
        <v>15777</v>
      </c>
      <c r="EX2" t="s">
        <v>15777</v>
      </c>
      <c r="EY2" t="s">
        <v>15777</v>
      </c>
      <c r="EZ2" t="s">
        <v>16551</v>
      </c>
      <c r="FA2" t="s">
        <v>15777</v>
      </c>
      <c r="FB2" t="s">
        <v>15777</v>
      </c>
      <c r="FC2" t="s">
        <v>15777</v>
      </c>
      <c r="FD2" t="s">
        <v>15777</v>
      </c>
      <c r="FE2" t="s">
        <v>15777</v>
      </c>
      <c r="FF2" t="s">
        <v>15777</v>
      </c>
      <c r="FG2" t="s">
        <v>15777</v>
      </c>
      <c r="FH2" t="s">
        <v>314</v>
      </c>
      <c r="FI2" t="s">
        <v>16552</v>
      </c>
      <c r="FJ2" t="s">
        <v>16553</v>
      </c>
      <c r="FK2" t="s">
        <v>15777</v>
      </c>
      <c r="FL2" t="s">
        <v>15777</v>
      </c>
      <c r="FM2" t="s">
        <v>15777</v>
      </c>
      <c r="FN2" t="s">
        <v>15777</v>
      </c>
      <c r="FO2" t="s">
        <v>15777</v>
      </c>
      <c r="FP2" t="s">
        <v>15777</v>
      </c>
      <c r="FQ2" t="s">
        <v>15777</v>
      </c>
      <c r="FR2" t="s">
        <v>15777</v>
      </c>
      <c r="FS2" t="s">
        <v>15789</v>
      </c>
      <c r="FT2" t="s">
        <v>16554</v>
      </c>
      <c r="FU2" t="s">
        <v>15777</v>
      </c>
      <c r="FV2" t="s">
        <v>314</v>
      </c>
      <c r="FW2" t="s">
        <v>314</v>
      </c>
      <c r="FX2" t="s">
        <v>15793</v>
      </c>
      <c r="FY2" t="s">
        <v>314</v>
      </c>
      <c r="FZ2" t="s">
        <v>16555</v>
      </c>
      <c r="GA2" t="s">
        <v>15793</v>
      </c>
      <c r="GB2" t="s">
        <v>16555</v>
      </c>
      <c r="GC2" t="s">
        <v>15777</v>
      </c>
      <c r="GD2" t="s">
        <v>15777</v>
      </c>
      <c r="GE2" t="s">
        <v>314</v>
      </c>
      <c r="GF2" t="s">
        <v>15777</v>
      </c>
      <c r="GG2" t="s">
        <v>15777</v>
      </c>
      <c r="GH2" t="s">
        <v>15777</v>
      </c>
      <c r="GI2" t="s">
        <v>16556</v>
      </c>
      <c r="GJ2" t="s">
        <v>15777</v>
      </c>
      <c r="GK2" t="s">
        <v>15777</v>
      </c>
      <c r="GL2" t="s">
        <v>15777</v>
      </c>
      <c r="GM2" t="s">
        <v>15777</v>
      </c>
      <c r="GN2" t="s">
        <v>15777</v>
      </c>
      <c r="GO2" t="s">
        <v>15777</v>
      </c>
      <c r="GP2" t="s">
        <v>15777</v>
      </c>
      <c r="GQ2" t="s">
        <v>15777</v>
      </c>
      <c r="GR2" t="s">
        <v>15777</v>
      </c>
      <c r="GS2" t="s">
        <v>15777</v>
      </c>
      <c r="GT2" t="s">
        <v>15777</v>
      </c>
      <c r="GU2" t="s">
        <v>15777</v>
      </c>
      <c r="GV2" t="s">
        <v>15777</v>
      </c>
      <c r="GW2" t="s">
        <v>16557</v>
      </c>
      <c r="GX2" t="s">
        <v>16555</v>
      </c>
      <c r="GY2" t="s">
        <v>314</v>
      </c>
      <c r="GZ2" t="s">
        <v>15777</v>
      </c>
      <c r="HA2" t="s">
        <v>15777</v>
      </c>
      <c r="HB2" t="s">
        <v>314</v>
      </c>
      <c r="HC2" t="s">
        <v>15777</v>
      </c>
      <c r="HD2" t="s">
        <v>15777</v>
      </c>
      <c r="HE2" t="s">
        <v>15777</v>
      </c>
      <c r="HF2" t="s">
        <v>314</v>
      </c>
      <c r="HG2" t="s">
        <v>16558</v>
      </c>
      <c r="HH2" t="s">
        <v>15777</v>
      </c>
      <c r="HI2" t="s">
        <v>15777</v>
      </c>
      <c r="HJ2" t="s">
        <v>15777</v>
      </c>
      <c r="HK2" t="s">
        <v>15777</v>
      </c>
      <c r="HL2" t="s">
        <v>15777</v>
      </c>
      <c r="HM2" t="s">
        <v>15777</v>
      </c>
      <c r="HN2" t="s">
        <v>15777</v>
      </c>
      <c r="HO2" t="s">
        <v>15777</v>
      </c>
      <c r="HP2" t="s">
        <v>15777</v>
      </c>
      <c r="HQ2" t="s">
        <v>15777</v>
      </c>
      <c r="HR2" t="s">
        <v>15777</v>
      </c>
      <c r="HS2" t="s">
        <v>15777</v>
      </c>
      <c r="HT2" t="s">
        <v>15777</v>
      </c>
      <c r="HU2" t="s">
        <v>15777</v>
      </c>
      <c r="HV2" t="s">
        <v>15777</v>
      </c>
      <c r="HW2" t="s">
        <v>15777</v>
      </c>
      <c r="HX2" t="s">
        <v>16559</v>
      </c>
      <c r="HY2" t="s">
        <v>15777</v>
      </c>
      <c r="HZ2" t="s">
        <v>15777</v>
      </c>
      <c r="IA2" t="s">
        <v>15777</v>
      </c>
      <c r="IB2" t="s">
        <v>15777</v>
      </c>
      <c r="IC2" t="s">
        <v>15777</v>
      </c>
      <c r="ID2" t="s">
        <v>15777</v>
      </c>
      <c r="IE2" t="s">
        <v>15777</v>
      </c>
      <c r="IF2" t="s">
        <v>15777</v>
      </c>
      <c r="IG2" t="s">
        <v>15777</v>
      </c>
      <c r="IH2" t="s">
        <v>15777</v>
      </c>
      <c r="II2" t="s">
        <v>15777</v>
      </c>
      <c r="IJ2" t="s">
        <v>15777</v>
      </c>
      <c r="IK2" t="s">
        <v>15777</v>
      </c>
      <c r="IL2" t="s">
        <v>15777</v>
      </c>
      <c r="IM2" t="s">
        <v>16560</v>
      </c>
      <c r="IN2" t="s">
        <v>15777</v>
      </c>
      <c r="IO2" t="s">
        <v>15777</v>
      </c>
      <c r="IP2" t="s">
        <v>15777</v>
      </c>
      <c r="IQ2" t="s">
        <v>15777</v>
      </c>
      <c r="IR2" t="s">
        <v>15777</v>
      </c>
      <c r="IS2" t="s">
        <v>15777</v>
      </c>
      <c r="IT2" t="s">
        <v>15777</v>
      </c>
      <c r="IU2" t="s">
        <v>15777</v>
      </c>
      <c r="IV2" t="s">
        <v>15777</v>
      </c>
      <c r="IW2" t="s">
        <v>15777</v>
      </c>
      <c r="IX2" t="s">
        <v>15777</v>
      </c>
      <c r="IY2" t="s">
        <v>15777</v>
      </c>
      <c r="IZ2" t="s">
        <v>15777</v>
      </c>
      <c r="JA2" t="s">
        <v>15777</v>
      </c>
      <c r="JB2" t="s">
        <v>15777</v>
      </c>
      <c r="JC2" t="s">
        <v>15777</v>
      </c>
      <c r="JD2" t="s">
        <v>16561</v>
      </c>
      <c r="JE2" t="s">
        <v>15777</v>
      </c>
      <c r="JF2" t="s">
        <v>16562</v>
      </c>
      <c r="JG2" t="s">
        <v>15777</v>
      </c>
      <c r="JH2" t="s">
        <v>15777</v>
      </c>
      <c r="JI2" t="s">
        <v>15777</v>
      </c>
      <c r="JJ2" t="s">
        <v>15777</v>
      </c>
      <c r="JK2" t="s">
        <v>15777</v>
      </c>
      <c r="JL2" t="s">
        <v>15777</v>
      </c>
      <c r="JM2" t="s">
        <v>15777</v>
      </c>
      <c r="JN2" t="s">
        <v>15777</v>
      </c>
      <c r="JO2" t="s">
        <v>15777</v>
      </c>
      <c r="JP2" t="s">
        <v>15777</v>
      </c>
      <c r="JQ2" t="s">
        <v>15777</v>
      </c>
      <c r="JR2" t="s">
        <v>15777</v>
      </c>
      <c r="JS2" t="s">
        <v>15777</v>
      </c>
      <c r="JT2" t="s">
        <v>15777</v>
      </c>
      <c r="JU2" t="s">
        <v>15777</v>
      </c>
      <c r="JV2" t="s">
        <v>15777</v>
      </c>
      <c r="JW2" t="s">
        <v>16563</v>
      </c>
      <c r="JX2" t="s">
        <v>15777</v>
      </c>
      <c r="JY2" t="s">
        <v>15777</v>
      </c>
      <c r="JZ2" t="s">
        <v>15777</v>
      </c>
      <c r="KA2" t="s">
        <v>15777</v>
      </c>
      <c r="KB2" t="s">
        <v>15777</v>
      </c>
      <c r="KC2" t="s">
        <v>15777</v>
      </c>
      <c r="KD2" t="s">
        <v>15777</v>
      </c>
      <c r="KE2" t="s">
        <v>15777</v>
      </c>
      <c r="KF2" t="s">
        <v>15777</v>
      </c>
      <c r="KG2" t="s">
        <v>15777</v>
      </c>
      <c r="KH2" t="s">
        <v>15777</v>
      </c>
      <c r="KI2" t="s">
        <v>15777</v>
      </c>
      <c r="KJ2" t="s">
        <v>15777</v>
      </c>
      <c r="KK2" t="s">
        <v>15777</v>
      </c>
      <c r="KL2" t="s">
        <v>15777</v>
      </c>
      <c r="KM2" t="s">
        <v>15777</v>
      </c>
      <c r="KN2" t="s">
        <v>16564</v>
      </c>
      <c r="KO2" t="s">
        <v>15777</v>
      </c>
      <c r="KP2" t="s">
        <v>15777</v>
      </c>
      <c r="KQ2" t="s">
        <v>15777</v>
      </c>
      <c r="KR2" t="s">
        <v>15777</v>
      </c>
      <c r="KS2" t="s">
        <v>15777</v>
      </c>
      <c r="KT2" t="s">
        <v>15777</v>
      </c>
      <c r="KU2" t="s">
        <v>15777</v>
      </c>
      <c r="KV2" t="s">
        <v>15777</v>
      </c>
      <c r="KW2" t="s">
        <v>15777</v>
      </c>
      <c r="KX2" t="s">
        <v>15777</v>
      </c>
      <c r="KY2" t="s">
        <v>15777</v>
      </c>
      <c r="KZ2" t="s">
        <v>15777</v>
      </c>
      <c r="LA2" t="s">
        <v>15777</v>
      </c>
      <c r="LB2" t="s">
        <v>15777</v>
      </c>
      <c r="LC2" t="s">
        <v>15777</v>
      </c>
      <c r="LD2" t="s">
        <v>15777</v>
      </c>
      <c r="LE2" t="s">
        <v>16565</v>
      </c>
      <c r="LF2" t="s">
        <v>15777</v>
      </c>
      <c r="LG2" t="s">
        <v>15777</v>
      </c>
      <c r="LH2" t="s">
        <v>15777</v>
      </c>
      <c r="LI2" t="s">
        <v>15777</v>
      </c>
      <c r="LJ2" t="s">
        <v>15777</v>
      </c>
      <c r="LK2" t="s">
        <v>15777</v>
      </c>
      <c r="LL2" t="s">
        <v>15777</v>
      </c>
      <c r="LM2" t="s">
        <v>15777</v>
      </c>
      <c r="LN2" t="s">
        <v>15777</v>
      </c>
      <c r="LO2" t="s">
        <v>15777</v>
      </c>
      <c r="LP2" t="s">
        <v>16566</v>
      </c>
      <c r="LQ2" t="s">
        <v>314</v>
      </c>
      <c r="LR2" t="s">
        <v>15777</v>
      </c>
      <c r="LS2" t="s">
        <v>15777</v>
      </c>
      <c r="LT2" t="s">
        <v>15777</v>
      </c>
      <c r="LU2" t="s">
        <v>15777</v>
      </c>
      <c r="LV2" t="s">
        <v>15777</v>
      </c>
      <c r="LW2" t="s">
        <v>16567</v>
      </c>
      <c r="LX2" t="s">
        <v>16568</v>
      </c>
      <c r="LY2" t="s">
        <v>16569</v>
      </c>
      <c r="LZ2" t="s">
        <v>16570</v>
      </c>
      <c r="MA2" t="s">
        <v>16571</v>
      </c>
      <c r="MB2" t="s">
        <v>16572</v>
      </c>
      <c r="MC2" t="s">
        <v>16573</v>
      </c>
      <c r="MD2" t="s">
        <v>16574</v>
      </c>
      <c r="ME2" t="s">
        <v>16575</v>
      </c>
      <c r="MF2" t="s">
        <v>16576</v>
      </c>
      <c r="MG2" t="s">
        <v>16577</v>
      </c>
      <c r="MH2" t="s">
        <v>16578</v>
      </c>
      <c r="MI2" t="s">
        <v>16579</v>
      </c>
      <c r="MJ2" t="s">
        <v>16021</v>
      </c>
      <c r="MK2" t="s">
        <v>16580</v>
      </c>
      <c r="ML2" t="s">
        <v>16581</v>
      </c>
      <c r="MM2" t="s">
        <v>16582</v>
      </c>
      <c r="MN2" t="s">
        <v>16583</v>
      </c>
      <c r="MO2" t="s">
        <v>16584</v>
      </c>
      <c r="MP2" t="s">
        <v>16585</v>
      </c>
      <c r="MQ2" t="s">
        <v>16579</v>
      </c>
      <c r="MR2" t="s">
        <v>16586</v>
      </c>
      <c r="MS2" t="s">
        <v>314</v>
      </c>
      <c r="MT2" t="s">
        <v>15777</v>
      </c>
      <c r="MU2" t="s">
        <v>15777</v>
      </c>
      <c r="MV2" t="s">
        <v>15777</v>
      </c>
      <c r="MW2" t="s">
        <v>314</v>
      </c>
      <c r="MX2" t="s">
        <v>16007</v>
      </c>
      <c r="MY2" t="s">
        <v>138</v>
      </c>
      <c r="MZ2" t="s">
        <v>163</v>
      </c>
      <c r="NA2" t="s">
        <v>16587</v>
      </c>
      <c r="NB2" t="s">
        <v>16588</v>
      </c>
      <c r="NC2" t="s">
        <v>446</v>
      </c>
      <c r="ND2">
        <v>119</v>
      </c>
      <c r="NE2">
        <v>434</v>
      </c>
      <c r="NF2" s="76">
        <v>0</v>
      </c>
      <c r="NG2" t="s">
        <v>16589</v>
      </c>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row>
    <row r="3" spans="1:724" x14ac:dyDescent="0.25">
      <c r="A3" t="s">
        <v>16590</v>
      </c>
      <c r="B3" t="s">
        <v>275</v>
      </c>
      <c r="C3" t="s">
        <v>15771</v>
      </c>
      <c r="D3" t="s">
        <v>15871</v>
      </c>
      <c r="E3" t="s">
        <v>16591</v>
      </c>
      <c r="F3" s="74">
        <v>43864.840420289351</v>
      </c>
      <c r="G3" t="s">
        <v>16526</v>
      </c>
      <c r="H3" t="s">
        <v>275</v>
      </c>
      <c r="I3" t="s">
        <v>276</v>
      </c>
      <c r="J3" t="s">
        <v>277</v>
      </c>
      <c r="K3" t="s">
        <v>15774</v>
      </c>
      <c r="L3" t="s">
        <v>15859</v>
      </c>
      <c r="M3" t="s">
        <v>15776</v>
      </c>
      <c r="N3" t="s">
        <v>15777</v>
      </c>
      <c r="O3" t="s">
        <v>15777</v>
      </c>
      <c r="P3" t="s">
        <v>15777</v>
      </c>
      <c r="Q3" t="s">
        <v>314</v>
      </c>
      <c r="R3" t="s">
        <v>15777</v>
      </c>
      <c r="S3" t="s">
        <v>314</v>
      </c>
      <c r="T3" t="s">
        <v>15777</v>
      </c>
      <c r="U3" t="s">
        <v>15777</v>
      </c>
      <c r="V3" t="s">
        <v>15777</v>
      </c>
      <c r="W3" t="s">
        <v>15777</v>
      </c>
      <c r="X3" t="s">
        <v>15777</v>
      </c>
      <c r="Y3" t="s">
        <v>139</v>
      </c>
      <c r="Z3" t="s">
        <v>15777</v>
      </c>
      <c r="AA3" t="s">
        <v>15777</v>
      </c>
      <c r="AB3" t="s">
        <v>15777</v>
      </c>
      <c r="AC3" t="s">
        <v>314</v>
      </c>
      <c r="AD3" t="s">
        <v>15778</v>
      </c>
      <c r="AE3" t="s">
        <v>15777</v>
      </c>
      <c r="AF3" t="s">
        <v>15777</v>
      </c>
      <c r="AG3" t="s">
        <v>15777</v>
      </c>
      <c r="AH3" t="s">
        <v>15777</v>
      </c>
      <c r="AI3" t="s">
        <v>15777</v>
      </c>
      <c r="AJ3" t="s">
        <v>15777</v>
      </c>
      <c r="AK3" t="s">
        <v>16592</v>
      </c>
      <c r="AL3" t="s">
        <v>16593</v>
      </c>
      <c r="AM3" t="s">
        <v>6216</v>
      </c>
      <c r="AN3" t="s">
        <v>6242</v>
      </c>
      <c r="AO3" t="s">
        <v>6246</v>
      </c>
      <c r="AP3" t="s">
        <v>6253</v>
      </c>
      <c r="AQ3" t="s">
        <v>6254</v>
      </c>
      <c r="AR3" t="s">
        <v>6256</v>
      </c>
      <c r="AS3" t="s">
        <v>16594</v>
      </c>
      <c r="AT3" t="s">
        <v>16595</v>
      </c>
      <c r="AU3" t="s">
        <v>16596</v>
      </c>
      <c r="AV3" t="s">
        <v>16597</v>
      </c>
      <c r="AW3" t="s">
        <v>6243</v>
      </c>
      <c r="AX3" t="s">
        <v>6244</v>
      </c>
      <c r="AY3" t="s">
        <v>15788</v>
      </c>
      <c r="AZ3" t="s">
        <v>143</v>
      </c>
      <c r="BA3" t="s">
        <v>143</v>
      </c>
      <c r="BB3" t="s">
        <v>16540</v>
      </c>
      <c r="BC3" t="s">
        <v>314</v>
      </c>
      <c r="BD3" t="s">
        <v>314</v>
      </c>
      <c r="BE3" t="s">
        <v>314</v>
      </c>
      <c r="BF3" t="s">
        <v>314</v>
      </c>
      <c r="BG3" t="s">
        <v>314</v>
      </c>
      <c r="BH3" t="s">
        <v>314</v>
      </c>
      <c r="BI3" t="s">
        <v>15771</v>
      </c>
      <c r="BJ3" t="s">
        <v>15789</v>
      </c>
      <c r="BK3" t="s">
        <v>16541</v>
      </c>
      <c r="BL3" t="s">
        <v>314</v>
      </c>
      <c r="BM3" t="s">
        <v>314</v>
      </c>
      <c r="BN3" t="s">
        <v>314</v>
      </c>
      <c r="BO3" t="s">
        <v>314</v>
      </c>
      <c r="BP3" t="s">
        <v>314</v>
      </c>
      <c r="BQ3" t="s">
        <v>314</v>
      </c>
      <c r="BR3" t="s">
        <v>314</v>
      </c>
      <c r="BS3" t="s">
        <v>15777</v>
      </c>
      <c r="BT3" t="s">
        <v>314</v>
      </c>
      <c r="BU3" t="s">
        <v>15777</v>
      </c>
      <c r="BV3" t="s">
        <v>15777</v>
      </c>
      <c r="BW3" t="s">
        <v>15777</v>
      </c>
      <c r="BX3" t="s">
        <v>15777</v>
      </c>
      <c r="BY3" t="s">
        <v>16542</v>
      </c>
      <c r="BZ3" t="s">
        <v>314</v>
      </c>
      <c r="CA3" t="s">
        <v>314</v>
      </c>
      <c r="CB3" t="s">
        <v>314</v>
      </c>
      <c r="CC3" t="s">
        <v>314</v>
      </c>
      <c r="CD3" t="s">
        <v>314</v>
      </c>
      <c r="CE3" t="s">
        <v>15777</v>
      </c>
      <c r="CF3" t="s">
        <v>16543</v>
      </c>
      <c r="CG3" t="s">
        <v>16544</v>
      </c>
      <c r="CH3" t="s">
        <v>15777</v>
      </c>
      <c r="CI3" t="s">
        <v>314</v>
      </c>
      <c r="CJ3" t="s">
        <v>314</v>
      </c>
      <c r="CK3" t="s">
        <v>314</v>
      </c>
      <c r="CL3" t="s">
        <v>15777</v>
      </c>
      <c r="CM3" t="s">
        <v>314</v>
      </c>
      <c r="CN3" t="s">
        <v>15777</v>
      </c>
      <c r="CO3" t="s">
        <v>15777</v>
      </c>
      <c r="CP3" t="s">
        <v>15796</v>
      </c>
      <c r="CQ3" t="s">
        <v>15777</v>
      </c>
      <c r="CR3" t="s">
        <v>15777</v>
      </c>
      <c r="CS3" t="s">
        <v>15777</v>
      </c>
      <c r="CT3" t="s">
        <v>15777</v>
      </c>
      <c r="CU3" t="s">
        <v>16545</v>
      </c>
      <c r="CV3" t="s">
        <v>16545</v>
      </c>
      <c r="CW3" t="s">
        <v>16546</v>
      </c>
      <c r="CX3" t="s">
        <v>15777</v>
      </c>
      <c r="CY3" t="s">
        <v>314</v>
      </c>
      <c r="CZ3" t="s">
        <v>15777</v>
      </c>
      <c r="DA3" t="s">
        <v>15777</v>
      </c>
      <c r="DB3" t="s">
        <v>15777</v>
      </c>
      <c r="DC3" t="s">
        <v>15789</v>
      </c>
      <c r="DD3" t="s">
        <v>314</v>
      </c>
      <c r="DE3" t="s">
        <v>314</v>
      </c>
      <c r="DF3" t="s">
        <v>16547</v>
      </c>
      <c r="DG3" t="s">
        <v>15777</v>
      </c>
      <c r="DH3" t="s">
        <v>15777</v>
      </c>
      <c r="DI3" t="s">
        <v>15777</v>
      </c>
      <c r="DJ3" t="s">
        <v>146</v>
      </c>
      <c r="DK3" t="s">
        <v>15771</v>
      </c>
      <c r="DL3" t="s">
        <v>15789</v>
      </c>
      <c r="DM3" t="s">
        <v>15789</v>
      </c>
      <c r="DN3" t="s">
        <v>16548</v>
      </c>
      <c r="DO3" t="s">
        <v>314</v>
      </c>
      <c r="DP3" t="s">
        <v>314</v>
      </c>
      <c r="DQ3" t="s">
        <v>314</v>
      </c>
      <c r="DR3" t="s">
        <v>314</v>
      </c>
      <c r="DS3" t="s">
        <v>314</v>
      </c>
      <c r="DT3" t="s">
        <v>15777</v>
      </c>
      <c r="DU3" t="s">
        <v>314</v>
      </c>
      <c r="DV3" t="s">
        <v>314</v>
      </c>
      <c r="DW3" t="s">
        <v>15777</v>
      </c>
      <c r="DX3" t="s">
        <v>314</v>
      </c>
      <c r="DY3" t="s">
        <v>314</v>
      </c>
      <c r="DZ3" t="s">
        <v>15777</v>
      </c>
      <c r="EA3" t="s">
        <v>15777</v>
      </c>
      <c r="EB3" t="s">
        <v>15777</v>
      </c>
      <c r="EC3" t="s">
        <v>15777</v>
      </c>
      <c r="ED3" t="s">
        <v>15777</v>
      </c>
      <c r="EE3" t="s">
        <v>16549</v>
      </c>
      <c r="EF3" t="s">
        <v>15777</v>
      </c>
      <c r="EG3" t="s">
        <v>15777</v>
      </c>
      <c r="EH3" t="s">
        <v>15777</v>
      </c>
      <c r="EI3" t="s">
        <v>15777</v>
      </c>
      <c r="EJ3" t="s">
        <v>15777</v>
      </c>
      <c r="EK3" t="s">
        <v>15777</v>
      </c>
      <c r="EL3" t="s">
        <v>15777</v>
      </c>
      <c r="EM3" t="s">
        <v>15777</v>
      </c>
      <c r="EN3" t="s">
        <v>15777</v>
      </c>
      <c r="EO3" t="s">
        <v>15777</v>
      </c>
      <c r="EP3" t="s">
        <v>16550</v>
      </c>
      <c r="EQ3" t="s">
        <v>15801</v>
      </c>
      <c r="ER3" t="s">
        <v>15777</v>
      </c>
      <c r="ES3" t="s">
        <v>15777</v>
      </c>
      <c r="ET3" t="s">
        <v>15777</v>
      </c>
      <c r="EU3" t="s">
        <v>15777</v>
      </c>
      <c r="EV3" t="s">
        <v>15777</v>
      </c>
      <c r="EW3" t="s">
        <v>15777</v>
      </c>
      <c r="EX3" t="s">
        <v>15777</v>
      </c>
      <c r="EY3" t="s">
        <v>15777</v>
      </c>
      <c r="EZ3" t="s">
        <v>16551</v>
      </c>
      <c r="FA3" t="s">
        <v>15777</v>
      </c>
      <c r="FB3" t="s">
        <v>15777</v>
      </c>
      <c r="FC3" t="s">
        <v>15777</v>
      </c>
      <c r="FD3" t="s">
        <v>15777</v>
      </c>
      <c r="FE3" t="s">
        <v>15777</v>
      </c>
      <c r="FF3" t="s">
        <v>15777</v>
      </c>
      <c r="FG3" t="s">
        <v>15777</v>
      </c>
      <c r="FH3" t="s">
        <v>314</v>
      </c>
      <c r="FI3" t="s">
        <v>16552</v>
      </c>
      <c r="FJ3" t="s">
        <v>16553</v>
      </c>
      <c r="FK3" t="s">
        <v>15777</v>
      </c>
      <c r="FL3" t="s">
        <v>15777</v>
      </c>
      <c r="FM3" t="s">
        <v>15777</v>
      </c>
      <c r="FN3" t="s">
        <v>15777</v>
      </c>
      <c r="FO3" t="s">
        <v>15777</v>
      </c>
      <c r="FP3" t="s">
        <v>15777</v>
      </c>
      <c r="FQ3" t="s">
        <v>15777</v>
      </c>
      <c r="FR3" t="s">
        <v>15777</v>
      </c>
      <c r="FS3" t="s">
        <v>15789</v>
      </c>
      <c r="FT3" t="s">
        <v>16554</v>
      </c>
      <c r="FU3" t="s">
        <v>15777</v>
      </c>
      <c r="FV3" t="s">
        <v>314</v>
      </c>
      <c r="FW3" t="s">
        <v>314</v>
      </c>
      <c r="FX3" t="s">
        <v>15793</v>
      </c>
      <c r="FY3" t="s">
        <v>314</v>
      </c>
      <c r="FZ3" t="s">
        <v>16555</v>
      </c>
      <c r="GA3" t="s">
        <v>15793</v>
      </c>
      <c r="GB3" t="s">
        <v>16555</v>
      </c>
      <c r="GC3" t="s">
        <v>15777</v>
      </c>
      <c r="GD3" t="s">
        <v>15777</v>
      </c>
      <c r="GE3" t="s">
        <v>314</v>
      </c>
      <c r="GF3" t="s">
        <v>15777</v>
      </c>
      <c r="GG3" t="s">
        <v>15777</v>
      </c>
      <c r="GH3" t="s">
        <v>15777</v>
      </c>
      <c r="GI3" t="s">
        <v>16556</v>
      </c>
      <c r="GJ3" t="s">
        <v>15777</v>
      </c>
      <c r="GK3" t="s">
        <v>15777</v>
      </c>
      <c r="GL3" t="s">
        <v>15777</v>
      </c>
      <c r="GM3" t="s">
        <v>15777</v>
      </c>
      <c r="GN3" t="s">
        <v>15777</v>
      </c>
      <c r="GO3" t="s">
        <v>15777</v>
      </c>
      <c r="GP3" t="s">
        <v>15777</v>
      </c>
      <c r="GQ3" t="s">
        <v>15777</v>
      </c>
      <c r="GR3" t="s">
        <v>15777</v>
      </c>
      <c r="GS3" t="s">
        <v>15777</v>
      </c>
      <c r="GT3" t="s">
        <v>15777</v>
      </c>
      <c r="GU3" t="s">
        <v>15777</v>
      </c>
      <c r="GV3" t="s">
        <v>15777</v>
      </c>
      <c r="GW3" t="s">
        <v>16557</v>
      </c>
      <c r="GX3" t="s">
        <v>16555</v>
      </c>
      <c r="GY3" t="s">
        <v>314</v>
      </c>
      <c r="GZ3" t="s">
        <v>15777</v>
      </c>
      <c r="HA3" t="s">
        <v>15777</v>
      </c>
      <c r="HB3" t="s">
        <v>314</v>
      </c>
      <c r="HC3" t="s">
        <v>15777</v>
      </c>
      <c r="HD3" t="s">
        <v>15777</v>
      </c>
      <c r="HE3" t="s">
        <v>15777</v>
      </c>
      <c r="HF3" t="s">
        <v>314</v>
      </c>
      <c r="HG3" t="s">
        <v>16558</v>
      </c>
      <c r="HH3" t="s">
        <v>15777</v>
      </c>
      <c r="HI3" t="s">
        <v>15777</v>
      </c>
      <c r="HJ3" t="s">
        <v>15777</v>
      </c>
      <c r="HK3" t="s">
        <v>15777</v>
      </c>
      <c r="HL3" t="s">
        <v>15777</v>
      </c>
      <c r="HM3" t="s">
        <v>15777</v>
      </c>
      <c r="HN3" t="s">
        <v>15777</v>
      </c>
      <c r="HO3" t="s">
        <v>15777</v>
      </c>
      <c r="HP3" t="s">
        <v>15777</v>
      </c>
      <c r="HQ3" t="s">
        <v>15777</v>
      </c>
      <c r="HR3" t="s">
        <v>15777</v>
      </c>
      <c r="HS3" t="s">
        <v>15777</v>
      </c>
      <c r="HT3" t="s">
        <v>15777</v>
      </c>
      <c r="HU3" t="s">
        <v>15777</v>
      </c>
      <c r="HV3" t="s">
        <v>15777</v>
      </c>
      <c r="HW3" t="s">
        <v>15777</v>
      </c>
      <c r="HX3" t="s">
        <v>16559</v>
      </c>
      <c r="HY3" t="s">
        <v>15777</v>
      </c>
      <c r="HZ3" t="s">
        <v>15777</v>
      </c>
      <c r="IA3" t="s">
        <v>15777</v>
      </c>
      <c r="IB3" t="s">
        <v>15777</v>
      </c>
      <c r="IC3" t="s">
        <v>15777</v>
      </c>
      <c r="ID3" t="s">
        <v>15777</v>
      </c>
      <c r="IE3" t="s">
        <v>15777</v>
      </c>
      <c r="IF3" t="s">
        <v>15777</v>
      </c>
      <c r="IG3" t="s">
        <v>15777</v>
      </c>
      <c r="IH3" t="s">
        <v>15777</v>
      </c>
      <c r="II3" t="s">
        <v>15777</v>
      </c>
      <c r="IJ3" t="s">
        <v>15777</v>
      </c>
      <c r="IK3" t="s">
        <v>15777</v>
      </c>
      <c r="IL3" t="s">
        <v>15777</v>
      </c>
      <c r="IM3" t="s">
        <v>16560</v>
      </c>
      <c r="IN3" t="s">
        <v>15777</v>
      </c>
      <c r="IO3" t="s">
        <v>15777</v>
      </c>
      <c r="IP3" t="s">
        <v>15777</v>
      </c>
      <c r="IQ3" t="s">
        <v>15777</v>
      </c>
      <c r="IR3" t="s">
        <v>15777</v>
      </c>
      <c r="IS3" t="s">
        <v>15777</v>
      </c>
      <c r="IT3" t="s">
        <v>15777</v>
      </c>
      <c r="IU3" t="s">
        <v>15777</v>
      </c>
      <c r="IV3" t="s">
        <v>15777</v>
      </c>
      <c r="IW3" t="s">
        <v>15777</v>
      </c>
      <c r="IX3" t="s">
        <v>15777</v>
      </c>
      <c r="IY3" t="s">
        <v>15777</v>
      </c>
      <c r="IZ3" t="s">
        <v>15777</v>
      </c>
      <c r="JA3" t="s">
        <v>15777</v>
      </c>
      <c r="JB3" t="s">
        <v>15777</v>
      </c>
      <c r="JC3" t="s">
        <v>15777</v>
      </c>
      <c r="JD3" t="s">
        <v>16561</v>
      </c>
      <c r="JE3" t="s">
        <v>15777</v>
      </c>
      <c r="JF3" t="s">
        <v>16562</v>
      </c>
      <c r="JG3" t="s">
        <v>15777</v>
      </c>
      <c r="JH3" t="s">
        <v>15777</v>
      </c>
      <c r="JI3" t="s">
        <v>15777</v>
      </c>
      <c r="JJ3" t="s">
        <v>15777</v>
      </c>
      <c r="JK3" t="s">
        <v>15777</v>
      </c>
      <c r="JL3" t="s">
        <v>15777</v>
      </c>
      <c r="JM3" t="s">
        <v>15777</v>
      </c>
      <c r="JN3" t="s">
        <v>15777</v>
      </c>
      <c r="JO3" t="s">
        <v>15777</v>
      </c>
      <c r="JP3" t="s">
        <v>15777</v>
      </c>
      <c r="JQ3" t="s">
        <v>15777</v>
      </c>
      <c r="JR3" t="s">
        <v>15777</v>
      </c>
      <c r="JS3" t="s">
        <v>15777</v>
      </c>
      <c r="JT3" t="s">
        <v>15777</v>
      </c>
      <c r="JU3" t="s">
        <v>15777</v>
      </c>
      <c r="JV3" t="s">
        <v>15777</v>
      </c>
      <c r="JW3" t="s">
        <v>16563</v>
      </c>
      <c r="JX3" t="s">
        <v>15777</v>
      </c>
      <c r="JY3" t="s">
        <v>15777</v>
      </c>
      <c r="JZ3" t="s">
        <v>15777</v>
      </c>
      <c r="KA3" t="s">
        <v>15777</v>
      </c>
      <c r="KB3" t="s">
        <v>15777</v>
      </c>
      <c r="KC3" t="s">
        <v>15777</v>
      </c>
      <c r="KD3" t="s">
        <v>15777</v>
      </c>
      <c r="KE3" t="s">
        <v>15777</v>
      </c>
      <c r="KF3" t="s">
        <v>15777</v>
      </c>
      <c r="KG3" t="s">
        <v>15777</v>
      </c>
      <c r="KH3" t="s">
        <v>15777</v>
      </c>
      <c r="KI3" t="s">
        <v>15777</v>
      </c>
      <c r="KJ3" t="s">
        <v>15777</v>
      </c>
      <c r="KK3" t="s">
        <v>15777</v>
      </c>
      <c r="KL3" t="s">
        <v>15777</v>
      </c>
      <c r="KM3" t="s">
        <v>15777</v>
      </c>
      <c r="KN3" t="s">
        <v>16564</v>
      </c>
      <c r="KO3" t="s">
        <v>15777</v>
      </c>
      <c r="KP3" t="s">
        <v>15777</v>
      </c>
      <c r="KQ3" t="s">
        <v>15777</v>
      </c>
      <c r="KR3" t="s">
        <v>15777</v>
      </c>
      <c r="KS3" t="s">
        <v>15777</v>
      </c>
      <c r="KT3" t="s">
        <v>15777</v>
      </c>
      <c r="KU3" t="s">
        <v>15777</v>
      </c>
      <c r="KV3" t="s">
        <v>15777</v>
      </c>
      <c r="KW3" t="s">
        <v>15777</v>
      </c>
      <c r="KX3" t="s">
        <v>15777</v>
      </c>
      <c r="KY3" t="s">
        <v>15777</v>
      </c>
      <c r="KZ3" t="s">
        <v>15777</v>
      </c>
      <c r="LA3" t="s">
        <v>15777</v>
      </c>
      <c r="LB3" t="s">
        <v>15777</v>
      </c>
      <c r="LC3" t="s">
        <v>15777</v>
      </c>
      <c r="LD3" t="s">
        <v>15777</v>
      </c>
      <c r="LE3" t="s">
        <v>16565</v>
      </c>
      <c r="LF3" t="s">
        <v>15777</v>
      </c>
      <c r="LG3" t="s">
        <v>15777</v>
      </c>
      <c r="LH3" t="s">
        <v>15777</v>
      </c>
      <c r="LI3" t="s">
        <v>15777</v>
      </c>
      <c r="LJ3" t="s">
        <v>15777</v>
      </c>
      <c r="LK3" t="s">
        <v>15777</v>
      </c>
      <c r="LL3" t="s">
        <v>15777</v>
      </c>
      <c r="LM3" t="s">
        <v>15777</v>
      </c>
      <c r="LN3" t="s">
        <v>15777</v>
      </c>
      <c r="LO3" t="s">
        <v>15777</v>
      </c>
      <c r="LP3" t="s">
        <v>16566</v>
      </c>
      <c r="LQ3" t="s">
        <v>314</v>
      </c>
      <c r="LR3" t="s">
        <v>15777</v>
      </c>
      <c r="LS3" t="s">
        <v>15777</v>
      </c>
      <c r="LT3" t="s">
        <v>15777</v>
      </c>
      <c r="LU3" t="s">
        <v>15777</v>
      </c>
      <c r="LV3" t="s">
        <v>15777</v>
      </c>
      <c r="LW3" t="s">
        <v>15818</v>
      </c>
      <c r="LX3" t="s">
        <v>15819</v>
      </c>
      <c r="LY3" t="s">
        <v>15820</v>
      </c>
      <c r="LZ3" t="s">
        <v>16598</v>
      </c>
      <c r="MA3" t="s">
        <v>16599</v>
      </c>
      <c r="MB3" t="s">
        <v>16572</v>
      </c>
      <c r="MC3" t="s">
        <v>16573</v>
      </c>
      <c r="MD3" t="s">
        <v>16600</v>
      </c>
      <c r="ME3" t="s">
        <v>16575</v>
      </c>
      <c r="MF3" t="s">
        <v>16576</v>
      </c>
      <c r="MG3" t="s">
        <v>15818</v>
      </c>
      <c r="MH3" t="s">
        <v>15819</v>
      </c>
      <c r="MI3" t="s">
        <v>16600</v>
      </c>
      <c r="MJ3" t="s">
        <v>15820</v>
      </c>
      <c r="MK3" t="s">
        <v>15828</v>
      </c>
      <c r="ML3" t="s">
        <v>16601</v>
      </c>
      <c r="MM3" t="s">
        <v>16602</v>
      </c>
      <c r="MN3" t="s">
        <v>16603</v>
      </c>
      <c r="MO3" t="s">
        <v>16604</v>
      </c>
      <c r="MP3" t="s">
        <v>16585</v>
      </c>
      <c r="MQ3" t="s">
        <v>16600</v>
      </c>
      <c r="MR3" t="s">
        <v>16586</v>
      </c>
      <c r="MS3" t="s">
        <v>314</v>
      </c>
      <c r="MT3" t="s">
        <v>15777</v>
      </c>
      <c r="MU3" t="s">
        <v>15777</v>
      </c>
      <c r="MV3" t="s">
        <v>15777</v>
      </c>
      <c r="MW3" t="s">
        <v>314</v>
      </c>
      <c r="MX3" t="s">
        <v>16007</v>
      </c>
      <c r="MY3" t="s">
        <v>138</v>
      </c>
      <c r="MZ3" t="s">
        <v>163</v>
      </c>
      <c r="NA3" t="s">
        <v>16605</v>
      </c>
      <c r="NB3" t="s">
        <v>6261</v>
      </c>
      <c r="NC3" t="s">
        <v>6237</v>
      </c>
      <c r="ND3">
        <v>105</v>
      </c>
      <c r="NE3">
        <v>424</v>
      </c>
      <c r="NF3" s="76">
        <v>0</v>
      </c>
      <c r="NG3" t="s">
        <v>16589</v>
      </c>
      <c r="NH3" t="s">
        <v>16606</v>
      </c>
      <c r="NI3" t="s">
        <v>16606</v>
      </c>
      <c r="NJ3" t="s">
        <v>16606</v>
      </c>
      <c r="NK3" t="s">
        <v>16606</v>
      </c>
      <c r="NL3" t="s">
        <v>16606</v>
      </c>
      <c r="NM3" t="s">
        <v>16606</v>
      </c>
      <c r="NN3" t="s">
        <v>275</v>
      </c>
      <c r="NO3" t="s">
        <v>16606</v>
      </c>
      <c r="NP3" t="s">
        <v>16606</v>
      </c>
      <c r="NQ3" t="s">
        <v>16606</v>
      </c>
      <c r="NR3" t="s">
        <v>16606</v>
      </c>
      <c r="NS3" t="s">
        <v>16606</v>
      </c>
      <c r="NT3" t="s">
        <v>16606</v>
      </c>
      <c r="NU3" t="s">
        <v>16606</v>
      </c>
      <c r="NV3" t="s">
        <v>16606</v>
      </c>
      <c r="NW3" t="s">
        <v>16606</v>
      </c>
      <c r="NX3" t="s">
        <v>16606</v>
      </c>
      <c r="NY3" t="s">
        <v>16606</v>
      </c>
      <c r="NZ3" t="s">
        <v>16606</v>
      </c>
      <c r="OA3" t="s">
        <v>16606</v>
      </c>
      <c r="OB3" t="s">
        <v>16606</v>
      </c>
      <c r="OC3" t="s">
        <v>16606</v>
      </c>
      <c r="OD3" t="s">
        <v>16606</v>
      </c>
      <c r="OE3" t="s">
        <v>16606</v>
      </c>
      <c r="OF3" t="s">
        <v>16606</v>
      </c>
      <c r="OG3" t="s">
        <v>16606</v>
      </c>
      <c r="OH3" t="s">
        <v>16606</v>
      </c>
      <c r="OI3" t="s">
        <v>16606</v>
      </c>
      <c r="OJ3" t="s">
        <v>16606</v>
      </c>
      <c r="OK3" t="s">
        <v>16606</v>
      </c>
      <c r="OL3" t="s">
        <v>16606</v>
      </c>
      <c r="OM3" t="s">
        <v>16606</v>
      </c>
      <c r="ON3" t="s">
        <v>16606</v>
      </c>
      <c r="OO3" t="s">
        <v>16606</v>
      </c>
      <c r="OP3" t="s">
        <v>16606</v>
      </c>
      <c r="OQ3" t="s">
        <v>16606</v>
      </c>
      <c r="OR3" t="s">
        <v>16606</v>
      </c>
      <c r="OS3" t="s">
        <v>16606</v>
      </c>
      <c r="OT3" t="s">
        <v>16606</v>
      </c>
      <c r="OU3" t="s">
        <v>16606</v>
      </c>
      <c r="OV3" t="s">
        <v>16606</v>
      </c>
      <c r="OW3" t="s">
        <v>16606</v>
      </c>
      <c r="OX3" t="s">
        <v>16606</v>
      </c>
      <c r="OY3" t="s">
        <v>16606</v>
      </c>
      <c r="OZ3" t="s">
        <v>16606</v>
      </c>
      <c r="PA3" t="s">
        <v>275</v>
      </c>
      <c r="PB3" t="s">
        <v>16606</v>
      </c>
      <c r="PC3" t="s">
        <v>16606</v>
      </c>
      <c r="PD3" t="s">
        <v>16606</v>
      </c>
      <c r="PE3" t="s">
        <v>275</v>
      </c>
      <c r="PF3" t="s">
        <v>16606</v>
      </c>
      <c r="PG3" t="s">
        <v>16606</v>
      </c>
      <c r="PH3" t="s">
        <v>16606</v>
      </c>
      <c r="PI3" t="s">
        <v>16606</v>
      </c>
      <c r="PJ3" t="s">
        <v>16606</v>
      </c>
      <c r="PK3" t="s">
        <v>16606</v>
      </c>
      <c r="PL3" t="s">
        <v>16606</v>
      </c>
      <c r="PM3" t="s">
        <v>16606</v>
      </c>
      <c r="PN3" t="s">
        <v>16606</v>
      </c>
      <c r="PO3" t="s">
        <v>16606</v>
      </c>
      <c r="PP3" t="s">
        <v>16606</v>
      </c>
      <c r="PQ3" t="s">
        <v>16606</v>
      </c>
      <c r="PR3" t="s">
        <v>16606</v>
      </c>
      <c r="PS3" t="s">
        <v>16606</v>
      </c>
      <c r="PT3" t="s">
        <v>16606</v>
      </c>
      <c r="PU3" t="s">
        <v>16606</v>
      </c>
      <c r="PV3" t="s">
        <v>16606</v>
      </c>
      <c r="PW3" t="s">
        <v>16606</v>
      </c>
      <c r="PX3" t="s">
        <v>16606</v>
      </c>
      <c r="PY3" t="s">
        <v>16606</v>
      </c>
      <c r="PZ3" t="s">
        <v>16606</v>
      </c>
      <c r="QA3" t="s">
        <v>16606</v>
      </c>
      <c r="QB3" t="s">
        <v>275</v>
      </c>
      <c r="QC3" t="s">
        <v>16606</v>
      </c>
      <c r="QD3" t="s">
        <v>16606</v>
      </c>
      <c r="QE3" t="s">
        <v>16606</v>
      </c>
      <c r="QF3" t="s">
        <v>16606</v>
      </c>
      <c r="QG3" t="s">
        <v>16606</v>
      </c>
      <c r="QH3" t="s">
        <v>16606</v>
      </c>
      <c r="QI3" t="s">
        <v>16606</v>
      </c>
      <c r="QJ3" t="s">
        <v>16606</v>
      </c>
      <c r="QK3" t="s">
        <v>16606</v>
      </c>
      <c r="QL3" t="s">
        <v>16606</v>
      </c>
      <c r="QM3" t="s">
        <v>16606</v>
      </c>
      <c r="QN3" t="s">
        <v>16606</v>
      </c>
      <c r="QO3" t="s">
        <v>16606</v>
      </c>
      <c r="QP3" t="s">
        <v>275</v>
      </c>
      <c r="QQ3" t="s">
        <v>16606</v>
      </c>
      <c r="QR3" t="s">
        <v>16606</v>
      </c>
      <c r="QS3" t="s">
        <v>16606</v>
      </c>
      <c r="QT3" t="s">
        <v>16606</v>
      </c>
      <c r="QU3" t="s">
        <v>16606</v>
      </c>
      <c r="QV3" t="s">
        <v>16606</v>
      </c>
      <c r="QW3" t="s">
        <v>16606</v>
      </c>
      <c r="QX3" t="s">
        <v>16606</v>
      </c>
      <c r="QY3" t="s">
        <v>16606</v>
      </c>
      <c r="QZ3" t="s">
        <v>16606</v>
      </c>
      <c r="RA3" t="s">
        <v>16606</v>
      </c>
      <c r="RB3" t="s">
        <v>16606</v>
      </c>
      <c r="RC3" t="s">
        <v>16606</v>
      </c>
      <c r="RD3" t="s">
        <v>16606</v>
      </c>
      <c r="RE3" t="s">
        <v>16606</v>
      </c>
      <c r="RF3" t="s">
        <v>16606</v>
      </c>
      <c r="RG3" t="s">
        <v>16606</v>
      </c>
      <c r="RH3" t="s">
        <v>16606</v>
      </c>
      <c r="RI3" t="s">
        <v>16606</v>
      </c>
      <c r="RJ3" t="s">
        <v>16606</v>
      </c>
      <c r="RK3" t="s">
        <v>16606</v>
      </c>
      <c r="RL3" t="s">
        <v>16606</v>
      </c>
      <c r="RM3" t="s">
        <v>16606</v>
      </c>
      <c r="RN3" t="s">
        <v>16606</v>
      </c>
      <c r="RO3" t="s">
        <v>16606</v>
      </c>
      <c r="RP3" t="s">
        <v>16606</v>
      </c>
      <c r="RQ3" t="s">
        <v>275</v>
      </c>
      <c r="RR3" t="s">
        <v>16606</v>
      </c>
      <c r="RS3" t="s">
        <v>16606</v>
      </c>
      <c r="RT3" t="s">
        <v>16606</v>
      </c>
      <c r="RU3" t="s">
        <v>275</v>
      </c>
      <c r="RV3" t="s">
        <v>16606</v>
      </c>
      <c r="RW3" t="s">
        <v>16606</v>
      </c>
      <c r="RX3" t="s">
        <v>16606</v>
      </c>
      <c r="RY3" t="s">
        <v>16606</v>
      </c>
      <c r="RZ3" t="s">
        <v>16606</v>
      </c>
      <c r="SA3" t="s">
        <v>16606</v>
      </c>
      <c r="SB3" t="s">
        <v>16606</v>
      </c>
      <c r="SC3" t="s">
        <v>16606</v>
      </c>
      <c r="SD3" t="s">
        <v>16606</v>
      </c>
      <c r="SE3" t="s">
        <v>16606</v>
      </c>
      <c r="SF3" t="s">
        <v>16606</v>
      </c>
      <c r="SG3" t="s">
        <v>16606</v>
      </c>
      <c r="SH3" t="s">
        <v>16606</v>
      </c>
      <c r="SI3" t="s">
        <v>16606</v>
      </c>
      <c r="SJ3" t="s">
        <v>16606</v>
      </c>
      <c r="SK3" t="s">
        <v>16606</v>
      </c>
      <c r="SL3" t="s">
        <v>16606</v>
      </c>
      <c r="SM3" t="s">
        <v>16606</v>
      </c>
      <c r="SN3" t="s">
        <v>16606</v>
      </c>
      <c r="SO3" t="s">
        <v>275</v>
      </c>
      <c r="SP3" t="s">
        <v>16606</v>
      </c>
      <c r="SQ3" t="s">
        <v>16606</v>
      </c>
      <c r="SR3" t="s">
        <v>16606</v>
      </c>
      <c r="SS3" t="s">
        <v>16606</v>
      </c>
      <c r="ST3" t="s">
        <v>16606</v>
      </c>
      <c r="SU3" t="s">
        <v>16606</v>
      </c>
      <c r="SV3" t="s">
        <v>16606</v>
      </c>
      <c r="SW3" t="s">
        <v>16606</v>
      </c>
      <c r="SX3" t="s">
        <v>16606</v>
      </c>
      <c r="SY3" t="s">
        <v>16606</v>
      </c>
      <c r="SZ3" t="s">
        <v>16606</v>
      </c>
      <c r="TA3" t="s">
        <v>16606</v>
      </c>
      <c r="TB3" t="s">
        <v>16606</v>
      </c>
      <c r="TC3" t="s">
        <v>16606</v>
      </c>
      <c r="TD3" t="s">
        <v>16606</v>
      </c>
      <c r="TE3" t="s">
        <v>16606</v>
      </c>
      <c r="TF3" t="s">
        <v>16606</v>
      </c>
      <c r="TG3" t="s">
        <v>16606</v>
      </c>
      <c r="TH3" t="s">
        <v>16606</v>
      </c>
      <c r="TI3" t="s">
        <v>16606</v>
      </c>
      <c r="TJ3" t="s">
        <v>16606</v>
      </c>
      <c r="TK3" t="s">
        <v>16606</v>
      </c>
      <c r="TL3" t="s">
        <v>275</v>
      </c>
      <c r="TM3" t="s">
        <v>16606</v>
      </c>
      <c r="TN3" t="s">
        <v>16606</v>
      </c>
      <c r="TO3" t="s">
        <v>16606</v>
      </c>
      <c r="TP3" t="s">
        <v>16606</v>
      </c>
      <c r="TQ3" t="s">
        <v>16606</v>
      </c>
      <c r="TR3" t="s">
        <v>16606</v>
      </c>
      <c r="TS3" t="s">
        <v>16606</v>
      </c>
      <c r="TT3" t="s">
        <v>16606</v>
      </c>
      <c r="TU3" t="s">
        <v>16606</v>
      </c>
      <c r="TV3" t="s">
        <v>16606</v>
      </c>
      <c r="TW3" t="s">
        <v>16606</v>
      </c>
      <c r="TX3" t="s">
        <v>16606</v>
      </c>
      <c r="TY3" t="s">
        <v>16606</v>
      </c>
      <c r="TZ3" t="s">
        <v>16606</v>
      </c>
      <c r="UA3" t="s">
        <v>16606</v>
      </c>
      <c r="UB3" t="s">
        <v>16606</v>
      </c>
      <c r="UC3" t="s">
        <v>16606</v>
      </c>
      <c r="UD3" t="s">
        <v>16606</v>
      </c>
      <c r="UE3" t="s">
        <v>16606</v>
      </c>
      <c r="UF3" t="s">
        <v>16606</v>
      </c>
      <c r="UG3" t="s">
        <v>275</v>
      </c>
      <c r="UH3" t="s">
        <v>16606</v>
      </c>
      <c r="UI3" t="s">
        <v>16606</v>
      </c>
      <c r="UJ3" t="s">
        <v>16606</v>
      </c>
      <c r="UK3" t="s">
        <v>16606</v>
      </c>
      <c r="UL3" t="s">
        <v>16606</v>
      </c>
      <c r="UM3" t="s">
        <v>16606</v>
      </c>
      <c r="UN3" t="s">
        <v>16606</v>
      </c>
      <c r="UO3" t="s">
        <v>16606</v>
      </c>
      <c r="UP3" t="s">
        <v>16606</v>
      </c>
      <c r="UQ3" t="s">
        <v>16606</v>
      </c>
      <c r="UR3" t="s">
        <v>16606</v>
      </c>
      <c r="US3" t="s">
        <v>16606</v>
      </c>
      <c r="UT3" t="s">
        <v>16606</v>
      </c>
      <c r="UU3" t="s">
        <v>16606</v>
      </c>
      <c r="UV3" t="s">
        <v>275</v>
      </c>
      <c r="UW3" t="s">
        <v>16606</v>
      </c>
      <c r="UX3" t="s">
        <v>16606</v>
      </c>
      <c r="UY3" t="s">
        <v>16606</v>
      </c>
      <c r="UZ3" t="s">
        <v>16606</v>
      </c>
      <c r="VA3" t="s">
        <v>16606</v>
      </c>
      <c r="VB3" t="s">
        <v>16606</v>
      </c>
      <c r="VC3" t="s">
        <v>16606</v>
      </c>
      <c r="VD3" t="s">
        <v>16606</v>
      </c>
      <c r="VE3" t="s">
        <v>16606</v>
      </c>
      <c r="VF3" t="s">
        <v>16606</v>
      </c>
      <c r="VG3" t="s">
        <v>16606</v>
      </c>
      <c r="VH3" t="s">
        <v>16606</v>
      </c>
      <c r="VI3" t="s">
        <v>16606</v>
      </c>
      <c r="VJ3" t="s">
        <v>275</v>
      </c>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row>
    <row r="4" spans="1:724" x14ac:dyDescent="0.25">
      <c r="A4" t="s">
        <v>16607</v>
      </c>
      <c r="B4" t="s">
        <v>275</v>
      </c>
      <c r="C4" t="s">
        <v>15771</v>
      </c>
      <c r="D4" t="s">
        <v>15871</v>
      </c>
      <c r="E4" t="s">
        <v>16608</v>
      </c>
      <c r="F4" s="74">
        <v>43864.840682152782</v>
      </c>
      <c r="G4" t="s">
        <v>16526</v>
      </c>
      <c r="H4" t="s">
        <v>275</v>
      </c>
      <c r="I4" t="s">
        <v>276</v>
      </c>
      <c r="J4" t="s">
        <v>277</v>
      </c>
      <c r="K4" t="s">
        <v>15774</v>
      </c>
      <c r="L4" t="s">
        <v>15775</v>
      </c>
      <c r="M4" t="s">
        <v>15776</v>
      </c>
      <c r="N4" t="s">
        <v>15777</v>
      </c>
      <c r="O4" t="s">
        <v>15777</v>
      </c>
      <c r="P4" t="s">
        <v>15777</v>
      </c>
      <c r="Q4" t="s">
        <v>314</v>
      </c>
      <c r="R4" t="s">
        <v>15777</v>
      </c>
      <c r="S4" t="s">
        <v>314</v>
      </c>
      <c r="T4" t="s">
        <v>15777</v>
      </c>
      <c r="U4" t="s">
        <v>15777</v>
      </c>
      <c r="V4" t="s">
        <v>15777</v>
      </c>
      <c r="W4" t="s">
        <v>15777</v>
      </c>
      <c r="X4" t="s">
        <v>15777</v>
      </c>
      <c r="Y4" t="s">
        <v>139</v>
      </c>
      <c r="Z4" t="s">
        <v>15777</v>
      </c>
      <c r="AA4" t="s">
        <v>15777</v>
      </c>
      <c r="AB4" t="s">
        <v>15777</v>
      </c>
      <c r="AC4" t="s">
        <v>314</v>
      </c>
      <c r="AD4" t="s">
        <v>15778</v>
      </c>
      <c r="AE4" t="s">
        <v>15777</v>
      </c>
      <c r="AF4" t="s">
        <v>15777</v>
      </c>
      <c r="AG4" t="s">
        <v>15777</v>
      </c>
      <c r="AH4" t="s">
        <v>15777</v>
      </c>
      <c r="AI4" t="s">
        <v>15777</v>
      </c>
      <c r="AJ4" t="s">
        <v>15777</v>
      </c>
      <c r="AK4" t="s">
        <v>16609</v>
      </c>
      <c r="AL4" t="s">
        <v>16610</v>
      </c>
      <c r="AM4" t="s">
        <v>6095</v>
      </c>
      <c r="AN4" t="s">
        <v>6318</v>
      </c>
      <c r="AO4" t="s">
        <v>6322</v>
      </c>
      <c r="AP4" t="s">
        <v>6330</v>
      </c>
      <c r="AQ4" t="s">
        <v>6331</v>
      </c>
      <c r="AR4" t="s">
        <v>6333</v>
      </c>
      <c r="AS4" t="s">
        <v>16611</v>
      </c>
      <c r="AT4" t="s">
        <v>16612</v>
      </c>
      <c r="AU4" t="s">
        <v>16613</v>
      </c>
      <c r="AV4" t="s">
        <v>16614</v>
      </c>
      <c r="AW4" t="s">
        <v>6319</v>
      </c>
      <c r="AX4" t="s">
        <v>6320</v>
      </c>
      <c r="AY4" t="s">
        <v>15788</v>
      </c>
      <c r="AZ4" t="s">
        <v>143</v>
      </c>
      <c r="BA4" t="s">
        <v>143</v>
      </c>
      <c r="BB4" t="s">
        <v>16540</v>
      </c>
      <c r="BC4" t="s">
        <v>314</v>
      </c>
      <c r="BD4" t="s">
        <v>314</v>
      </c>
      <c r="BE4" t="s">
        <v>314</v>
      </c>
      <c r="BF4" t="s">
        <v>314</v>
      </c>
      <c r="BG4" t="s">
        <v>314</v>
      </c>
      <c r="BH4" t="s">
        <v>314</v>
      </c>
      <c r="BI4" t="s">
        <v>15771</v>
      </c>
      <c r="BJ4" t="s">
        <v>15789</v>
      </c>
      <c r="BK4" t="s">
        <v>16541</v>
      </c>
      <c r="BL4" t="s">
        <v>314</v>
      </c>
      <c r="BM4" t="s">
        <v>314</v>
      </c>
      <c r="BN4" t="s">
        <v>314</v>
      </c>
      <c r="BO4" t="s">
        <v>314</v>
      </c>
      <c r="BP4" t="s">
        <v>314</v>
      </c>
      <c r="BQ4" t="s">
        <v>314</v>
      </c>
      <c r="BR4" t="s">
        <v>314</v>
      </c>
      <c r="BS4" t="s">
        <v>15777</v>
      </c>
      <c r="BT4" t="s">
        <v>314</v>
      </c>
      <c r="BU4" t="s">
        <v>15777</v>
      </c>
      <c r="BV4" t="s">
        <v>15777</v>
      </c>
      <c r="BW4" t="s">
        <v>15777</v>
      </c>
      <c r="BX4" t="s">
        <v>15777</v>
      </c>
      <c r="BY4" t="s">
        <v>16542</v>
      </c>
      <c r="BZ4" t="s">
        <v>314</v>
      </c>
      <c r="CA4" t="s">
        <v>314</v>
      </c>
      <c r="CB4" t="s">
        <v>314</v>
      </c>
      <c r="CC4" t="s">
        <v>314</v>
      </c>
      <c r="CD4" t="s">
        <v>314</v>
      </c>
      <c r="CE4" t="s">
        <v>15777</v>
      </c>
      <c r="CF4" t="s">
        <v>16543</v>
      </c>
      <c r="CG4" t="s">
        <v>16544</v>
      </c>
      <c r="CH4" t="s">
        <v>15777</v>
      </c>
      <c r="CI4" t="s">
        <v>314</v>
      </c>
      <c r="CJ4" t="s">
        <v>314</v>
      </c>
      <c r="CK4" t="s">
        <v>314</v>
      </c>
      <c r="CL4" t="s">
        <v>15777</v>
      </c>
      <c r="CM4" t="s">
        <v>314</v>
      </c>
      <c r="CN4" t="s">
        <v>15777</v>
      </c>
      <c r="CO4" t="s">
        <v>15777</v>
      </c>
      <c r="CP4" t="s">
        <v>15796</v>
      </c>
      <c r="CQ4" t="s">
        <v>15777</v>
      </c>
      <c r="CR4" t="s">
        <v>15777</v>
      </c>
      <c r="CS4" t="s">
        <v>15777</v>
      </c>
      <c r="CT4" t="s">
        <v>15777</v>
      </c>
      <c r="CU4" t="s">
        <v>16545</v>
      </c>
      <c r="CV4" t="s">
        <v>16545</v>
      </c>
      <c r="CW4" t="s">
        <v>16546</v>
      </c>
      <c r="CX4" t="s">
        <v>15777</v>
      </c>
      <c r="CY4" t="s">
        <v>314</v>
      </c>
      <c r="CZ4" t="s">
        <v>15777</v>
      </c>
      <c r="DA4" t="s">
        <v>15777</v>
      </c>
      <c r="DB4" t="s">
        <v>15777</v>
      </c>
      <c r="DC4" t="s">
        <v>15789</v>
      </c>
      <c r="DD4" t="s">
        <v>314</v>
      </c>
      <c r="DE4" t="s">
        <v>314</v>
      </c>
      <c r="DF4" t="s">
        <v>16547</v>
      </c>
      <c r="DG4" t="s">
        <v>15777</v>
      </c>
      <c r="DH4" t="s">
        <v>15777</v>
      </c>
      <c r="DI4" t="s">
        <v>15777</v>
      </c>
      <c r="DJ4" t="s">
        <v>146</v>
      </c>
      <c r="DK4" t="s">
        <v>15771</v>
      </c>
      <c r="DL4" t="s">
        <v>15789</v>
      </c>
      <c r="DM4" t="s">
        <v>15789</v>
      </c>
      <c r="DN4" t="s">
        <v>16548</v>
      </c>
      <c r="DO4" t="s">
        <v>314</v>
      </c>
      <c r="DP4" t="s">
        <v>314</v>
      </c>
      <c r="DQ4" t="s">
        <v>314</v>
      </c>
      <c r="DR4" t="s">
        <v>314</v>
      </c>
      <c r="DS4" t="s">
        <v>314</v>
      </c>
      <c r="DT4" t="s">
        <v>15777</v>
      </c>
      <c r="DU4" t="s">
        <v>314</v>
      </c>
      <c r="DV4" t="s">
        <v>314</v>
      </c>
      <c r="DW4" t="s">
        <v>15777</v>
      </c>
      <c r="DX4" t="s">
        <v>314</v>
      </c>
      <c r="DY4" t="s">
        <v>314</v>
      </c>
      <c r="DZ4" t="s">
        <v>15777</v>
      </c>
      <c r="EA4" t="s">
        <v>15777</v>
      </c>
      <c r="EB4" t="s">
        <v>15777</v>
      </c>
      <c r="EC4" t="s">
        <v>15777</v>
      </c>
      <c r="ED4" t="s">
        <v>15777</v>
      </c>
      <c r="EE4" t="s">
        <v>16549</v>
      </c>
      <c r="EF4" t="s">
        <v>15777</v>
      </c>
      <c r="EG4" t="s">
        <v>15777</v>
      </c>
      <c r="EH4" t="s">
        <v>15777</v>
      </c>
      <c r="EI4" t="s">
        <v>15777</v>
      </c>
      <c r="EJ4" t="s">
        <v>15777</v>
      </c>
      <c r="EK4" t="s">
        <v>15777</v>
      </c>
      <c r="EL4" t="s">
        <v>15777</v>
      </c>
      <c r="EM4" t="s">
        <v>15777</v>
      </c>
      <c r="EN4" t="s">
        <v>15777</v>
      </c>
      <c r="EO4" t="s">
        <v>15777</v>
      </c>
      <c r="EP4" t="s">
        <v>16550</v>
      </c>
      <c r="EQ4" t="s">
        <v>15801</v>
      </c>
      <c r="ER4" t="s">
        <v>15777</v>
      </c>
      <c r="ES4" t="s">
        <v>15777</v>
      </c>
      <c r="ET4" t="s">
        <v>15777</v>
      </c>
      <c r="EU4" t="s">
        <v>15777</v>
      </c>
      <c r="EV4" t="s">
        <v>15777</v>
      </c>
      <c r="EW4" t="s">
        <v>15777</v>
      </c>
      <c r="EX4" t="s">
        <v>15777</v>
      </c>
      <c r="EY4" t="s">
        <v>15777</v>
      </c>
      <c r="EZ4" t="s">
        <v>16551</v>
      </c>
      <c r="FA4" t="s">
        <v>15777</v>
      </c>
      <c r="FB4" t="s">
        <v>15777</v>
      </c>
      <c r="FC4" t="s">
        <v>15777</v>
      </c>
      <c r="FD4" t="s">
        <v>15777</v>
      </c>
      <c r="FE4" t="s">
        <v>15777</v>
      </c>
      <c r="FF4" t="s">
        <v>15777</v>
      </c>
      <c r="FG4" t="s">
        <v>15777</v>
      </c>
      <c r="FH4" t="s">
        <v>314</v>
      </c>
      <c r="FI4" t="s">
        <v>16552</v>
      </c>
      <c r="FJ4" t="s">
        <v>16553</v>
      </c>
      <c r="FK4" t="s">
        <v>15777</v>
      </c>
      <c r="FL4" t="s">
        <v>15777</v>
      </c>
      <c r="FM4" t="s">
        <v>15777</v>
      </c>
      <c r="FN4" t="s">
        <v>15777</v>
      </c>
      <c r="FO4" t="s">
        <v>15777</v>
      </c>
      <c r="FP4" t="s">
        <v>15777</v>
      </c>
      <c r="FQ4" t="s">
        <v>15777</v>
      </c>
      <c r="FR4" t="s">
        <v>15777</v>
      </c>
      <c r="FS4" t="s">
        <v>15789</v>
      </c>
      <c r="FT4" t="s">
        <v>16554</v>
      </c>
      <c r="FU4" t="s">
        <v>15777</v>
      </c>
      <c r="FV4" t="s">
        <v>314</v>
      </c>
      <c r="FW4" t="s">
        <v>314</v>
      </c>
      <c r="FX4" t="s">
        <v>15793</v>
      </c>
      <c r="FY4" t="s">
        <v>314</v>
      </c>
      <c r="FZ4" t="s">
        <v>16555</v>
      </c>
      <c r="GA4" t="s">
        <v>15793</v>
      </c>
      <c r="GB4" t="s">
        <v>16555</v>
      </c>
      <c r="GC4" t="s">
        <v>15777</v>
      </c>
      <c r="GD4" t="s">
        <v>15777</v>
      </c>
      <c r="GE4" t="s">
        <v>314</v>
      </c>
      <c r="GF4" t="s">
        <v>15777</v>
      </c>
      <c r="GG4" t="s">
        <v>15777</v>
      </c>
      <c r="GH4" t="s">
        <v>15777</v>
      </c>
      <c r="GI4" t="s">
        <v>16556</v>
      </c>
      <c r="GJ4" t="s">
        <v>15777</v>
      </c>
      <c r="GK4" t="s">
        <v>15777</v>
      </c>
      <c r="GL4" t="s">
        <v>15777</v>
      </c>
      <c r="GM4" t="s">
        <v>15777</v>
      </c>
      <c r="GN4" t="s">
        <v>15777</v>
      </c>
      <c r="GO4" t="s">
        <v>15777</v>
      </c>
      <c r="GP4" t="s">
        <v>15777</v>
      </c>
      <c r="GQ4" t="s">
        <v>15777</v>
      </c>
      <c r="GR4" t="s">
        <v>15777</v>
      </c>
      <c r="GS4" t="s">
        <v>15777</v>
      </c>
      <c r="GT4" t="s">
        <v>15777</v>
      </c>
      <c r="GU4" t="s">
        <v>15777</v>
      </c>
      <c r="GV4" t="s">
        <v>15777</v>
      </c>
      <c r="GW4" t="s">
        <v>16557</v>
      </c>
      <c r="GX4" t="s">
        <v>16555</v>
      </c>
      <c r="GY4" t="s">
        <v>314</v>
      </c>
      <c r="GZ4" t="s">
        <v>15777</v>
      </c>
      <c r="HA4" t="s">
        <v>15777</v>
      </c>
      <c r="HB4" t="s">
        <v>314</v>
      </c>
      <c r="HC4" t="s">
        <v>15777</v>
      </c>
      <c r="HD4" t="s">
        <v>15777</v>
      </c>
      <c r="HE4" t="s">
        <v>15777</v>
      </c>
      <c r="HF4" t="s">
        <v>314</v>
      </c>
      <c r="HG4" t="s">
        <v>16558</v>
      </c>
      <c r="HH4" t="s">
        <v>15777</v>
      </c>
      <c r="HI4" t="s">
        <v>15777</v>
      </c>
      <c r="HJ4" t="s">
        <v>15777</v>
      </c>
      <c r="HK4" t="s">
        <v>15777</v>
      </c>
      <c r="HL4" t="s">
        <v>15777</v>
      </c>
      <c r="HM4" t="s">
        <v>15777</v>
      </c>
      <c r="HN4" t="s">
        <v>15777</v>
      </c>
      <c r="HO4" t="s">
        <v>15777</v>
      </c>
      <c r="HP4" t="s">
        <v>15777</v>
      </c>
      <c r="HQ4" t="s">
        <v>15777</v>
      </c>
      <c r="HR4" t="s">
        <v>15777</v>
      </c>
      <c r="HS4" t="s">
        <v>15777</v>
      </c>
      <c r="HT4" t="s">
        <v>15777</v>
      </c>
      <c r="HU4" t="s">
        <v>15777</v>
      </c>
      <c r="HV4" t="s">
        <v>15777</v>
      </c>
      <c r="HW4" t="s">
        <v>15777</v>
      </c>
      <c r="HX4" t="s">
        <v>16559</v>
      </c>
      <c r="HY4" t="s">
        <v>15777</v>
      </c>
      <c r="HZ4" t="s">
        <v>15777</v>
      </c>
      <c r="IA4" t="s">
        <v>15777</v>
      </c>
      <c r="IB4" t="s">
        <v>15777</v>
      </c>
      <c r="IC4" t="s">
        <v>15777</v>
      </c>
      <c r="ID4" t="s">
        <v>15777</v>
      </c>
      <c r="IE4" t="s">
        <v>15777</v>
      </c>
      <c r="IF4" t="s">
        <v>15777</v>
      </c>
      <c r="IG4" t="s">
        <v>15777</v>
      </c>
      <c r="IH4" t="s">
        <v>15777</v>
      </c>
      <c r="II4" t="s">
        <v>15777</v>
      </c>
      <c r="IJ4" t="s">
        <v>15777</v>
      </c>
      <c r="IK4" t="s">
        <v>15777</v>
      </c>
      <c r="IL4" t="s">
        <v>15777</v>
      </c>
      <c r="IM4" t="s">
        <v>16560</v>
      </c>
      <c r="IN4" t="s">
        <v>15777</v>
      </c>
      <c r="IO4" t="s">
        <v>15777</v>
      </c>
      <c r="IP4" t="s">
        <v>15777</v>
      </c>
      <c r="IQ4" t="s">
        <v>15777</v>
      </c>
      <c r="IR4" t="s">
        <v>15777</v>
      </c>
      <c r="IS4" t="s">
        <v>15777</v>
      </c>
      <c r="IT4" t="s">
        <v>15777</v>
      </c>
      <c r="IU4" t="s">
        <v>15777</v>
      </c>
      <c r="IV4" t="s">
        <v>15777</v>
      </c>
      <c r="IW4" t="s">
        <v>15777</v>
      </c>
      <c r="IX4" t="s">
        <v>15777</v>
      </c>
      <c r="IY4" t="s">
        <v>15777</v>
      </c>
      <c r="IZ4" t="s">
        <v>15777</v>
      </c>
      <c r="JA4" t="s">
        <v>15777</v>
      </c>
      <c r="JB4" t="s">
        <v>15777</v>
      </c>
      <c r="JC4" t="s">
        <v>15777</v>
      </c>
      <c r="JD4" t="s">
        <v>16561</v>
      </c>
      <c r="JE4" t="s">
        <v>15777</v>
      </c>
      <c r="JF4" t="s">
        <v>16562</v>
      </c>
      <c r="JG4" t="s">
        <v>15777</v>
      </c>
      <c r="JH4" t="s">
        <v>15777</v>
      </c>
      <c r="JI4" t="s">
        <v>15777</v>
      </c>
      <c r="JJ4" t="s">
        <v>15777</v>
      </c>
      <c r="JK4" t="s">
        <v>15777</v>
      </c>
      <c r="JL4" t="s">
        <v>15777</v>
      </c>
      <c r="JM4" t="s">
        <v>15777</v>
      </c>
      <c r="JN4" t="s">
        <v>15777</v>
      </c>
      <c r="JO4" t="s">
        <v>15777</v>
      </c>
      <c r="JP4" t="s">
        <v>15777</v>
      </c>
      <c r="JQ4" t="s">
        <v>15777</v>
      </c>
      <c r="JR4" t="s">
        <v>15777</v>
      </c>
      <c r="JS4" t="s">
        <v>15777</v>
      </c>
      <c r="JT4" t="s">
        <v>15777</v>
      </c>
      <c r="JU4" t="s">
        <v>15777</v>
      </c>
      <c r="JV4" t="s">
        <v>15777</v>
      </c>
      <c r="JW4" t="s">
        <v>16563</v>
      </c>
      <c r="JX4" t="s">
        <v>15777</v>
      </c>
      <c r="JY4" t="s">
        <v>15777</v>
      </c>
      <c r="JZ4" t="s">
        <v>15777</v>
      </c>
      <c r="KA4" t="s">
        <v>15777</v>
      </c>
      <c r="KB4" t="s">
        <v>15777</v>
      </c>
      <c r="KC4" t="s">
        <v>15777</v>
      </c>
      <c r="KD4" t="s">
        <v>15777</v>
      </c>
      <c r="KE4" t="s">
        <v>15777</v>
      </c>
      <c r="KF4" t="s">
        <v>15777</v>
      </c>
      <c r="KG4" t="s">
        <v>15777</v>
      </c>
      <c r="KH4" t="s">
        <v>15777</v>
      </c>
      <c r="KI4" t="s">
        <v>15777</v>
      </c>
      <c r="KJ4" t="s">
        <v>15777</v>
      </c>
      <c r="KK4" t="s">
        <v>15777</v>
      </c>
      <c r="KL4" t="s">
        <v>15777</v>
      </c>
      <c r="KM4" t="s">
        <v>15777</v>
      </c>
      <c r="KN4" t="s">
        <v>16564</v>
      </c>
      <c r="KO4" t="s">
        <v>15777</v>
      </c>
      <c r="KP4" t="s">
        <v>15777</v>
      </c>
      <c r="KQ4" t="s">
        <v>15777</v>
      </c>
      <c r="KR4" t="s">
        <v>15777</v>
      </c>
      <c r="KS4" t="s">
        <v>15777</v>
      </c>
      <c r="KT4" t="s">
        <v>15777</v>
      </c>
      <c r="KU4" t="s">
        <v>15777</v>
      </c>
      <c r="KV4" t="s">
        <v>15777</v>
      </c>
      <c r="KW4" t="s">
        <v>15777</v>
      </c>
      <c r="KX4" t="s">
        <v>15777</v>
      </c>
      <c r="KY4" t="s">
        <v>15777</v>
      </c>
      <c r="KZ4" t="s">
        <v>15777</v>
      </c>
      <c r="LA4" t="s">
        <v>15777</v>
      </c>
      <c r="LB4" t="s">
        <v>15777</v>
      </c>
      <c r="LC4" t="s">
        <v>15777</v>
      </c>
      <c r="LD4" t="s">
        <v>15777</v>
      </c>
      <c r="LE4" t="s">
        <v>16565</v>
      </c>
      <c r="LF4" t="s">
        <v>15777</v>
      </c>
      <c r="LG4" t="s">
        <v>15777</v>
      </c>
      <c r="LH4" t="s">
        <v>15777</v>
      </c>
      <c r="LI4" t="s">
        <v>15777</v>
      </c>
      <c r="LJ4" t="s">
        <v>15777</v>
      </c>
      <c r="LK4" t="s">
        <v>15777</v>
      </c>
      <c r="LL4" t="s">
        <v>15777</v>
      </c>
      <c r="LM4" t="s">
        <v>15777</v>
      </c>
      <c r="LN4" t="s">
        <v>15777</v>
      </c>
      <c r="LO4" t="s">
        <v>15777</v>
      </c>
      <c r="LP4" t="s">
        <v>16566</v>
      </c>
      <c r="LQ4" t="s">
        <v>314</v>
      </c>
      <c r="LR4" t="s">
        <v>15777</v>
      </c>
      <c r="LS4" t="s">
        <v>15777</v>
      </c>
      <c r="LT4" t="s">
        <v>15777</v>
      </c>
      <c r="LU4" t="s">
        <v>15777</v>
      </c>
      <c r="LV4" t="s">
        <v>15777</v>
      </c>
      <c r="LW4" t="s">
        <v>15818</v>
      </c>
      <c r="LX4" t="s">
        <v>15819</v>
      </c>
      <c r="LY4" t="s">
        <v>15820</v>
      </c>
      <c r="LZ4" t="s">
        <v>16598</v>
      </c>
      <c r="MA4" t="s">
        <v>16599</v>
      </c>
      <c r="MB4" t="s">
        <v>16572</v>
      </c>
      <c r="MC4" t="s">
        <v>16573</v>
      </c>
      <c r="MD4" t="s">
        <v>16615</v>
      </c>
      <c r="ME4" t="s">
        <v>16575</v>
      </c>
      <c r="MF4" t="s">
        <v>16576</v>
      </c>
      <c r="MG4" t="s">
        <v>15818</v>
      </c>
      <c r="MH4" t="s">
        <v>15819</v>
      </c>
      <c r="MI4" t="s">
        <v>16615</v>
      </c>
      <c r="MJ4" t="s">
        <v>15820</v>
      </c>
      <c r="MK4" t="s">
        <v>15828</v>
      </c>
      <c r="ML4" t="s">
        <v>16616</v>
      </c>
      <c r="MM4" t="s">
        <v>16617</v>
      </c>
      <c r="MN4" t="s">
        <v>16618</v>
      </c>
      <c r="MO4" t="s">
        <v>16619</v>
      </c>
      <c r="MP4" t="s">
        <v>16585</v>
      </c>
      <c r="MQ4" t="s">
        <v>16615</v>
      </c>
      <c r="MR4" t="s">
        <v>16586</v>
      </c>
      <c r="MS4" t="s">
        <v>314</v>
      </c>
      <c r="MT4" t="s">
        <v>15777</v>
      </c>
      <c r="MU4" t="s">
        <v>15777</v>
      </c>
      <c r="MV4" t="s">
        <v>314</v>
      </c>
      <c r="MW4" t="s">
        <v>314</v>
      </c>
      <c r="MX4" t="s">
        <v>16007</v>
      </c>
      <c r="MY4" t="s">
        <v>138</v>
      </c>
      <c r="MZ4" t="s">
        <v>148</v>
      </c>
      <c r="NA4" t="s">
        <v>16620</v>
      </c>
      <c r="NB4" t="s">
        <v>16621</v>
      </c>
      <c r="NC4" t="s">
        <v>6116</v>
      </c>
      <c r="ND4">
        <v>105</v>
      </c>
      <c r="NE4">
        <v>419</v>
      </c>
      <c r="NF4" s="76">
        <v>0</v>
      </c>
      <c r="NG4" t="s">
        <v>16589</v>
      </c>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row>
    <row r="5" spans="1:724" x14ac:dyDescent="0.25">
      <c r="A5" t="s">
        <v>16622</v>
      </c>
      <c r="B5" t="s">
        <v>275</v>
      </c>
      <c r="C5" t="s">
        <v>15771</v>
      </c>
      <c r="D5" t="s">
        <v>15871</v>
      </c>
      <c r="E5" t="s">
        <v>16623</v>
      </c>
      <c r="F5" s="74">
        <v>43864.840728449068</v>
      </c>
      <c r="G5" t="s">
        <v>16526</v>
      </c>
      <c r="H5" t="s">
        <v>275</v>
      </c>
      <c r="I5" t="s">
        <v>276</v>
      </c>
      <c r="J5" t="s">
        <v>277</v>
      </c>
      <c r="K5" t="s">
        <v>15774</v>
      </c>
      <c r="L5" t="s">
        <v>15976</v>
      </c>
      <c r="M5" t="s">
        <v>15776</v>
      </c>
      <c r="N5" t="s">
        <v>15777</v>
      </c>
      <c r="O5" t="s">
        <v>15777</v>
      </c>
      <c r="P5" t="s">
        <v>15777</v>
      </c>
      <c r="Q5" t="s">
        <v>314</v>
      </c>
      <c r="R5" t="s">
        <v>15777</v>
      </c>
      <c r="S5" t="s">
        <v>314</v>
      </c>
      <c r="T5" t="s">
        <v>15777</v>
      </c>
      <c r="U5" t="s">
        <v>15777</v>
      </c>
      <c r="V5" t="s">
        <v>15777</v>
      </c>
      <c r="W5" t="s">
        <v>15777</v>
      </c>
      <c r="X5" t="s">
        <v>15777</v>
      </c>
      <c r="Y5" t="s">
        <v>139</v>
      </c>
      <c r="Z5" t="s">
        <v>15777</v>
      </c>
      <c r="AA5" t="s">
        <v>15777</v>
      </c>
      <c r="AB5" t="s">
        <v>15777</v>
      </c>
      <c r="AC5" t="s">
        <v>314</v>
      </c>
      <c r="AD5" t="s">
        <v>15778</v>
      </c>
      <c r="AE5" t="s">
        <v>15777</v>
      </c>
      <c r="AF5" t="s">
        <v>15777</v>
      </c>
      <c r="AG5" t="s">
        <v>15777</v>
      </c>
      <c r="AH5" t="s">
        <v>15777</v>
      </c>
      <c r="AI5" t="s">
        <v>15777</v>
      </c>
      <c r="AJ5" t="s">
        <v>15777</v>
      </c>
      <c r="AK5" t="s">
        <v>16624</v>
      </c>
      <c r="AL5" t="s">
        <v>16625</v>
      </c>
      <c r="AM5" t="s">
        <v>5093</v>
      </c>
      <c r="AN5" t="s">
        <v>6344</v>
      </c>
      <c r="AO5" t="s">
        <v>6348</v>
      </c>
      <c r="AP5" t="s">
        <v>6356</v>
      </c>
      <c r="AQ5" t="s">
        <v>6357</v>
      </c>
      <c r="AR5" t="s">
        <v>6359</v>
      </c>
      <c r="AS5" t="s">
        <v>16626</v>
      </c>
      <c r="AT5" t="s">
        <v>16627</v>
      </c>
      <c r="AU5" t="s">
        <v>16628</v>
      </c>
      <c r="AV5" t="s">
        <v>16629</v>
      </c>
      <c r="AW5" t="s">
        <v>6345</v>
      </c>
      <c r="AX5" t="s">
        <v>6346</v>
      </c>
      <c r="AY5" t="s">
        <v>15788</v>
      </c>
      <c r="AZ5" t="s">
        <v>143</v>
      </c>
      <c r="BA5" t="s">
        <v>143</v>
      </c>
      <c r="BB5" t="s">
        <v>16540</v>
      </c>
      <c r="BC5" t="s">
        <v>314</v>
      </c>
      <c r="BD5" t="s">
        <v>314</v>
      </c>
      <c r="BE5" t="s">
        <v>314</v>
      </c>
      <c r="BF5" t="s">
        <v>314</v>
      </c>
      <c r="BG5" t="s">
        <v>314</v>
      </c>
      <c r="BH5" t="s">
        <v>314</v>
      </c>
      <c r="BI5" t="s">
        <v>15771</v>
      </c>
      <c r="BJ5" t="s">
        <v>15789</v>
      </c>
      <c r="BK5" t="s">
        <v>16541</v>
      </c>
      <c r="BL5" t="s">
        <v>314</v>
      </c>
      <c r="BM5" t="s">
        <v>314</v>
      </c>
      <c r="BN5" t="s">
        <v>314</v>
      </c>
      <c r="BO5" t="s">
        <v>314</v>
      </c>
      <c r="BP5" t="s">
        <v>314</v>
      </c>
      <c r="BQ5" t="s">
        <v>314</v>
      </c>
      <c r="BR5" t="s">
        <v>314</v>
      </c>
      <c r="BS5" t="s">
        <v>15777</v>
      </c>
      <c r="BT5" t="s">
        <v>314</v>
      </c>
      <c r="BU5" t="s">
        <v>15777</v>
      </c>
      <c r="BV5" t="s">
        <v>15777</v>
      </c>
      <c r="BW5" t="s">
        <v>15777</v>
      </c>
      <c r="BX5" t="s">
        <v>15777</v>
      </c>
      <c r="BY5" t="s">
        <v>16542</v>
      </c>
      <c r="BZ5" t="s">
        <v>314</v>
      </c>
      <c r="CA5" t="s">
        <v>314</v>
      </c>
      <c r="CB5" t="s">
        <v>314</v>
      </c>
      <c r="CC5" t="s">
        <v>314</v>
      </c>
      <c r="CD5" t="s">
        <v>314</v>
      </c>
      <c r="CE5" t="s">
        <v>15777</v>
      </c>
      <c r="CF5" t="s">
        <v>16543</v>
      </c>
      <c r="CG5" t="s">
        <v>16544</v>
      </c>
      <c r="CH5" t="s">
        <v>15777</v>
      </c>
      <c r="CI5" t="s">
        <v>314</v>
      </c>
      <c r="CJ5" t="s">
        <v>314</v>
      </c>
      <c r="CK5" t="s">
        <v>314</v>
      </c>
      <c r="CL5" t="s">
        <v>15777</v>
      </c>
      <c r="CM5" t="s">
        <v>314</v>
      </c>
      <c r="CN5" t="s">
        <v>15777</v>
      </c>
      <c r="CO5" t="s">
        <v>15777</v>
      </c>
      <c r="CP5" t="s">
        <v>15796</v>
      </c>
      <c r="CQ5" t="s">
        <v>15777</v>
      </c>
      <c r="CR5" t="s">
        <v>15777</v>
      </c>
      <c r="CS5" t="s">
        <v>15777</v>
      </c>
      <c r="CT5" t="s">
        <v>15777</v>
      </c>
      <c r="CU5" t="s">
        <v>16545</v>
      </c>
      <c r="CV5" t="s">
        <v>16545</v>
      </c>
      <c r="CW5" t="s">
        <v>16546</v>
      </c>
      <c r="CX5" t="s">
        <v>15777</v>
      </c>
      <c r="CY5" t="s">
        <v>314</v>
      </c>
      <c r="CZ5" t="s">
        <v>15777</v>
      </c>
      <c r="DA5" t="s">
        <v>15777</v>
      </c>
      <c r="DB5" t="s">
        <v>15777</v>
      </c>
      <c r="DC5" t="s">
        <v>15789</v>
      </c>
      <c r="DD5" t="s">
        <v>314</v>
      </c>
      <c r="DE5" t="s">
        <v>314</v>
      </c>
      <c r="DF5" t="s">
        <v>16547</v>
      </c>
      <c r="DG5" t="s">
        <v>15777</v>
      </c>
      <c r="DH5" t="s">
        <v>15777</v>
      </c>
      <c r="DI5" t="s">
        <v>15777</v>
      </c>
      <c r="DJ5" t="s">
        <v>146</v>
      </c>
      <c r="DK5" t="s">
        <v>15771</v>
      </c>
      <c r="DL5" t="s">
        <v>15789</v>
      </c>
      <c r="DM5" t="s">
        <v>15789</v>
      </c>
      <c r="DN5" t="s">
        <v>16548</v>
      </c>
      <c r="DO5" t="s">
        <v>314</v>
      </c>
      <c r="DP5" t="s">
        <v>314</v>
      </c>
      <c r="DQ5" t="s">
        <v>314</v>
      </c>
      <c r="DR5" t="s">
        <v>314</v>
      </c>
      <c r="DS5" t="s">
        <v>314</v>
      </c>
      <c r="DT5" t="s">
        <v>15777</v>
      </c>
      <c r="DU5" t="s">
        <v>314</v>
      </c>
      <c r="DV5" t="s">
        <v>314</v>
      </c>
      <c r="DW5" t="s">
        <v>15777</v>
      </c>
      <c r="DX5" t="s">
        <v>314</v>
      </c>
      <c r="DY5" t="s">
        <v>314</v>
      </c>
      <c r="DZ5" t="s">
        <v>15777</v>
      </c>
      <c r="EA5" t="s">
        <v>15777</v>
      </c>
      <c r="EB5" t="s">
        <v>15777</v>
      </c>
      <c r="EC5" t="s">
        <v>15777</v>
      </c>
      <c r="ED5" t="s">
        <v>15777</v>
      </c>
      <c r="EE5" t="s">
        <v>16549</v>
      </c>
      <c r="EF5" t="s">
        <v>15777</v>
      </c>
      <c r="EG5" t="s">
        <v>15777</v>
      </c>
      <c r="EH5" t="s">
        <v>15777</v>
      </c>
      <c r="EI5" t="s">
        <v>15777</v>
      </c>
      <c r="EJ5" t="s">
        <v>15777</v>
      </c>
      <c r="EK5" t="s">
        <v>15777</v>
      </c>
      <c r="EL5" t="s">
        <v>15777</v>
      </c>
      <c r="EM5" t="s">
        <v>15777</v>
      </c>
      <c r="EN5" t="s">
        <v>15777</v>
      </c>
      <c r="EO5" t="s">
        <v>15777</v>
      </c>
      <c r="EP5" t="s">
        <v>16550</v>
      </c>
      <c r="EQ5" t="s">
        <v>15801</v>
      </c>
      <c r="ER5" t="s">
        <v>15777</v>
      </c>
      <c r="ES5" t="s">
        <v>15777</v>
      </c>
      <c r="ET5" t="s">
        <v>15777</v>
      </c>
      <c r="EU5" t="s">
        <v>15777</v>
      </c>
      <c r="EV5" t="s">
        <v>15777</v>
      </c>
      <c r="EW5" t="s">
        <v>15777</v>
      </c>
      <c r="EX5" t="s">
        <v>15777</v>
      </c>
      <c r="EY5" t="s">
        <v>15777</v>
      </c>
      <c r="EZ5" t="s">
        <v>16551</v>
      </c>
      <c r="FA5" t="s">
        <v>15777</v>
      </c>
      <c r="FB5" t="s">
        <v>15777</v>
      </c>
      <c r="FC5" t="s">
        <v>15777</v>
      </c>
      <c r="FD5" t="s">
        <v>15777</v>
      </c>
      <c r="FE5" t="s">
        <v>15777</v>
      </c>
      <c r="FF5" t="s">
        <v>15777</v>
      </c>
      <c r="FG5" t="s">
        <v>15777</v>
      </c>
      <c r="FH5" t="s">
        <v>314</v>
      </c>
      <c r="FI5" t="s">
        <v>16552</v>
      </c>
      <c r="FJ5" t="s">
        <v>16553</v>
      </c>
      <c r="FK5" t="s">
        <v>15777</v>
      </c>
      <c r="FL5" t="s">
        <v>15777</v>
      </c>
      <c r="FM5" t="s">
        <v>15777</v>
      </c>
      <c r="FN5" t="s">
        <v>15777</v>
      </c>
      <c r="FO5" t="s">
        <v>15777</v>
      </c>
      <c r="FP5" t="s">
        <v>15777</v>
      </c>
      <c r="FQ5" t="s">
        <v>15777</v>
      </c>
      <c r="FR5" t="s">
        <v>15777</v>
      </c>
      <c r="FS5" t="s">
        <v>15789</v>
      </c>
      <c r="FT5" t="s">
        <v>16554</v>
      </c>
      <c r="FU5" t="s">
        <v>15777</v>
      </c>
      <c r="FV5" t="s">
        <v>314</v>
      </c>
      <c r="FW5" t="s">
        <v>314</v>
      </c>
      <c r="FX5" t="s">
        <v>15793</v>
      </c>
      <c r="FY5" t="s">
        <v>314</v>
      </c>
      <c r="FZ5" t="s">
        <v>16555</v>
      </c>
      <c r="GA5" t="s">
        <v>15793</v>
      </c>
      <c r="GB5" t="s">
        <v>16555</v>
      </c>
      <c r="GC5" t="s">
        <v>15777</v>
      </c>
      <c r="GD5" t="s">
        <v>15777</v>
      </c>
      <c r="GE5" t="s">
        <v>314</v>
      </c>
      <c r="GF5" t="s">
        <v>15777</v>
      </c>
      <c r="GG5" t="s">
        <v>15777</v>
      </c>
      <c r="GH5" t="s">
        <v>15777</v>
      </c>
      <c r="GI5" t="s">
        <v>16556</v>
      </c>
      <c r="GJ5" t="s">
        <v>15777</v>
      </c>
      <c r="GK5" t="s">
        <v>15777</v>
      </c>
      <c r="GL5" t="s">
        <v>15777</v>
      </c>
      <c r="GM5" t="s">
        <v>15777</v>
      </c>
      <c r="GN5" t="s">
        <v>15777</v>
      </c>
      <c r="GO5" t="s">
        <v>15777</v>
      </c>
      <c r="GP5" t="s">
        <v>15777</v>
      </c>
      <c r="GQ5" t="s">
        <v>15777</v>
      </c>
      <c r="GR5" t="s">
        <v>15777</v>
      </c>
      <c r="GS5" t="s">
        <v>15777</v>
      </c>
      <c r="GT5" t="s">
        <v>15777</v>
      </c>
      <c r="GU5" t="s">
        <v>15777</v>
      </c>
      <c r="GV5" t="s">
        <v>15777</v>
      </c>
      <c r="GW5" t="s">
        <v>16557</v>
      </c>
      <c r="GX5" t="s">
        <v>16555</v>
      </c>
      <c r="GY5" t="s">
        <v>314</v>
      </c>
      <c r="GZ5" t="s">
        <v>15777</v>
      </c>
      <c r="HA5" t="s">
        <v>15777</v>
      </c>
      <c r="HB5" t="s">
        <v>314</v>
      </c>
      <c r="HC5" t="s">
        <v>15777</v>
      </c>
      <c r="HD5" t="s">
        <v>15777</v>
      </c>
      <c r="HE5" t="s">
        <v>15777</v>
      </c>
      <c r="HF5" t="s">
        <v>314</v>
      </c>
      <c r="HG5" t="s">
        <v>16558</v>
      </c>
      <c r="HH5" t="s">
        <v>15777</v>
      </c>
      <c r="HI5" t="s">
        <v>15777</v>
      </c>
      <c r="HJ5" t="s">
        <v>15777</v>
      </c>
      <c r="HK5" t="s">
        <v>15777</v>
      </c>
      <c r="HL5" t="s">
        <v>15777</v>
      </c>
      <c r="HM5" t="s">
        <v>15777</v>
      </c>
      <c r="HN5" t="s">
        <v>15777</v>
      </c>
      <c r="HO5" t="s">
        <v>15777</v>
      </c>
      <c r="HP5" t="s">
        <v>15777</v>
      </c>
      <c r="HQ5" t="s">
        <v>15777</v>
      </c>
      <c r="HR5" t="s">
        <v>15777</v>
      </c>
      <c r="HS5" t="s">
        <v>15777</v>
      </c>
      <c r="HT5" t="s">
        <v>15777</v>
      </c>
      <c r="HU5" t="s">
        <v>15777</v>
      </c>
      <c r="HV5" t="s">
        <v>15777</v>
      </c>
      <c r="HW5" t="s">
        <v>15777</v>
      </c>
      <c r="HX5" t="s">
        <v>16559</v>
      </c>
      <c r="HY5" t="s">
        <v>15777</v>
      </c>
      <c r="HZ5" t="s">
        <v>15777</v>
      </c>
      <c r="IA5" t="s">
        <v>15777</v>
      </c>
      <c r="IB5" t="s">
        <v>15777</v>
      </c>
      <c r="IC5" t="s">
        <v>15777</v>
      </c>
      <c r="ID5" t="s">
        <v>15777</v>
      </c>
      <c r="IE5" t="s">
        <v>15777</v>
      </c>
      <c r="IF5" t="s">
        <v>15777</v>
      </c>
      <c r="IG5" t="s">
        <v>15777</v>
      </c>
      <c r="IH5" t="s">
        <v>15777</v>
      </c>
      <c r="II5" t="s">
        <v>15777</v>
      </c>
      <c r="IJ5" t="s">
        <v>15777</v>
      </c>
      <c r="IK5" t="s">
        <v>15777</v>
      </c>
      <c r="IL5" t="s">
        <v>15777</v>
      </c>
      <c r="IM5" t="s">
        <v>16560</v>
      </c>
      <c r="IN5" t="s">
        <v>15777</v>
      </c>
      <c r="IO5" t="s">
        <v>15777</v>
      </c>
      <c r="IP5" t="s">
        <v>15777</v>
      </c>
      <c r="IQ5" t="s">
        <v>15777</v>
      </c>
      <c r="IR5" t="s">
        <v>15777</v>
      </c>
      <c r="IS5" t="s">
        <v>15777</v>
      </c>
      <c r="IT5" t="s">
        <v>15777</v>
      </c>
      <c r="IU5" t="s">
        <v>15777</v>
      </c>
      <c r="IV5" t="s">
        <v>15777</v>
      </c>
      <c r="IW5" t="s">
        <v>15777</v>
      </c>
      <c r="IX5" t="s">
        <v>15777</v>
      </c>
      <c r="IY5" t="s">
        <v>15777</v>
      </c>
      <c r="IZ5" t="s">
        <v>15777</v>
      </c>
      <c r="JA5" t="s">
        <v>15777</v>
      </c>
      <c r="JB5" t="s">
        <v>15777</v>
      </c>
      <c r="JC5" t="s">
        <v>15777</v>
      </c>
      <c r="JD5" t="s">
        <v>16561</v>
      </c>
      <c r="JE5" t="s">
        <v>15777</v>
      </c>
      <c r="JF5" t="s">
        <v>16562</v>
      </c>
      <c r="JG5" t="s">
        <v>15777</v>
      </c>
      <c r="JH5" t="s">
        <v>15777</v>
      </c>
      <c r="JI5" t="s">
        <v>15777</v>
      </c>
      <c r="JJ5" t="s">
        <v>15777</v>
      </c>
      <c r="JK5" t="s">
        <v>15777</v>
      </c>
      <c r="JL5" t="s">
        <v>15777</v>
      </c>
      <c r="JM5" t="s">
        <v>15777</v>
      </c>
      <c r="JN5" t="s">
        <v>15777</v>
      </c>
      <c r="JO5" t="s">
        <v>15777</v>
      </c>
      <c r="JP5" t="s">
        <v>15777</v>
      </c>
      <c r="JQ5" t="s">
        <v>15777</v>
      </c>
      <c r="JR5" t="s">
        <v>15777</v>
      </c>
      <c r="JS5" t="s">
        <v>15777</v>
      </c>
      <c r="JT5" t="s">
        <v>15777</v>
      </c>
      <c r="JU5" t="s">
        <v>15777</v>
      </c>
      <c r="JV5" t="s">
        <v>15777</v>
      </c>
      <c r="JW5" t="s">
        <v>16563</v>
      </c>
      <c r="JX5" t="s">
        <v>15777</v>
      </c>
      <c r="JY5" t="s">
        <v>15777</v>
      </c>
      <c r="JZ5" t="s">
        <v>15777</v>
      </c>
      <c r="KA5" t="s">
        <v>15777</v>
      </c>
      <c r="KB5" t="s">
        <v>15777</v>
      </c>
      <c r="KC5" t="s">
        <v>15777</v>
      </c>
      <c r="KD5" t="s">
        <v>15777</v>
      </c>
      <c r="KE5" t="s">
        <v>15777</v>
      </c>
      <c r="KF5" t="s">
        <v>15777</v>
      </c>
      <c r="KG5" t="s">
        <v>15777</v>
      </c>
      <c r="KH5" t="s">
        <v>15777</v>
      </c>
      <c r="KI5" t="s">
        <v>15777</v>
      </c>
      <c r="KJ5" t="s">
        <v>15777</v>
      </c>
      <c r="KK5" t="s">
        <v>15777</v>
      </c>
      <c r="KL5" t="s">
        <v>15777</v>
      </c>
      <c r="KM5" t="s">
        <v>15777</v>
      </c>
      <c r="KN5" t="s">
        <v>16564</v>
      </c>
      <c r="KO5" t="s">
        <v>15777</v>
      </c>
      <c r="KP5" t="s">
        <v>15777</v>
      </c>
      <c r="KQ5" t="s">
        <v>15777</v>
      </c>
      <c r="KR5" t="s">
        <v>15777</v>
      </c>
      <c r="KS5" t="s">
        <v>15777</v>
      </c>
      <c r="KT5" t="s">
        <v>15777</v>
      </c>
      <c r="KU5" t="s">
        <v>15777</v>
      </c>
      <c r="KV5" t="s">
        <v>15777</v>
      </c>
      <c r="KW5" t="s">
        <v>15777</v>
      </c>
      <c r="KX5" t="s">
        <v>15777</v>
      </c>
      <c r="KY5" t="s">
        <v>15777</v>
      </c>
      <c r="KZ5" t="s">
        <v>15777</v>
      </c>
      <c r="LA5" t="s">
        <v>15777</v>
      </c>
      <c r="LB5" t="s">
        <v>15777</v>
      </c>
      <c r="LC5" t="s">
        <v>15777</v>
      </c>
      <c r="LD5" t="s">
        <v>15777</v>
      </c>
      <c r="LE5" t="s">
        <v>16565</v>
      </c>
      <c r="LF5" t="s">
        <v>15777</v>
      </c>
      <c r="LG5" t="s">
        <v>314</v>
      </c>
      <c r="LH5" t="s">
        <v>15777</v>
      </c>
      <c r="LI5" t="s">
        <v>15777</v>
      </c>
      <c r="LJ5" t="s">
        <v>15777</v>
      </c>
      <c r="LK5" t="s">
        <v>15777</v>
      </c>
      <c r="LL5" t="s">
        <v>15777</v>
      </c>
      <c r="LM5" t="s">
        <v>15777</v>
      </c>
      <c r="LN5" t="s">
        <v>15777</v>
      </c>
      <c r="LO5" t="s">
        <v>15777</v>
      </c>
      <c r="LP5" t="s">
        <v>16566</v>
      </c>
      <c r="LQ5" t="s">
        <v>314</v>
      </c>
      <c r="LR5" t="s">
        <v>15777</v>
      </c>
      <c r="LS5" t="s">
        <v>15777</v>
      </c>
      <c r="LT5" t="s">
        <v>15777</v>
      </c>
      <c r="LU5" t="s">
        <v>15777</v>
      </c>
      <c r="LV5" t="s">
        <v>15777</v>
      </c>
      <c r="LW5" t="s">
        <v>15818</v>
      </c>
      <c r="LX5" t="s">
        <v>15989</v>
      </c>
      <c r="LY5" t="s">
        <v>15820</v>
      </c>
      <c r="LZ5" t="s">
        <v>16630</v>
      </c>
      <c r="MA5" t="s">
        <v>16631</v>
      </c>
      <c r="MB5" t="s">
        <v>16572</v>
      </c>
      <c r="MC5" t="s">
        <v>16573</v>
      </c>
      <c r="MD5" t="s">
        <v>16632</v>
      </c>
      <c r="ME5" t="s">
        <v>16575</v>
      </c>
      <c r="MF5" t="s">
        <v>16576</v>
      </c>
      <c r="MG5" t="s">
        <v>15818</v>
      </c>
      <c r="MH5" t="s">
        <v>15989</v>
      </c>
      <c r="MI5" t="s">
        <v>16632</v>
      </c>
      <c r="MJ5" t="s">
        <v>15820</v>
      </c>
      <c r="MK5" t="s">
        <v>15828</v>
      </c>
      <c r="ML5" t="s">
        <v>16633</v>
      </c>
      <c r="MM5" t="s">
        <v>16634</v>
      </c>
      <c r="MN5" t="s">
        <v>16635</v>
      </c>
      <c r="MO5" t="s">
        <v>16636</v>
      </c>
      <c r="MP5" t="s">
        <v>16585</v>
      </c>
      <c r="MQ5" t="s">
        <v>16632</v>
      </c>
      <c r="MR5" t="s">
        <v>16586</v>
      </c>
      <c r="MS5" t="s">
        <v>314</v>
      </c>
      <c r="MT5" t="s">
        <v>15777</v>
      </c>
      <c r="MU5" t="s">
        <v>15777</v>
      </c>
      <c r="MV5" t="s">
        <v>314</v>
      </c>
      <c r="MW5" t="s">
        <v>314</v>
      </c>
      <c r="MX5" t="s">
        <v>16007</v>
      </c>
      <c r="MY5" t="s">
        <v>138</v>
      </c>
      <c r="MZ5" t="s">
        <v>203</v>
      </c>
      <c r="NA5" t="s">
        <v>6364</v>
      </c>
      <c r="NB5" t="s">
        <v>16637</v>
      </c>
      <c r="NC5" t="s">
        <v>5114</v>
      </c>
      <c r="ND5">
        <v>106</v>
      </c>
      <c r="NE5">
        <v>418</v>
      </c>
      <c r="NF5" s="76">
        <v>0</v>
      </c>
      <c r="NG5" t="s">
        <v>16589</v>
      </c>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row>
    <row r="6" spans="1:724" x14ac:dyDescent="0.25">
      <c r="A6" t="s">
        <v>16638</v>
      </c>
      <c r="B6" t="s">
        <v>275</v>
      </c>
      <c r="C6" t="s">
        <v>15771</v>
      </c>
      <c r="D6" t="s">
        <v>15871</v>
      </c>
      <c r="E6" t="s">
        <v>16639</v>
      </c>
      <c r="F6" s="74">
        <v>43864.840784872693</v>
      </c>
      <c r="G6" t="s">
        <v>16526</v>
      </c>
      <c r="H6" t="s">
        <v>275</v>
      </c>
      <c r="I6" t="s">
        <v>276</v>
      </c>
      <c r="J6" t="s">
        <v>277</v>
      </c>
      <c r="K6" t="s">
        <v>15774</v>
      </c>
      <c r="L6" t="s">
        <v>15919</v>
      </c>
      <c r="M6" t="s">
        <v>15776</v>
      </c>
      <c r="N6" t="s">
        <v>15777</v>
      </c>
      <c r="O6" t="s">
        <v>15777</v>
      </c>
      <c r="P6" t="s">
        <v>15777</v>
      </c>
      <c r="Q6" t="s">
        <v>314</v>
      </c>
      <c r="R6" t="s">
        <v>15777</v>
      </c>
      <c r="S6" t="s">
        <v>314</v>
      </c>
      <c r="T6" t="s">
        <v>15777</v>
      </c>
      <c r="U6" t="s">
        <v>15777</v>
      </c>
      <c r="V6" t="s">
        <v>15777</v>
      </c>
      <c r="W6" t="s">
        <v>15777</v>
      </c>
      <c r="X6" t="s">
        <v>15777</v>
      </c>
      <c r="Y6" t="s">
        <v>139</v>
      </c>
      <c r="Z6" t="s">
        <v>15777</v>
      </c>
      <c r="AA6" t="s">
        <v>15777</v>
      </c>
      <c r="AB6" t="s">
        <v>15777</v>
      </c>
      <c r="AC6" t="s">
        <v>314</v>
      </c>
      <c r="AD6" t="s">
        <v>15778</v>
      </c>
      <c r="AE6" t="s">
        <v>15777</v>
      </c>
      <c r="AF6" t="s">
        <v>15777</v>
      </c>
      <c r="AG6" t="s">
        <v>15777</v>
      </c>
      <c r="AH6" t="s">
        <v>15777</v>
      </c>
      <c r="AI6" t="s">
        <v>15777</v>
      </c>
      <c r="AJ6" t="s">
        <v>15777</v>
      </c>
      <c r="AK6" t="s">
        <v>16640</v>
      </c>
      <c r="AL6" t="s">
        <v>16641</v>
      </c>
      <c r="AM6" t="s">
        <v>6266</v>
      </c>
      <c r="AN6" t="s">
        <v>6393</v>
      </c>
      <c r="AO6" t="s">
        <v>6397</v>
      </c>
      <c r="AP6" t="s">
        <v>6405</v>
      </c>
      <c r="AQ6" t="s">
        <v>6406</v>
      </c>
      <c r="AR6" t="s">
        <v>6408</v>
      </c>
      <c r="AS6" t="s">
        <v>16642</v>
      </c>
      <c r="AT6" t="s">
        <v>16643</v>
      </c>
      <c r="AU6" t="s">
        <v>16644</v>
      </c>
      <c r="AV6" t="s">
        <v>16645</v>
      </c>
      <c r="AW6" t="s">
        <v>6394</v>
      </c>
      <c r="AX6" t="s">
        <v>6395</v>
      </c>
      <c r="AY6" t="s">
        <v>15788</v>
      </c>
      <c r="AZ6" t="s">
        <v>143</v>
      </c>
      <c r="BA6" t="s">
        <v>143</v>
      </c>
      <c r="BB6" t="s">
        <v>16540</v>
      </c>
      <c r="BC6" t="s">
        <v>314</v>
      </c>
      <c r="BD6" t="s">
        <v>314</v>
      </c>
      <c r="BE6" t="s">
        <v>314</v>
      </c>
      <c r="BF6" t="s">
        <v>314</v>
      </c>
      <c r="BG6" t="s">
        <v>314</v>
      </c>
      <c r="BH6" t="s">
        <v>314</v>
      </c>
      <c r="BI6" t="s">
        <v>15771</v>
      </c>
      <c r="BJ6" t="s">
        <v>15789</v>
      </c>
      <c r="BK6" t="s">
        <v>16541</v>
      </c>
      <c r="BL6" t="s">
        <v>314</v>
      </c>
      <c r="BM6" t="s">
        <v>314</v>
      </c>
      <c r="BN6" t="s">
        <v>314</v>
      </c>
      <c r="BO6" t="s">
        <v>314</v>
      </c>
      <c r="BP6" t="s">
        <v>314</v>
      </c>
      <c r="BQ6" t="s">
        <v>314</v>
      </c>
      <c r="BR6" t="s">
        <v>314</v>
      </c>
      <c r="BS6" t="s">
        <v>15777</v>
      </c>
      <c r="BT6" t="s">
        <v>314</v>
      </c>
      <c r="BU6" t="s">
        <v>15777</v>
      </c>
      <c r="BV6" t="s">
        <v>15777</v>
      </c>
      <c r="BW6" t="s">
        <v>15777</v>
      </c>
      <c r="BX6" t="s">
        <v>15777</v>
      </c>
      <c r="BY6" t="s">
        <v>16542</v>
      </c>
      <c r="BZ6" t="s">
        <v>314</v>
      </c>
      <c r="CA6" t="s">
        <v>314</v>
      </c>
      <c r="CB6" t="s">
        <v>314</v>
      </c>
      <c r="CC6" t="s">
        <v>314</v>
      </c>
      <c r="CD6" t="s">
        <v>314</v>
      </c>
      <c r="CE6" t="s">
        <v>15777</v>
      </c>
      <c r="CF6" t="s">
        <v>16543</v>
      </c>
      <c r="CG6" t="s">
        <v>16544</v>
      </c>
      <c r="CH6" t="s">
        <v>15777</v>
      </c>
      <c r="CI6" t="s">
        <v>314</v>
      </c>
      <c r="CJ6" t="s">
        <v>314</v>
      </c>
      <c r="CK6" t="s">
        <v>314</v>
      </c>
      <c r="CL6" t="s">
        <v>15777</v>
      </c>
      <c r="CM6" t="s">
        <v>314</v>
      </c>
      <c r="CN6" t="s">
        <v>15777</v>
      </c>
      <c r="CO6" t="s">
        <v>15777</v>
      </c>
      <c r="CP6" t="s">
        <v>15796</v>
      </c>
      <c r="CQ6" t="s">
        <v>15777</v>
      </c>
      <c r="CR6" t="s">
        <v>15777</v>
      </c>
      <c r="CS6" t="s">
        <v>15777</v>
      </c>
      <c r="CT6" t="s">
        <v>15777</v>
      </c>
      <c r="CU6" t="s">
        <v>16545</v>
      </c>
      <c r="CV6" t="s">
        <v>16545</v>
      </c>
      <c r="CW6" t="s">
        <v>16546</v>
      </c>
      <c r="CX6" t="s">
        <v>15777</v>
      </c>
      <c r="CY6" t="s">
        <v>314</v>
      </c>
      <c r="CZ6" t="s">
        <v>15777</v>
      </c>
      <c r="DA6" t="s">
        <v>15777</v>
      </c>
      <c r="DB6" t="s">
        <v>15777</v>
      </c>
      <c r="DC6" t="s">
        <v>15789</v>
      </c>
      <c r="DD6" t="s">
        <v>314</v>
      </c>
      <c r="DE6" t="s">
        <v>314</v>
      </c>
      <c r="DF6" t="s">
        <v>16547</v>
      </c>
      <c r="DG6" t="s">
        <v>15777</v>
      </c>
      <c r="DH6" t="s">
        <v>15777</v>
      </c>
      <c r="DI6" t="s">
        <v>15777</v>
      </c>
      <c r="DJ6" t="s">
        <v>146</v>
      </c>
      <c r="DK6" t="s">
        <v>15771</v>
      </c>
      <c r="DL6" t="s">
        <v>15789</v>
      </c>
      <c r="DM6" t="s">
        <v>15789</v>
      </c>
      <c r="DN6" t="s">
        <v>16548</v>
      </c>
      <c r="DO6" t="s">
        <v>314</v>
      </c>
      <c r="DP6" t="s">
        <v>314</v>
      </c>
      <c r="DQ6" t="s">
        <v>314</v>
      </c>
      <c r="DR6" t="s">
        <v>314</v>
      </c>
      <c r="DS6" t="s">
        <v>314</v>
      </c>
      <c r="DT6" t="s">
        <v>15777</v>
      </c>
      <c r="DU6" t="s">
        <v>314</v>
      </c>
      <c r="DV6" t="s">
        <v>314</v>
      </c>
      <c r="DW6" t="s">
        <v>15777</v>
      </c>
      <c r="DX6" t="s">
        <v>314</v>
      </c>
      <c r="DY6" t="s">
        <v>314</v>
      </c>
      <c r="DZ6" t="s">
        <v>15777</v>
      </c>
      <c r="EA6" t="s">
        <v>15777</v>
      </c>
      <c r="EB6" t="s">
        <v>15777</v>
      </c>
      <c r="EC6" t="s">
        <v>15777</v>
      </c>
      <c r="ED6" t="s">
        <v>15777</v>
      </c>
      <c r="EE6" t="s">
        <v>16549</v>
      </c>
      <c r="EF6" t="s">
        <v>15777</v>
      </c>
      <c r="EG6" t="s">
        <v>15777</v>
      </c>
      <c r="EH6" t="s">
        <v>15777</v>
      </c>
      <c r="EI6" t="s">
        <v>15777</v>
      </c>
      <c r="EJ6" t="s">
        <v>15777</v>
      </c>
      <c r="EK6" t="s">
        <v>15777</v>
      </c>
      <c r="EL6" t="s">
        <v>15777</v>
      </c>
      <c r="EM6" t="s">
        <v>15777</v>
      </c>
      <c r="EN6" t="s">
        <v>15777</v>
      </c>
      <c r="EO6" t="s">
        <v>15777</v>
      </c>
      <c r="EP6" t="s">
        <v>16550</v>
      </c>
      <c r="EQ6" t="s">
        <v>15801</v>
      </c>
      <c r="ER6" t="s">
        <v>15777</v>
      </c>
      <c r="ES6" t="s">
        <v>15777</v>
      </c>
      <c r="ET6" t="s">
        <v>15777</v>
      </c>
      <c r="EU6" t="s">
        <v>15777</v>
      </c>
      <c r="EV6" t="s">
        <v>15777</v>
      </c>
      <c r="EW6" t="s">
        <v>15777</v>
      </c>
      <c r="EX6" t="s">
        <v>15777</v>
      </c>
      <c r="EY6" t="s">
        <v>15777</v>
      </c>
      <c r="EZ6" t="s">
        <v>16551</v>
      </c>
      <c r="FA6" t="s">
        <v>15777</v>
      </c>
      <c r="FB6" t="s">
        <v>15777</v>
      </c>
      <c r="FC6" t="s">
        <v>15777</v>
      </c>
      <c r="FD6" t="s">
        <v>15777</v>
      </c>
      <c r="FE6" t="s">
        <v>15777</v>
      </c>
      <c r="FF6" t="s">
        <v>15777</v>
      </c>
      <c r="FG6" t="s">
        <v>15777</v>
      </c>
      <c r="FH6" t="s">
        <v>314</v>
      </c>
      <c r="FI6" t="s">
        <v>16552</v>
      </c>
      <c r="FJ6" t="s">
        <v>16553</v>
      </c>
      <c r="FK6" t="s">
        <v>15777</v>
      </c>
      <c r="FL6" t="s">
        <v>15777</v>
      </c>
      <c r="FM6" t="s">
        <v>15777</v>
      </c>
      <c r="FN6" t="s">
        <v>15777</v>
      </c>
      <c r="FO6" t="s">
        <v>15777</v>
      </c>
      <c r="FP6" t="s">
        <v>15777</v>
      </c>
      <c r="FQ6" t="s">
        <v>15777</v>
      </c>
      <c r="FR6" t="s">
        <v>15777</v>
      </c>
      <c r="FS6" t="s">
        <v>15789</v>
      </c>
      <c r="FT6" t="s">
        <v>16554</v>
      </c>
      <c r="FU6" t="s">
        <v>15777</v>
      </c>
      <c r="FV6" t="s">
        <v>314</v>
      </c>
      <c r="FW6" t="s">
        <v>314</v>
      </c>
      <c r="FX6" t="s">
        <v>15793</v>
      </c>
      <c r="FY6" t="s">
        <v>314</v>
      </c>
      <c r="FZ6" t="s">
        <v>16555</v>
      </c>
      <c r="GA6" t="s">
        <v>15793</v>
      </c>
      <c r="GB6" t="s">
        <v>16555</v>
      </c>
      <c r="GC6" t="s">
        <v>15777</v>
      </c>
      <c r="GD6" t="s">
        <v>15777</v>
      </c>
      <c r="GE6" t="s">
        <v>314</v>
      </c>
      <c r="GF6" t="s">
        <v>15777</v>
      </c>
      <c r="GG6" t="s">
        <v>15777</v>
      </c>
      <c r="GH6" t="s">
        <v>15777</v>
      </c>
      <c r="GI6" t="s">
        <v>16556</v>
      </c>
      <c r="GJ6" t="s">
        <v>15777</v>
      </c>
      <c r="GK6" t="s">
        <v>15777</v>
      </c>
      <c r="GL6" t="s">
        <v>15777</v>
      </c>
      <c r="GM6" t="s">
        <v>15777</v>
      </c>
      <c r="GN6" t="s">
        <v>15777</v>
      </c>
      <c r="GO6" t="s">
        <v>15777</v>
      </c>
      <c r="GP6" t="s">
        <v>15777</v>
      </c>
      <c r="GQ6" t="s">
        <v>15777</v>
      </c>
      <c r="GR6" t="s">
        <v>15777</v>
      </c>
      <c r="GS6" t="s">
        <v>15777</v>
      </c>
      <c r="GT6" t="s">
        <v>15777</v>
      </c>
      <c r="GU6" t="s">
        <v>15777</v>
      </c>
      <c r="GV6" t="s">
        <v>15777</v>
      </c>
      <c r="GW6" t="s">
        <v>16557</v>
      </c>
      <c r="GX6" t="s">
        <v>16555</v>
      </c>
      <c r="GY6" t="s">
        <v>314</v>
      </c>
      <c r="GZ6" t="s">
        <v>15777</v>
      </c>
      <c r="HA6" t="s">
        <v>15777</v>
      </c>
      <c r="HB6" t="s">
        <v>314</v>
      </c>
      <c r="HC6" t="s">
        <v>15777</v>
      </c>
      <c r="HD6" t="s">
        <v>15777</v>
      </c>
      <c r="HE6" t="s">
        <v>15777</v>
      </c>
      <c r="HF6" t="s">
        <v>314</v>
      </c>
      <c r="HG6" t="s">
        <v>16558</v>
      </c>
      <c r="HH6" t="s">
        <v>15777</v>
      </c>
      <c r="HI6" t="s">
        <v>15777</v>
      </c>
      <c r="HJ6" t="s">
        <v>15777</v>
      </c>
      <c r="HK6" t="s">
        <v>15777</v>
      </c>
      <c r="HL6" t="s">
        <v>15777</v>
      </c>
      <c r="HM6" t="s">
        <v>15777</v>
      </c>
      <c r="HN6" t="s">
        <v>15777</v>
      </c>
      <c r="HO6" t="s">
        <v>15777</v>
      </c>
      <c r="HP6" t="s">
        <v>15777</v>
      </c>
      <c r="HQ6" t="s">
        <v>15777</v>
      </c>
      <c r="HR6" t="s">
        <v>15777</v>
      </c>
      <c r="HS6" t="s">
        <v>15777</v>
      </c>
      <c r="HT6" t="s">
        <v>15777</v>
      </c>
      <c r="HU6" t="s">
        <v>15777</v>
      </c>
      <c r="HV6" t="s">
        <v>15777</v>
      </c>
      <c r="HW6" t="s">
        <v>15777</v>
      </c>
      <c r="HX6" t="s">
        <v>16559</v>
      </c>
      <c r="HY6" t="s">
        <v>15777</v>
      </c>
      <c r="HZ6" t="s">
        <v>15777</v>
      </c>
      <c r="IA6" t="s">
        <v>15777</v>
      </c>
      <c r="IB6" t="s">
        <v>15777</v>
      </c>
      <c r="IC6" t="s">
        <v>15777</v>
      </c>
      <c r="ID6" t="s">
        <v>15777</v>
      </c>
      <c r="IE6" t="s">
        <v>15777</v>
      </c>
      <c r="IF6" t="s">
        <v>15777</v>
      </c>
      <c r="IG6" t="s">
        <v>15777</v>
      </c>
      <c r="IH6" t="s">
        <v>15777</v>
      </c>
      <c r="II6" t="s">
        <v>15777</v>
      </c>
      <c r="IJ6" t="s">
        <v>15777</v>
      </c>
      <c r="IK6" t="s">
        <v>15777</v>
      </c>
      <c r="IL6" t="s">
        <v>15777</v>
      </c>
      <c r="IM6" t="s">
        <v>16560</v>
      </c>
      <c r="IN6" t="s">
        <v>15777</v>
      </c>
      <c r="IO6" t="s">
        <v>15777</v>
      </c>
      <c r="IP6" t="s">
        <v>15777</v>
      </c>
      <c r="IQ6" t="s">
        <v>15777</v>
      </c>
      <c r="IR6" t="s">
        <v>15777</v>
      </c>
      <c r="IS6" t="s">
        <v>15777</v>
      </c>
      <c r="IT6" t="s">
        <v>15777</v>
      </c>
      <c r="IU6" t="s">
        <v>15777</v>
      </c>
      <c r="IV6" t="s">
        <v>15777</v>
      </c>
      <c r="IW6" t="s">
        <v>15777</v>
      </c>
      <c r="IX6" t="s">
        <v>15777</v>
      </c>
      <c r="IY6" t="s">
        <v>15777</v>
      </c>
      <c r="IZ6" t="s">
        <v>15777</v>
      </c>
      <c r="JA6" t="s">
        <v>15777</v>
      </c>
      <c r="JB6" t="s">
        <v>15777</v>
      </c>
      <c r="JC6" t="s">
        <v>15777</v>
      </c>
      <c r="JD6" t="s">
        <v>16561</v>
      </c>
      <c r="JE6" t="s">
        <v>15777</v>
      </c>
      <c r="JF6" t="s">
        <v>16562</v>
      </c>
      <c r="JG6" t="s">
        <v>15777</v>
      </c>
      <c r="JH6" t="s">
        <v>15777</v>
      </c>
      <c r="JI6" t="s">
        <v>15777</v>
      </c>
      <c r="JJ6" t="s">
        <v>15777</v>
      </c>
      <c r="JK6" t="s">
        <v>15777</v>
      </c>
      <c r="JL6" t="s">
        <v>15777</v>
      </c>
      <c r="JM6" t="s">
        <v>15777</v>
      </c>
      <c r="JN6" t="s">
        <v>15777</v>
      </c>
      <c r="JO6" t="s">
        <v>15777</v>
      </c>
      <c r="JP6" t="s">
        <v>15777</v>
      </c>
      <c r="JQ6" t="s">
        <v>15777</v>
      </c>
      <c r="JR6" t="s">
        <v>15777</v>
      </c>
      <c r="JS6" t="s">
        <v>15777</v>
      </c>
      <c r="JT6" t="s">
        <v>15777</v>
      </c>
      <c r="JU6" t="s">
        <v>15777</v>
      </c>
      <c r="JV6" t="s">
        <v>15777</v>
      </c>
      <c r="JW6" t="s">
        <v>16563</v>
      </c>
      <c r="JX6" t="s">
        <v>15777</v>
      </c>
      <c r="JY6" t="s">
        <v>15777</v>
      </c>
      <c r="JZ6" t="s">
        <v>15777</v>
      </c>
      <c r="KA6" t="s">
        <v>15777</v>
      </c>
      <c r="KB6" t="s">
        <v>15777</v>
      </c>
      <c r="KC6" t="s">
        <v>15777</v>
      </c>
      <c r="KD6" t="s">
        <v>15777</v>
      </c>
      <c r="KE6" t="s">
        <v>15777</v>
      </c>
      <c r="KF6" t="s">
        <v>15777</v>
      </c>
      <c r="KG6" t="s">
        <v>15777</v>
      </c>
      <c r="KH6" t="s">
        <v>15777</v>
      </c>
      <c r="KI6" t="s">
        <v>15777</v>
      </c>
      <c r="KJ6" t="s">
        <v>15777</v>
      </c>
      <c r="KK6" t="s">
        <v>15777</v>
      </c>
      <c r="KL6" t="s">
        <v>15777</v>
      </c>
      <c r="KM6" t="s">
        <v>15777</v>
      </c>
      <c r="KN6" t="s">
        <v>16564</v>
      </c>
      <c r="KO6" t="s">
        <v>15777</v>
      </c>
      <c r="KP6" t="s">
        <v>15777</v>
      </c>
      <c r="KQ6" t="s">
        <v>15777</v>
      </c>
      <c r="KR6" t="s">
        <v>15777</v>
      </c>
      <c r="KS6" t="s">
        <v>15777</v>
      </c>
      <c r="KT6" t="s">
        <v>15777</v>
      </c>
      <c r="KU6" t="s">
        <v>15777</v>
      </c>
      <c r="KV6" t="s">
        <v>15777</v>
      </c>
      <c r="KW6" t="s">
        <v>15777</v>
      </c>
      <c r="KX6" t="s">
        <v>15777</v>
      </c>
      <c r="KY6" t="s">
        <v>15777</v>
      </c>
      <c r="KZ6" t="s">
        <v>15777</v>
      </c>
      <c r="LA6" t="s">
        <v>15777</v>
      </c>
      <c r="LB6" t="s">
        <v>15777</v>
      </c>
      <c r="LC6" t="s">
        <v>15777</v>
      </c>
      <c r="LD6" t="s">
        <v>15777</v>
      </c>
      <c r="LE6" t="s">
        <v>16565</v>
      </c>
      <c r="LF6" t="s">
        <v>15777</v>
      </c>
      <c r="LG6" t="s">
        <v>314</v>
      </c>
      <c r="LH6" t="s">
        <v>15777</v>
      </c>
      <c r="LI6" t="s">
        <v>15777</v>
      </c>
      <c r="LJ6" t="s">
        <v>15777</v>
      </c>
      <c r="LK6" t="s">
        <v>15777</v>
      </c>
      <c r="LL6" t="s">
        <v>15777</v>
      </c>
      <c r="LM6" t="s">
        <v>15777</v>
      </c>
      <c r="LN6" t="s">
        <v>15777</v>
      </c>
      <c r="LO6" t="s">
        <v>15777</v>
      </c>
      <c r="LP6" t="s">
        <v>16566</v>
      </c>
      <c r="LQ6" t="s">
        <v>314</v>
      </c>
      <c r="LR6" t="s">
        <v>15777</v>
      </c>
      <c r="LS6" t="s">
        <v>15777</v>
      </c>
      <c r="LT6" t="s">
        <v>15777</v>
      </c>
      <c r="LU6" t="s">
        <v>15777</v>
      </c>
      <c r="LV6" t="s">
        <v>15777</v>
      </c>
      <c r="LW6" t="s">
        <v>15818</v>
      </c>
      <c r="LX6" t="s">
        <v>15819</v>
      </c>
      <c r="LY6" t="s">
        <v>15820</v>
      </c>
      <c r="LZ6" t="s">
        <v>16598</v>
      </c>
      <c r="MA6" t="s">
        <v>16599</v>
      </c>
      <c r="MB6" t="s">
        <v>16572</v>
      </c>
      <c r="MC6" t="s">
        <v>16573</v>
      </c>
      <c r="MD6" t="s">
        <v>16646</v>
      </c>
      <c r="ME6" t="s">
        <v>16575</v>
      </c>
      <c r="MF6" t="s">
        <v>16576</v>
      </c>
      <c r="MG6" t="s">
        <v>15818</v>
      </c>
      <c r="MH6" t="s">
        <v>15819</v>
      </c>
      <c r="MI6" t="s">
        <v>16646</v>
      </c>
      <c r="MJ6" t="s">
        <v>15820</v>
      </c>
      <c r="MK6" t="s">
        <v>15828</v>
      </c>
      <c r="ML6" t="s">
        <v>16647</v>
      </c>
      <c r="MM6" t="s">
        <v>16648</v>
      </c>
      <c r="MN6" t="s">
        <v>16649</v>
      </c>
      <c r="MO6" t="s">
        <v>16650</v>
      </c>
      <c r="MP6" t="s">
        <v>16585</v>
      </c>
      <c r="MQ6" t="s">
        <v>16646</v>
      </c>
      <c r="MR6" t="s">
        <v>16586</v>
      </c>
      <c r="MS6" t="s">
        <v>314</v>
      </c>
      <c r="MT6" t="s">
        <v>15777</v>
      </c>
      <c r="MU6" t="s">
        <v>15777</v>
      </c>
      <c r="MV6" t="s">
        <v>314</v>
      </c>
      <c r="MW6" t="s">
        <v>314</v>
      </c>
      <c r="MX6" t="s">
        <v>16007</v>
      </c>
      <c r="MY6" t="s">
        <v>138</v>
      </c>
      <c r="MZ6" t="s">
        <v>184</v>
      </c>
      <c r="NA6" t="s">
        <v>6413</v>
      </c>
      <c r="NB6" t="s">
        <v>16651</v>
      </c>
      <c r="NC6" t="s">
        <v>6288</v>
      </c>
      <c r="ND6">
        <v>105</v>
      </c>
      <c r="NE6">
        <v>417</v>
      </c>
      <c r="NF6" s="76">
        <v>0</v>
      </c>
      <c r="NG6" t="s">
        <v>16589</v>
      </c>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row>
    <row r="7" spans="1:724" x14ac:dyDescent="0.25">
      <c r="A7" t="s">
        <v>16652</v>
      </c>
      <c r="B7" t="s">
        <v>275</v>
      </c>
      <c r="C7" t="s">
        <v>15771</v>
      </c>
      <c r="D7" t="s">
        <v>15871</v>
      </c>
      <c r="E7" t="s">
        <v>16653</v>
      </c>
      <c r="F7" s="74">
        <v>43864.840930995371</v>
      </c>
      <c r="G7" t="s">
        <v>16526</v>
      </c>
      <c r="H7" t="s">
        <v>275</v>
      </c>
      <c r="I7" t="s">
        <v>276</v>
      </c>
      <c r="J7" t="s">
        <v>277</v>
      </c>
      <c r="K7" t="s">
        <v>15774</v>
      </c>
      <c r="L7" t="s">
        <v>15838</v>
      </c>
      <c r="M7" t="s">
        <v>15776</v>
      </c>
      <c r="N7" t="s">
        <v>15777</v>
      </c>
      <c r="O7" t="s">
        <v>15777</v>
      </c>
      <c r="P7" t="s">
        <v>15777</v>
      </c>
      <c r="Q7" t="s">
        <v>314</v>
      </c>
      <c r="R7" t="s">
        <v>15777</v>
      </c>
      <c r="S7" t="s">
        <v>314</v>
      </c>
      <c r="T7" t="s">
        <v>15777</v>
      </c>
      <c r="U7" t="s">
        <v>15777</v>
      </c>
      <c r="V7" t="s">
        <v>15777</v>
      </c>
      <c r="W7" t="s">
        <v>15777</v>
      </c>
      <c r="X7" t="s">
        <v>15777</v>
      </c>
      <c r="Y7" t="s">
        <v>139</v>
      </c>
      <c r="Z7" t="s">
        <v>15777</v>
      </c>
      <c r="AA7" t="s">
        <v>15777</v>
      </c>
      <c r="AB7" t="s">
        <v>15777</v>
      </c>
      <c r="AC7" t="s">
        <v>314</v>
      </c>
      <c r="AD7" t="s">
        <v>15778</v>
      </c>
      <c r="AE7" t="s">
        <v>15777</v>
      </c>
      <c r="AF7" t="s">
        <v>15777</v>
      </c>
      <c r="AG7" t="s">
        <v>15777</v>
      </c>
      <c r="AH7" t="s">
        <v>15777</v>
      </c>
      <c r="AI7" t="s">
        <v>15777</v>
      </c>
      <c r="AJ7" t="s">
        <v>15777</v>
      </c>
      <c r="AK7" t="s">
        <v>16654</v>
      </c>
      <c r="AL7" t="s">
        <v>16655</v>
      </c>
      <c r="AM7" t="s">
        <v>6447</v>
      </c>
      <c r="AN7" t="s">
        <v>6448</v>
      </c>
      <c r="AO7" t="s">
        <v>6452</v>
      </c>
      <c r="AP7" t="s">
        <v>6460</v>
      </c>
      <c r="AQ7" t="s">
        <v>6461</v>
      </c>
      <c r="AR7" t="s">
        <v>6463</v>
      </c>
      <c r="AS7" t="s">
        <v>16656</v>
      </c>
      <c r="AT7" t="s">
        <v>16657</v>
      </c>
      <c r="AU7" t="s">
        <v>16658</v>
      </c>
      <c r="AV7" t="s">
        <v>16659</v>
      </c>
      <c r="AW7" t="s">
        <v>6449</v>
      </c>
      <c r="AX7" t="s">
        <v>6450</v>
      </c>
      <c r="AY7" t="s">
        <v>15788</v>
      </c>
      <c r="AZ7" t="s">
        <v>143</v>
      </c>
      <c r="BA7" t="s">
        <v>143</v>
      </c>
      <c r="BB7" t="s">
        <v>16540</v>
      </c>
      <c r="BC7" t="s">
        <v>314</v>
      </c>
      <c r="BD7" t="s">
        <v>314</v>
      </c>
      <c r="BE7" t="s">
        <v>314</v>
      </c>
      <c r="BF7" t="s">
        <v>314</v>
      </c>
      <c r="BG7" t="s">
        <v>314</v>
      </c>
      <c r="BH7" t="s">
        <v>314</v>
      </c>
      <c r="BI7" t="s">
        <v>15771</v>
      </c>
      <c r="BJ7" t="s">
        <v>15789</v>
      </c>
      <c r="BK7" t="s">
        <v>16541</v>
      </c>
      <c r="BL7" t="s">
        <v>314</v>
      </c>
      <c r="BM7" t="s">
        <v>314</v>
      </c>
      <c r="BN7" t="s">
        <v>314</v>
      </c>
      <c r="BO7" t="s">
        <v>314</v>
      </c>
      <c r="BP7" t="s">
        <v>314</v>
      </c>
      <c r="BQ7" t="s">
        <v>314</v>
      </c>
      <c r="BR7" t="s">
        <v>314</v>
      </c>
      <c r="BS7" t="s">
        <v>15777</v>
      </c>
      <c r="BT7" t="s">
        <v>314</v>
      </c>
      <c r="BU7" t="s">
        <v>15777</v>
      </c>
      <c r="BV7" t="s">
        <v>15777</v>
      </c>
      <c r="BW7" t="s">
        <v>15777</v>
      </c>
      <c r="BX7" t="s">
        <v>15777</v>
      </c>
      <c r="BY7" t="s">
        <v>16542</v>
      </c>
      <c r="BZ7" t="s">
        <v>314</v>
      </c>
      <c r="CA7" t="s">
        <v>314</v>
      </c>
      <c r="CB7" t="s">
        <v>314</v>
      </c>
      <c r="CC7" t="s">
        <v>314</v>
      </c>
      <c r="CD7" t="s">
        <v>314</v>
      </c>
      <c r="CE7" t="s">
        <v>15777</v>
      </c>
      <c r="CF7" t="s">
        <v>16543</v>
      </c>
      <c r="CG7" t="s">
        <v>16544</v>
      </c>
      <c r="CH7" t="s">
        <v>15777</v>
      </c>
      <c r="CI7" t="s">
        <v>314</v>
      </c>
      <c r="CJ7" t="s">
        <v>314</v>
      </c>
      <c r="CK7" t="s">
        <v>314</v>
      </c>
      <c r="CL7" t="s">
        <v>15777</v>
      </c>
      <c r="CM7" t="s">
        <v>314</v>
      </c>
      <c r="CN7" t="s">
        <v>15777</v>
      </c>
      <c r="CO7" t="s">
        <v>15777</v>
      </c>
      <c r="CP7" t="s">
        <v>15796</v>
      </c>
      <c r="CQ7" t="s">
        <v>15777</v>
      </c>
      <c r="CR7" t="s">
        <v>15777</v>
      </c>
      <c r="CS7" t="s">
        <v>15777</v>
      </c>
      <c r="CT7" t="s">
        <v>15777</v>
      </c>
      <c r="CU7" t="s">
        <v>16545</v>
      </c>
      <c r="CV7" t="s">
        <v>16545</v>
      </c>
      <c r="CW7" t="s">
        <v>16546</v>
      </c>
      <c r="CX7" t="s">
        <v>15777</v>
      </c>
      <c r="CY7" t="s">
        <v>314</v>
      </c>
      <c r="CZ7" t="s">
        <v>15777</v>
      </c>
      <c r="DA7" t="s">
        <v>15777</v>
      </c>
      <c r="DB7" t="s">
        <v>15777</v>
      </c>
      <c r="DC7" t="s">
        <v>15789</v>
      </c>
      <c r="DD7" t="s">
        <v>314</v>
      </c>
      <c r="DE7" t="s">
        <v>314</v>
      </c>
      <c r="DF7" t="s">
        <v>16547</v>
      </c>
      <c r="DG7" t="s">
        <v>15777</v>
      </c>
      <c r="DH7" t="s">
        <v>15777</v>
      </c>
      <c r="DI7" t="s">
        <v>15777</v>
      </c>
      <c r="DJ7" t="s">
        <v>146</v>
      </c>
      <c r="DK7" t="s">
        <v>15771</v>
      </c>
      <c r="DL7" t="s">
        <v>15789</v>
      </c>
      <c r="DM7" t="s">
        <v>15789</v>
      </c>
      <c r="DN7" t="s">
        <v>16548</v>
      </c>
      <c r="DO7" t="s">
        <v>314</v>
      </c>
      <c r="DP7" t="s">
        <v>314</v>
      </c>
      <c r="DQ7" t="s">
        <v>314</v>
      </c>
      <c r="DR7" t="s">
        <v>314</v>
      </c>
      <c r="DS7" t="s">
        <v>314</v>
      </c>
      <c r="DT7" t="s">
        <v>15777</v>
      </c>
      <c r="DU7" t="s">
        <v>314</v>
      </c>
      <c r="DV7" t="s">
        <v>314</v>
      </c>
      <c r="DW7" t="s">
        <v>15777</v>
      </c>
      <c r="DX7" t="s">
        <v>314</v>
      </c>
      <c r="DY7" t="s">
        <v>314</v>
      </c>
      <c r="DZ7" t="s">
        <v>15777</v>
      </c>
      <c r="EA7" t="s">
        <v>15777</v>
      </c>
      <c r="EB7" t="s">
        <v>15777</v>
      </c>
      <c r="EC7" t="s">
        <v>15777</v>
      </c>
      <c r="ED7" t="s">
        <v>15777</v>
      </c>
      <c r="EE7" t="s">
        <v>16549</v>
      </c>
      <c r="EF7" t="s">
        <v>15777</v>
      </c>
      <c r="EG7" t="s">
        <v>15777</v>
      </c>
      <c r="EH7" t="s">
        <v>15777</v>
      </c>
      <c r="EI7" t="s">
        <v>15777</v>
      </c>
      <c r="EJ7" t="s">
        <v>15777</v>
      </c>
      <c r="EK7" t="s">
        <v>15777</v>
      </c>
      <c r="EL7" t="s">
        <v>15777</v>
      </c>
      <c r="EM7" t="s">
        <v>15777</v>
      </c>
      <c r="EN7" t="s">
        <v>15777</v>
      </c>
      <c r="EO7" t="s">
        <v>15777</v>
      </c>
      <c r="EP7" t="s">
        <v>16550</v>
      </c>
      <c r="EQ7" t="s">
        <v>15801</v>
      </c>
      <c r="ER7" t="s">
        <v>15777</v>
      </c>
      <c r="ES7" t="s">
        <v>15777</v>
      </c>
      <c r="ET7" t="s">
        <v>15777</v>
      </c>
      <c r="EU7" t="s">
        <v>15777</v>
      </c>
      <c r="EV7" t="s">
        <v>15777</v>
      </c>
      <c r="EW7" t="s">
        <v>15777</v>
      </c>
      <c r="EX7" t="s">
        <v>15777</v>
      </c>
      <c r="EY7" t="s">
        <v>15777</v>
      </c>
      <c r="EZ7" t="s">
        <v>16551</v>
      </c>
      <c r="FA7" t="s">
        <v>15777</v>
      </c>
      <c r="FB7" t="s">
        <v>15777</v>
      </c>
      <c r="FC7" t="s">
        <v>15777</v>
      </c>
      <c r="FD7" t="s">
        <v>15777</v>
      </c>
      <c r="FE7" t="s">
        <v>15777</v>
      </c>
      <c r="FF7" t="s">
        <v>15777</v>
      </c>
      <c r="FG7" t="s">
        <v>15777</v>
      </c>
      <c r="FH7" t="s">
        <v>314</v>
      </c>
      <c r="FI7" t="s">
        <v>16552</v>
      </c>
      <c r="FJ7" t="s">
        <v>16553</v>
      </c>
      <c r="FK7" t="s">
        <v>15777</v>
      </c>
      <c r="FL7" t="s">
        <v>15777</v>
      </c>
      <c r="FM7" t="s">
        <v>15777</v>
      </c>
      <c r="FN7" t="s">
        <v>15777</v>
      </c>
      <c r="FO7" t="s">
        <v>15777</v>
      </c>
      <c r="FP7" t="s">
        <v>15777</v>
      </c>
      <c r="FQ7" t="s">
        <v>15777</v>
      </c>
      <c r="FR7" t="s">
        <v>15777</v>
      </c>
      <c r="FS7" t="s">
        <v>15789</v>
      </c>
      <c r="FT7" t="s">
        <v>16554</v>
      </c>
      <c r="FU7" t="s">
        <v>15777</v>
      </c>
      <c r="FV7" t="s">
        <v>314</v>
      </c>
      <c r="FW7" t="s">
        <v>314</v>
      </c>
      <c r="FX7" t="s">
        <v>15793</v>
      </c>
      <c r="FY7" t="s">
        <v>314</v>
      </c>
      <c r="FZ7" t="s">
        <v>16555</v>
      </c>
      <c r="GA7" t="s">
        <v>15793</v>
      </c>
      <c r="GB7" t="s">
        <v>16555</v>
      </c>
      <c r="GC7" t="s">
        <v>15777</v>
      </c>
      <c r="GD7" t="s">
        <v>15777</v>
      </c>
      <c r="GE7" t="s">
        <v>314</v>
      </c>
      <c r="GF7" t="s">
        <v>15777</v>
      </c>
      <c r="GG7" t="s">
        <v>15777</v>
      </c>
      <c r="GH7" t="s">
        <v>15777</v>
      </c>
      <c r="GI7" t="s">
        <v>16556</v>
      </c>
      <c r="GJ7" t="s">
        <v>15777</v>
      </c>
      <c r="GK7" t="s">
        <v>15777</v>
      </c>
      <c r="GL7" t="s">
        <v>15777</v>
      </c>
      <c r="GM7" t="s">
        <v>15777</v>
      </c>
      <c r="GN7" t="s">
        <v>15777</v>
      </c>
      <c r="GO7" t="s">
        <v>15777</v>
      </c>
      <c r="GP7" t="s">
        <v>15777</v>
      </c>
      <c r="GQ7" t="s">
        <v>15777</v>
      </c>
      <c r="GR7" t="s">
        <v>15777</v>
      </c>
      <c r="GS7" t="s">
        <v>15777</v>
      </c>
      <c r="GT7" t="s">
        <v>15777</v>
      </c>
      <c r="GU7" t="s">
        <v>15777</v>
      </c>
      <c r="GV7" t="s">
        <v>15777</v>
      </c>
      <c r="GW7" t="s">
        <v>16557</v>
      </c>
      <c r="GX7" t="s">
        <v>16555</v>
      </c>
      <c r="GY7" t="s">
        <v>314</v>
      </c>
      <c r="GZ7" t="s">
        <v>15777</v>
      </c>
      <c r="HA7" t="s">
        <v>15777</v>
      </c>
      <c r="HB7" t="s">
        <v>314</v>
      </c>
      <c r="HC7" t="s">
        <v>15777</v>
      </c>
      <c r="HD7" t="s">
        <v>15777</v>
      </c>
      <c r="HE7" t="s">
        <v>15777</v>
      </c>
      <c r="HF7" t="s">
        <v>314</v>
      </c>
      <c r="HG7" t="s">
        <v>16558</v>
      </c>
      <c r="HH7" t="s">
        <v>15777</v>
      </c>
      <c r="HI7" t="s">
        <v>15777</v>
      </c>
      <c r="HJ7" t="s">
        <v>15777</v>
      </c>
      <c r="HK7" t="s">
        <v>15777</v>
      </c>
      <c r="HL7" t="s">
        <v>15777</v>
      </c>
      <c r="HM7" t="s">
        <v>15777</v>
      </c>
      <c r="HN7" t="s">
        <v>15777</v>
      </c>
      <c r="HO7" t="s">
        <v>15777</v>
      </c>
      <c r="HP7" t="s">
        <v>15777</v>
      </c>
      <c r="HQ7" t="s">
        <v>15777</v>
      </c>
      <c r="HR7" t="s">
        <v>15777</v>
      </c>
      <c r="HS7" t="s">
        <v>15777</v>
      </c>
      <c r="HT7" t="s">
        <v>15777</v>
      </c>
      <c r="HU7" t="s">
        <v>15777</v>
      </c>
      <c r="HV7" t="s">
        <v>15777</v>
      </c>
      <c r="HW7" t="s">
        <v>15777</v>
      </c>
      <c r="HX7" t="s">
        <v>16559</v>
      </c>
      <c r="HY7" t="s">
        <v>15777</v>
      </c>
      <c r="HZ7" t="s">
        <v>15777</v>
      </c>
      <c r="IA7" t="s">
        <v>15777</v>
      </c>
      <c r="IB7" t="s">
        <v>15777</v>
      </c>
      <c r="IC7" t="s">
        <v>15777</v>
      </c>
      <c r="ID7" t="s">
        <v>15777</v>
      </c>
      <c r="IE7" t="s">
        <v>15777</v>
      </c>
      <c r="IF7" t="s">
        <v>15777</v>
      </c>
      <c r="IG7" t="s">
        <v>15777</v>
      </c>
      <c r="IH7" t="s">
        <v>15777</v>
      </c>
      <c r="II7" t="s">
        <v>15777</v>
      </c>
      <c r="IJ7" t="s">
        <v>15777</v>
      </c>
      <c r="IK7" t="s">
        <v>15777</v>
      </c>
      <c r="IL7" t="s">
        <v>15777</v>
      </c>
      <c r="IM7" t="s">
        <v>16560</v>
      </c>
      <c r="IN7" t="s">
        <v>15777</v>
      </c>
      <c r="IO7" t="s">
        <v>15777</v>
      </c>
      <c r="IP7" t="s">
        <v>15777</v>
      </c>
      <c r="IQ7" t="s">
        <v>15777</v>
      </c>
      <c r="IR7" t="s">
        <v>15777</v>
      </c>
      <c r="IS7" t="s">
        <v>15777</v>
      </c>
      <c r="IT7" t="s">
        <v>15777</v>
      </c>
      <c r="IU7" t="s">
        <v>15777</v>
      </c>
      <c r="IV7" t="s">
        <v>15777</v>
      </c>
      <c r="IW7" t="s">
        <v>15777</v>
      </c>
      <c r="IX7" t="s">
        <v>15777</v>
      </c>
      <c r="IY7" t="s">
        <v>15777</v>
      </c>
      <c r="IZ7" t="s">
        <v>15777</v>
      </c>
      <c r="JA7" t="s">
        <v>15777</v>
      </c>
      <c r="JB7" t="s">
        <v>15777</v>
      </c>
      <c r="JC7" t="s">
        <v>15777</v>
      </c>
      <c r="JD7" t="s">
        <v>16561</v>
      </c>
      <c r="JE7" t="s">
        <v>15777</v>
      </c>
      <c r="JF7" t="s">
        <v>16562</v>
      </c>
      <c r="JG7" t="s">
        <v>15777</v>
      </c>
      <c r="JH7" t="s">
        <v>15777</v>
      </c>
      <c r="JI7" t="s">
        <v>15777</v>
      </c>
      <c r="JJ7" t="s">
        <v>15777</v>
      </c>
      <c r="JK7" t="s">
        <v>15777</v>
      </c>
      <c r="JL7" t="s">
        <v>15777</v>
      </c>
      <c r="JM7" t="s">
        <v>15777</v>
      </c>
      <c r="JN7" t="s">
        <v>15777</v>
      </c>
      <c r="JO7" t="s">
        <v>15777</v>
      </c>
      <c r="JP7" t="s">
        <v>15777</v>
      </c>
      <c r="JQ7" t="s">
        <v>15777</v>
      </c>
      <c r="JR7" t="s">
        <v>15777</v>
      </c>
      <c r="JS7" t="s">
        <v>15777</v>
      </c>
      <c r="JT7" t="s">
        <v>15777</v>
      </c>
      <c r="JU7" t="s">
        <v>15777</v>
      </c>
      <c r="JV7" t="s">
        <v>15777</v>
      </c>
      <c r="JW7" t="s">
        <v>16563</v>
      </c>
      <c r="JX7" t="s">
        <v>15777</v>
      </c>
      <c r="JY7" t="s">
        <v>15777</v>
      </c>
      <c r="JZ7" t="s">
        <v>15777</v>
      </c>
      <c r="KA7" t="s">
        <v>15777</v>
      </c>
      <c r="KB7" t="s">
        <v>15777</v>
      </c>
      <c r="KC7" t="s">
        <v>15777</v>
      </c>
      <c r="KD7" t="s">
        <v>15777</v>
      </c>
      <c r="KE7" t="s">
        <v>15777</v>
      </c>
      <c r="KF7" t="s">
        <v>15777</v>
      </c>
      <c r="KG7" t="s">
        <v>15777</v>
      </c>
      <c r="KH7" t="s">
        <v>15777</v>
      </c>
      <c r="KI7" t="s">
        <v>15777</v>
      </c>
      <c r="KJ7" t="s">
        <v>15777</v>
      </c>
      <c r="KK7" t="s">
        <v>15777</v>
      </c>
      <c r="KL7" t="s">
        <v>15777</v>
      </c>
      <c r="KM7" t="s">
        <v>15777</v>
      </c>
      <c r="KN7" t="s">
        <v>16564</v>
      </c>
      <c r="KO7" t="s">
        <v>15777</v>
      </c>
      <c r="KP7" t="s">
        <v>15777</v>
      </c>
      <c r="KQ7" t="s">
        <v>15777</v>
      </c>
      <c r="KR7" t="s">
        <v>15777</v>
      </c>
      <c r="KS7" t="s">
        <v>15777</v>
      </c>
      <c r="KT7" t="s">
        <v>15777</v>
      </c>
      <c r="KU7" t="s">
        <v>15777</v>
      </c>
      <c r="KV7" t="s">
        <v>15777</v>
      </c>
      <c r="KW7" t="s">
        <v>15777</v>
      </c>
      <c r="KX7" t="s">
        <v>15777</v>
      </c>
      <c r="KY7" t="s">
        <v>15777</v>
      </c>
      <c r="KZ7" t="s">
        <v>15777</v>
      </c>
      <c r="LA7" t="s">
        <v>15777</v>
      </c>
      <c r="LB7" t="s">
        <v>15777</v>
      </c>
      <c r="LC7" t="s">
        <v>15777</v>
      </c>
      <c r="LD7" t="s">
        <v>15777</v>
      </c>
      <c r="LE7" t="s">
        <v>16565</v>
      </c>
      <c r="LF7" t="s">
        <v>15777</v>
      </c>
      <c r="LG7" t="s">
        <v>15777</v>
      </c>
      <c r="LH7" t="s">
        <v>15777</v>
      </c>
      <c r="LI7" t="s">
        <v>15777</v>
      </c>
      <c r="LJ7" t="s">
        <v>15777</v>
      </c>
      <c r="LK7" t="s">
        <v>15777</v>
      </c>
      <c r="LL7" t="s">
        <v>15777</v>
      </c>
      <c r="LM7" t="s">
        <v>15777</v>
      </c>
      <c r="LN7" t="s">
        <v>15777</v>
      </c>
      <c r="LO7" t="s">
        <v>15777</v>
      </c>
      <c r="LP7" t="s">
        <v>16566</v>
      </c>
      <c r="LQ7" t="s">
        <v>314</v>
      </c>
      <c r="LR7" t="s">
        <v>15777</v>
      </c>
      <c r="LS7" t="s">
        <v>15777</v>
      </c>
      <c r="LT7" t="s">
        <v>15777</v>
      </c>
      <c r="LU7" t="s">
        <v>15777</v>
      </c>
      <c r="LV7" t="s">
        <v>15777</v>
      </c>
      <c r="LW7" t="s">
        <v>15818</v>
      </c>
      <c r="LX7" t="s">
        <v>15819</v>
      </c>
      <c r="LY7" t="s">
        <v>15820</v>
      </c>
      <c r="LZ7" t="s">
        <v>16598</v>
      </c>
      <c r="MA7" t="s">
        <v>16599</v>
      </c>
      <c r="MB7" t="s">
        <v>16572</v>
      </c>
      <c r="MC7" t="s">
        <v>16573</v>
      </c>
      <c r="MD7" t="s">
        <v>16660</v>
      </c>
      <c r="ME7" t="s">
        <v>16575</v>
      </c>
      <c r="MF7" t="s">
        <v>16576</v>
      </c>
      <c r="MG7" t="s">
        <v>15818</v>
      </c>
      <c r="MH7" t="s">
        <v>15819</v>
      </c>
      <c r="MI7" t="s">
        <v>16660</v>
      </c>
      <c r="MJ7" t="s">
        <v>15820</v>
      </c>
      <c r="MK7" t="s">
        <v>15828</v>
      </c>
      <c r="ML7" t="s">
        <v>16661</v>
      </c>
      <c r="MM7" t="s">
        <v>16662</v>
      </c>
      <c r="MN7" t="s">
        <v>16663</v>
      </c>
      <c r="MO7" t="s">
        <v>16664</v>
      </c>
      <c r="MP7" t="s">
        <v>16585</v>
      </c>
      <c r="MQ7" t="s">
        <v>16660</v>
      </c>
      <c r="MR7" t="s">
        <v>16586</v>
      </c>
      <c r="MS7" t="s">
        <v>314</v>
      </c>
      <c r="MT7" t="s">
        <v>15777</v>
      </c>
      <c r="MU7" t="s">
        <v>15777</v>
      </c>
      <c r="MV7" t="s">
        <v>314</v>
      </c>
      <c r="MW7" t="s">
        <v>314</v>
      </c>
      <c r="MX7" t="s">
        <v>16007</v>
      </c>
      <c r="MY7" t="s">
        <v>138</v>
      </c>
      <c r="MZ7" t="s">
        <v>156</v>
      </c>
      <c r="NA7" t="s">
        <v>16665</v>
      </c>
      <c r="NB7" t="s">
        <v>16666</v>
      </c>
      <c r="NC7" t="s">
        <v>6470</v>
      </c>
      <c r="ND7">
        <v>105</v>
      </c>
      <c r="NE7">
        <v>415</v>
      </c>
      <c r="NF7" s="76">
        <v>0</v>
      </c>
      <c r="NG7" t="s">
        <v>16589</v>
      </c>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row>
    <row r="8" spans="1:724" x14ac:dyDescent="0.25">
      <c r="A8" t="s">
        <v>16667</v>
      </c>
      <c r="B8" t="s">
        <v>275</v>
      </c>
      <c r="C8" t="s">
        <v>15771</v>
      </c>
      <c r="D8" t="s">
        <v>15871</v>
      </c>
      <c r="E8" t="s">
        <v>16668</v>
      </c>
      <c r="F8" s="74">
        <v>43864.841040949083</v>
      </c>
      <c r="G8" t="s">
        <v>16526</v>
      </c>
      <c r="H8" t="s">
        <v>275</v>
      </c>
      <c r="I8" t="s">
        <v>276</v>
      </c>
      <c r="J8" t="s">
        <v>277</v>
      </c>
      <c r="K8" t="s">
        <v>15774</v>
      </c>
      <c r="L8" t="s">
        <v>16669</v>
      </c>
      <c r="M8" t="s">
        <v>15776</v>
      </c>
      <c r="N8" t="s">
        <v>15777</v>
      </c>
      <c r="O8" t="s">
        <v>15777</v>
      </c>
      <c r="P8" t="s">
        <v>15777</v>
      </c>
      <c r="Q8" t="s">
        <v>314</v>
      </c>
      <c r="R8" t="s">
        <v>15777</v>
      </c>
      <c r="S8" t="s">
        <v>314</v>
      </c>
      <c r="T8" t="s">
        <v>15777</v>
      </c>
      <c r="U8" t="s">
        <v>15777</v>
      </c>
      <c r="V8" t="s">
        <v>15777</v>
      </c>
      <c r="W8" t="s">
        <v>15777</v>
      </c>
      <c r="X8" t="s">
        <v>15777</v>
      </c>
      <c r="Y8" t="s">
        <v>139</v>
      </c>
      <c r="Z8" t="s">
        <v>15777</v>
      </c>
      <c r="AA8" t="s">
        <v>15777</v>
      </c>
      <c r="AB8" t="s">
        <v>15777</v>
      </c>
      <c r="AC8" t="s">
        <v>314</v>
      </c>
      <c r="AD8" t="s">
        <v>15778</v>
      </c>
      <c r="AE8" t="s">
        <v>15777</v>
      </c>
      <c r="AF8" t="s">
        <v>15777</v>
      </c>
      <c r="AG8" t="s">
        <v>15777</v>
      </c>
      <c r="AH8" t="s">
        <v>15777</v>
      </c>
      <c r="AI8" t="s">
        <v>15777</v>
      </c>
      <c r="AJ8" t="s">
        <v>15777</v>
      </c>
      <c r="AK8" t="s">
        <v>16670</v>
      </c>
      <c r="AL8" t="s">
        <v>16671</v>
      </c>
      <c r="AM8" t="s">
        <v>6501</v>
      </c>
      <c r="AN8" t="s">
        <v>6502</v>
      </c>
      <c r="AO8" t="s">
        <v>6506</v>
      </c>
      <c r="AP8" t="s">
        <v>6514</v>
      </c>
      <c r="AQ8" t="s">
        <v>6515</v>
      </c>
      <c r="AR8" t="s">
        <v>6517</v>
      </c>
      <c r="AS8" t="s">
        <v>16672</v>
      </c>
      <c r="AT8" t="s">
        <v>16673</v>
      </c>
      <c r="AU8" t="s">
        <v>16674</v>
      </c>
      <c r="AV8" t="s">
        <v>16675</v>
      </c>
      <c r="AW8" t="s">
        <v>6503</v>
      </c>
      <c r="AX8" t="s">
        <v>6504</v>
      </c>
      <c r="AY8" t="s">
        <v>15788</v>
      </c>
      <c r="AZ8" t="s">
        <v>143</v>
      </c>
      <c r="BA8" t="s">
        <v>143</v>
      </c>
      <c r="BB8" t="s">
        <v>16540</v>
      </c>
      <c r="BC8" t="s">
        <v>314</v>
      </c>
      <c r="BD8" t="s">
        <v>314</v>
      </c>
      <c r="BE8" t="s">
        <v>314</v>
      </c>
      <c r="BF8" t="s">
        <v>314</v>
      </c>
      <c r="BG8" t="s">
        <v>314</v>
      </c>
      <c r="BH8" t="s">
        <v>314</v>
      </c>
      <c r="BI8" t="s">
        <v>15771</v>
      </c>
      <c r="BJ8" t="s">
        <v>15789</v>
      </c>
      <c r="BK8" t="s">
        <v>16541</v>
      </c>
      <c r="BL8" t="s">
        <v>314</v>
      </c>
      <c r="BM8" t="s">
        <v>314</v>
      </c>
      <c r="BN8" t="s">
        <v>314</v>
      </c>
      <c r="BO8" t="s">
        <v>314</v>
      </c>
      <c r="BP8" t="s">
        <v>314</v>
      </c>
      <c r="BQ8" t="s">
        <v>314</v>
      </c>
      <c r="BR8" t="s">
        <v>314</v>
      </c>
      <c r="BS8" t="s">
        <v>15777</v>
      </c>
      <c r="BT8" t="s">
        <v>314</v>
      </c>
      <c r="BU8" t="s">
        <v>15777</v>
      </c>
      <c r="BV8" t="s">
        <v>15777</v>
      </c>
      <c r="BW8" t="s">
        <v>15777</v>
      </c>
      <c r="BX8" t="s">
        <v>15777</v>
      </c>
      <c r="BY8" t="s">
        <v>16542</v>
      </c>
      <c r="BZ8" t="s">
        <v>314</v>
      </c>
      <c r="CA8" t="s">
        <v>314</v>
      </c>
      <c r="CB8" t="s">
        <v>314</v>
      </c>
      <c r="CC8" t="s">
        <v>314</v>
      </c>
      <c r="CD8" t="s">
        <v>314</v>
      </c>
      <c r="CE8" t="s">
        <v>15777</v>
      </c>
      <c r="CF8" t="s">
        <v>16543</v>
      </c>
      <c r="CG8" t="s">
        <v>16544</v>
      </c>
      <c r="CH8" t="s">
        <v>15777</v>
      </c>
      <c r="CI8" t="s">
        <v>314</v>
      </c>
      <c r="CJ8" t="s">
        <v>314</v>
      </c>
      <c r="CK8" t="s">
        <v>314</v>
      </c>
      <c r="CL8" t="s">
        <v>15777</v>
      </c>
      <c r="CM8" t="s">
        <v>314</v>
      </c>
      <c r="CN8" t="s">
        <v>15777</v>
      </c>
      <c r="CO8" t="s">
        <v>15777</v>
      </c>
      <c r="CP8" t="s">
        <v>15796</v>
      </c>
      <c r="CQ8" t="s">
        <v>15777</v>
      </c>
      <c r="CR8" t="s">
        <v>15777</v>
      </c>
      <c r="CS8" t="s">
        <v>15777</v>
      </c>
      <c r="CT8" t="s">
        <v>15777</v>
      </c>
      <c r="CU8" t="s">
        <v>16545</v>
      </c>
      <c r="CV8" t="s">
        <v>16545</v>
      </c>
      <c r="CW8" t="s">
        <v>16546</v>
      </c>
      <c r="CX8" t="s">
        <v>15777</v>
      </c>
      <c r="CY8" t="s">
        <v>314</v>
      </c>
      <c r="CZ8" t="s">
        <v>15777</v>
      </c>
      <c r="DA8" t="s">
        <v>15777</v>
      </c>
      <c r="DB8" t="s">
        <v>15777</v>
      </c>
      <c r="DC8" t="s">
        <v>15789</v>
      </c>
      <c r="DD8" t="s">
        <v>314</v>
      </c>
      <c r="DE8" t="s">
        <v>314</v>
      </c>
      <c r="DF8" t="s">
        <v>16547</v>
      </c>
      <c r="DG8" t="s">
        <v>15777</v>
      </c>
      <c r="DH8" t="s">
        <v>15777</v>
      </c>
      <c r="DI8" t="s">
        <v>15777</v>
      </c>
      <c r="DJ8" t="s">
        <v>146</v>
      </c>
      <c r="DK8" t="s">
        <v>15771</v>
      </c>
      <c r="DL8" t="s">
        <v>15789</v>
      </c>
      <c r="DM8" t="s">
        <v>15789</v>
      </c>
      <c r="DN8" t="s">
        <v>16548</v>
      </c>
      <c r="DO8" t="s">
        <v>314</v>
      </c>
      <c r="DP8" t="s">
        <v>314</v>
      </c>
      <c r="DQ8" t="s">
        <v>314</v>
      </c>
      <c r="DR8" t="s">
        <v>314</v>
      </c>
      <c r="DS8" t="s">
        <v>314</v>
      </c>
      <c r="DT8" t="s">
        <v>15777</v>
      </c>
      <c r="DU8" t="s">
        <v>314</v>
      </c>
      <c r="DV8" t="s">
        <v>314</v>
      </c>
      <c r="DW8" t="s">
        <v>15777</v>
      </c>
      <c r="DX8" t="s">
        <v>314</v>
      </c>
      <c r="DY8" t="s">
        <v>314</v>
      </c>
      <c r="DZ8" t="s">
        <v>15777</v>
      </c>
      <c r="EA8" t="s">
        <v>15777</v>
      </c>
      <c r="EB8" t="s">
        <v>15777</v>
      </c>
      <c r="EC8" t="s">
        <v>15777</v>
      </c>
      <c r="ED8" t="s">
        <v>15777</v>
      </c>
      <c r="EE8" t="s">
        <v>16549</v>
      </c>
      <c r="EF8" t="s">
        <v>15777</v>
      </c>
      <c r="EG8" t="s">
        <v>15777</v>
      </c>
      <c r="EH8" t="s">
        <v>15777</v>
      </c>
      <c r="EI8" t="s">
        <v>15777</v>
      </c>
      <c r="EJ8" t="s">
        <v>15777</v>
      </c>
      <c r="EK8" t="s">
        <v>15777</v>
      </c>
      <c r="EL8" t="s">
        <v>15777</v>
      </c>
      <c r="EM8" t="s">
        <v>15777</v>
      </c>
      <c r="EN8" t="s">
        <v>15777</v>
      </c>
      <c r="EO8" t="s">
        <v>15777</v>
      </c>
      <c r="EP8" t="s">
        <v>16550</v>
      </c>
      <c r="EQ8" t="s">
        <v>15801</v>
      </c>
      <c r="ER8" t="s">
        <v>15777</v>
      </c>
      <c r="ES8" t="s">
        <v>15777</v>
      </c>
      <c r="ET8" t="s">
        <v>15777</v>
      </c>
      <c r="EU8" t="s">
        <v>15777</v>
      </c>
      <c r="EV8" t="s">
        <v>15777</v>
      </c>
      <c r="EW8" t="s">
        <v>15777</v>
      </c>
      <c r="EX8" t="s">
        <v>15777</v>
      </c>
      <c r="EY8" t="s">
        <v>15777</v>
      </c>
      <c r="EZ8" t="s">
        <v>16551</v>
      </c>
      <c r="FA8" t="s">
        <v>15777</v>
      </c>
      <c r="FB8" t="s">
        <v>15777</v>
      </c>
      <c r="FC8" t="s">
        <v>15777</v>
      </c>
      <c r="FD8" t="s">
        <v>15777</v>
      </c>
      <c r="FE8" t="s">
        <v>15777</v>
      </c>
      <c r="FF8" t="s">
        <v>15777</v>
      </c>
      <c r="FG8" t="s">
        <v>15777</v>
      </c>
      <c r="FH8" t="s">
        <v>314</v>
      </c>
      <c r="FI8" t="s">
        <v>16552</v>
      </c>
      <c r="FJ8" t="s">
        <v>16553</v>
      </c>
      <c r="FK8" t="s">
        <v>15777</v>
      </c>
      <c r="FL8" t="s">
        <v>15777</v>
      </c>
      <c r="FM8" t="s">
        <v>15777</v>
      </c>
      <c r="FN8" t="s">
        <v>15777</v>
      </c>
      <c r="FO8" t="s">
        <v>15777</v>
      </c>
      <c r="FP8" t="s">
        <v>15777</v>
      </c>
      <c r="FQ8" t="s">
        <v>15777</v>
      </c>
      <c r="FR8" t="s">
        <v>15777</v>
      </c>
      <c r="FS8" t="s">
        <v>15789</v>
      </c>
      <c r="FT8" t="s">
        <v>16554</v>
      </c>
      <c r="FU8" t="s">
        <v>15777</v>
      </c>
      <c r="FV8" t="s">
        <v>314</v>
      </c>
      <c r="FW8" t="s">
        <v>314</v>
      </c>
      <c r="FX8" t="s">
        <v>15793</v>
      </c>
      <c r="FY8" t="s">
        <v>314</v>
      </c>
      <c r="FZ8" t="s">
        <v>16555</v>
      </c>
      <c r="GA8" t="s">
        <v>15793</v>
      </c>
      <c r="GB8" t="s">
        <v>16555</v>
      </c>
      <c r="GC8" t="s">
        <v>15777</v>
      </c>
      <c r="GD8" t="s">
        <v>15777</v>
      </c>
      <c r="GE8" t="s">
        <v>314</v>
      </c>
      <c r="GF8" t="s">
        <v>15777</v>
      </c>
      <c r="GG8" t="s">
        <v>15777</v>
      </c>
      <c r="GH8" t="s">
        <v>15777</v>
      </c>
      <c r="GI8" t="s">
        <v>16556</v>
      </c>
      <c r="GJ8" t="s">
        <v>15777</v>
      </c>
      <c r="GK8" t="s">
        <v>15777</v>
      </c>
      <c r="GL8" t="s">
        <v>15777</v>
      </c>
      <c r="GM8" t="s">
        <v>15777</v>
      </c>
      <c r="GN8" t="s">
        <v>15777</v>
      </c>
      <c r="GO8" t="s">
        <v>15777</v>
      </c>
      <c r="GP8" t="s">
        <v>15777</v>
      </c>
      <c r="GQ8" t="s">
        <v>15777</v>
      </c>
      <c r="GR8" t="s">
        <v>15777</v>
      </c>
      <c r="GS8" t="s">
        <v>15777</v>
      </c>
      <c r="GT8" t="s">
        <v>15777</v>
      </c>
      <c r="GU8" t="s">
        <v>15777</v>
      </c>
      <c r="GV8" t="s">
        <v>15777</v>
      </c>
      <c r="GW8" t="s">
        <v>16557</v>
      </c>
      <c r="GX8" t="s">
        <v>16555</v>
      </c>
      <c r="GY8" t="s">
        <v>314</v>
      </c>
      <c r="GZ8" t="s">
        <v>15777</v>
      </c>
      <c r="HA8" t="s">
        <v>15777</v>
      </c>
      <c r="HB8" t="s">
        <v>314</v>
      </c>
      <c r="HC8" t="s">
        <v>15777</v>
      </c>
      <c r="HD8" t="s">
        <v>15777</v>
      </c>
      <c r="HE8" t="s">
        <v>15777</v>
      </c>
      <c r="HF8" t="s">
        <v>314</v>
      </c>
      <c r="HG8" t="s">
        <v>16558</v>
      </c>
      <c r="HH8" t="s">
        <v>15777</v>
      </c>
      <c r="HI8" t="s">
        <v>15777</v>
      </c>
      <c r="HJ8" t="s">
        <v>15777</v>
      </c>
      <c r="HK8" t="s">
        <v>15777</v>
      </c>
      <c r="HL8" t="s">
        <v>15777</v>
      </c>
      <c r="HM8" t="s">
        <v>15777</v>
      </c>
      <c r="HN8" t="s">
        <v>15777</v>
      </c>
      <c r="HO8" t="s">
        <v>15777</v>
      </c>
      <c r="HP8" t="s">
        <v>15777</v>
      </c>
      <c r="HQ8" t="s">
        <v>15777</v>
      </c>
      <c r="HR8" t="s">
        <v>15777</v>
      </c>
      <c r="HS8" t="s">
        <v>15777</v>
      </c>
      <c r="HT8" t="s">
        <v>15777</v>
      </c>
      <c r="HU8" t="s">
        <v>15777</v>
      </c>
      <c r="HV8" t="s">
        <v>15777</v>
      </c>
      <c r="HW8" t="s">
        <v>15777</v>
      </c>
      <c r="HX8" t="s">
        <v>16559</v>
      </c>
      <c r="HY8" t="s">
        <v>15777</v>
      </c>
      <c r="HZ8" t="s">
        <v>15777</v>
      </c>
      <c r="IA8" t="s">
        <v>15777</v>
      </c>
      <c r="IB8" t="s">
        <v>15777</v>
      </c>
      <c r="IC8" t="s">
        <v>15777</v>
      </c>
      <c r="ID8" t="s">
        <v>15777</v>
      </c>
      <c r="IE8" t="s">
        <v>15777</v>
      </c>
      <c r="IF8" t="s">
        <v>15777</v>
      </c>
      <c r="IG8" t="s">
        <v>15777</v>
      </c>
      <c r="IH8" t="s">
        <v>15777</v>
      </c>
      <c r="II8" t="s">
        <v>15777</v>
      </c>
      <c r="IJ8" t="s">
        <v>15777</v>
      </c>
      <c r="IK8" t="s">
        <v>15777</v>
      </c>
      <c r="IL8" t="s">
        <v>15777</v>
      </c>
      <c r="IM8" t="s">
        <v>16560</v>
      </c>
      <c r="IN8" t="s">
        <v>15777</v>
      </c>
      <c r="IO8" t="s">
        <v>15777</v>
      </c>
      <c r="IP8" t="s">
        <v>15777</v>
      </c>
      <c r="IQ8" t="s">
        <v>15777</v>
      </c>
      <c r="IR8" t="s">
        <v>15777</v>
      </c>
      <c r="IS8" t="s">
        <v>15777</v>
      </c>
      <c r="IT8" t="s">
        <v>15777</v>
      </c>
      <c r="IU8" t="s">
        <v>15777</v>
      </c>
      <c r="IV8" t="s">
        <v>15777</v>
      </c>
      <c r="IW8" t="s">
        <v>15777</v>
      </c>
      <c r="IX8" t="s">
        <v>15777</v>
      </c>
      <c r="IY8" t="s">
        <v>15777</v>
      </c>
      <c r="IZ8" t="s">
        <v>15777</v>
      </c>
      <c r="JA8" t="s">
        <v>15777</v>
      </c>
      <c r="JB8" t="s">
        <v>15777</v>
      </c>
      <c r="JC8" t="s">
        <v>15777</v>
      </c>
      <c r="JD8" t="s">
        <v>16561</v>
      </c>
      <c r="JE8" t="s">
        <v>15777</v>
      </c>
      <c r="JF8" t="s">
        <v>16562</v>
      </c>
      <c r="JG8" t="s">
        <v>15777</v>
      </c>
      <c r="JH8" t="s">
        <v>15777</v>
      </c>
      <c r="JI8" t="s">
        <v>15777</v>
      </c>
      <c r="JJ8" t="s">
        <v>15777</v>
      </c>
      <c r="JK8" t="s">
        <v>15777</v>
      </c>
      <c r="JL8" t="s">
        <v>15777</v>
      </c>
      <c r="JM8" t="s">
        <v>15777</v>
      </c>
      <c r="JN8" t="s">
        <v>15777</v>
      </c>
      <c r="JO8" t="s">
        <v>15777</v>
      </c>
      <c r="JP8" t="s">
        <v>15777</v>
      </c>
      <c r="JQ8" t="s">
        <v>15777</v>
      </c>
      <c r="JR8" t="s">
        <v>15777</v>
      </c>
      <c r="JS8" t="s">
        <v>15777</v>
      </c>
      <c r="JT8" t="s">
        <v>15777</v>
      </c>
      <c r="JU8" t="s">
        <v>15777</v>
      </c>
      <c r="JV8" t="s">
        <v>15777</v>
      </c>
      <c r="JW8" t="s">
        <v>16563</v>
      </c>
      <c r="JX8" t="s">
        <v>15777</v>
      </c>
      <c r="JY8" t="s">
        <v>15777</v>
      </c>
      <c r="JZ8" t="s">
        <v>15777</v>
      </c>
      <c r="KA8" t="s">
        <v>15777</v>
      </c>
      <c r="KB8" t="s">
        <v>15777</v>
      </c>
      <c r="KC8" t="s">
        <v>15777</v>
      </c>
      <c r="KD8" t="s">
        <v>15777</v>
      </c>
      <c r="KE8" t="s">
        <v>15777</v>
      </c>
      <c r="KF8" t="s">
        <v>15777</v>
      </c>
      <c r="KG8" t="s">
        <v>15777</v>
      </c>
      <c r="KH8" t="s">
        <v>15777</v>
      </c>
      <c r="KI8" t="s">
        <v>15777</v>
      </c>
      <c r="KJ8" t="s">
        <v>15777</v>
      </c>
      <c r="KK8" t="s">
        <v>15777</v>
      </c>
      <c r="KL8" t="s">
        <v>15777</v>
      </c>
      <c r="KM8" t="s">
        <v>15777</v>
      </c>
      <c r="KN8" t="s">
        <v>16564</v>
      </c>
      <c r="KO8" t="s">
        <v>15777</v>
      </c>
      <c r="KP8" t="s">
        <v>15777</v>
      </c>
      <c r="KQ8" t="s">
        <v>15777</v>
      </c>
      <c r="KR8" t="s">
        <v>15777</v>
      </c>
      <c r="KS8" t="s">
        <v>15777</v>
      </c>
      <c r="KT8" t="s">
        <v>15777</v>
      </c>
      <c r="KU8" t="s">
        <v>15777</v>
      </c>
      <c r="KV8" t="s">
        <v>15777</v>
      </c>
      <c r="KW8" t="s">
        <v>15777</v>
      </c>
      <c r="KX8" t="s">
        <v>15777</v>
      </c>
      <c r="KY8" t="s">
        <v>15777</v>
      </c>
      <c r="KZ8" t="s">
        <v>15777</v>
      </c>
      <c r="LA8" t="s">
        <v>15777</v>
      </c>
      <c r="LB8" t="s">
        <v>15777</v>
      </c>
      <c r="LC8" t="s">
        <v>15777</v>
      </c>
      <c r="LD8" t="s">
        <v>15777</v>
      </c>
      <c r="LE8" t="s">
        <v>16565</v>
      </c>
      <c r="LF8" t="s">
        <v>15777</v>
      </c>
      <c r="LG8" t="s">
        <v>314</v>
      </c>
      <c r="LH8" t="s">
        <v>15777</v>
      </c>
      <c r="LI8" t="s">
        <v>15777</v>
      </c>
      <c r="LJ8" t="s">
        <v>15777</v>
      </c>
      <c r="LK8" t="s">
        <v>15777</v>
      </c>
      <c r="LL8" t="s">
        <v>15777</v>
      </c>
      <c r="LM8" t="s">
        <v>15777</v>
      </c>
      <c r="LN8" t="s">
        <v>15777</v>
      </c>
      <c r="LO8" t="s">
        <v>15777</v>
      </c>
      <c r="LP8" t="s">
        <v>16566</v>
      </c>
      <c r="LQ8" t="s">
        <v>314</v>
      </c>
      <c r="LR8" t="s">
        <v>15777</v>
      </c>
      <c r="LS8" t="s">
        <v>15777</v>
      </c>
      <c r="LT8" t="s">
        <v>15777</v>
      </c>
      <c r="LU8" t="s">
        <v>15777</v>
      </c>
      <c r="LV8" t="s">
        <v>15777</v>
      </c>
      <c r="LW8" t="s">
        <v>15818</v>
      </c>
      <c r="LX8" t="s">
        <v>15819</v>
      </c>
      <c r="LY8" t="s">
        <v>15820</v>
      </c>
      <c r="LZ8" t="s">
        <v>16598</v>
      </c>
      <c r="MA8" t="s">
        <v>16599</v>
      </c>
      <c r="MB8" t="s">
        <v>16572</v>
      </c>
      <c r="MC8" t="s">
        <v>16573</v>
      </c>
      <c r="MD8" t="s">
        <v>16676</v>
      </c>
      <c r="ME8" t="s">
        <v>16575</v>
      </c>
      <c r="MF8" t="s">
        <v>16576</v>
      </c>
      <c r="MG8" t="s">
        <v>15818</v>
      </c>
      <c r="MH8" t="s">
        <v>15819</v>
      </c>
      <c r="MI8" t="s">
        <v>16676</v>
      </c>
      <c r="MJ8" t="s">
        <v>15820</v>
      </c>
      <c r="MK8" t="s">
        <v>15828</v>
      </c>
      <c r="ML8" t="s">
        <v>16677</v>
      </c>
      <c r="MM8" t="s">
        <v>16678</v>
      </c>
      <c r="MN8" t="s">
        <v>16679</v>
      </c>
      <c r="MO8" t="s">
        <v>16680</v>
      </c>
      <c r="MP8" t="s">
        <v>16585</v>
      </c>
      <c r="MQ8" t="s">
        <v>16676</v>
      </c>
      <c r="MR8" t="s">
        <v>16586</v>
      </c>
      <c r="MS8" t="s">
        <v>314</v>
      </c>
      <c r="MT8" t="s">
        <v>15777</v>
      </c>
      <c r="MU8" t="s">
        <v>15777</v>
      </c>
      <c r="MV8" t="s">
        <v>314</v>
      </c>
      <c r="MW8" t="s">
        <v>314</v>
      </c>
      <c r="MX8" t="s">
        <v>16007</v>
      </c>
      <c r="MY8" t="s">
        <v>138</v>
      </c>
      <c r="MZ8" t="s">
        <v>16681</v>
      </c>
      <c r="NA8" t="s">
        <v>16682</v>
      </c>
      <c r="NB8" t="s">
        <v>16683</v>
      </c>
      <c r="NC8" t="s">
        <v>6525</v>
      </c>
      <c r="ND8">
        <v>106</v>
      </c>
      <c r="NE8">
        <v>412</v>
      </c>
      <c r="NF8" s="76">
        <v>0</v>
      </c>
      <c r="NG8" t="s">
        <v>16589</v>
      </c>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row>
    <row r="9" spans="1:724" x14ac:dyDescent="0.25">
      <c r="A9" t="s">
        <v>16684</v>
      </c>
      <c r="B9" t="s">
        <v>275</v>
      </c>
      <c r="C9" t="s">
        <v>15771</v>
      </c>
      <c r="D9" t="s">
        <v>15871</v>
      </c>
      <c r="E9" t="s">
        <v>16685</v>
      </c>
      <c r="F9" s="74">
        <v>43864.841113287039</v>
      </c>
      <c r="G9" t="s">
        <v>16526</v>
      </c>
      <c r="H9" t="s">
        <v>275</v>
      </c>
      <c r="I9" t="s">
        <v>276</v>
      </c>
      <c r="J9" t="s">
        <v>277</v>
      </c>
      <c r="K9" t="s">
        <v>15774</v>
      </c>
      <c r="L9" t="s">
        <v>15898</v>
      </c>
      <c r="M9" t="s">
        <v>15776</v>
      </c>
      <c r="N9" t="s">
        <v>15777</v>
      </c>
      <c r="O9" t="s">
        <v>15777</v>
      </c>
      <c r="P9" t="s">
        <v>15777</v>
      </c>
      <c r="Q9" t="s">
        <v>314</v>
      </c>
      <c r="R9" t="s">
        <v>15777</v>
      </c>
      <c r="S9" t="s">
        <v>314</v>
      </c>
      <c r="T9" t="s">
        <v>15777</v>
      </c>
      <c r="U9" t="s">
        <v>15777</v>
      </c>
      <c r="V9" t="s">
        <v>15777</v>
      </c>
      <c r="W9" t="s">
        <v>15777</v>
      </c>
      <c r="X9" t="s">
        <v>15777</v>
      </c>
      <c r="Y9" t="s">
        <v>139</v>
      </c>
      <c r="Z9" t="s">
        <v>15777</v>
      </c>
      <c r="AA9" t="s">
        <v>15777</v>
      </c>
      <c r="AB9" t="s">
        <v>15777</v>
      </c>
      <c r="AC9" t="s">
        <v>314</v>
      </c>
      <c r="AD9" t="s">
        <v>15778</v>
      </c>
      <c r="AE9" t="s">
        <v>15777</v>
      </c>
      <c r="AF9" t="s">
        <v>15777</v>
      </c>
      <c r="AG9" t="s">
        <v>15777</v>
      </c>
      <c r="AH9" t="s">
        <v>15777</v>
      </c>
      <c r="AI9" t="s">
        <v>15777</v>
      </c>
      <c r="AJ9" t="s">
        <v>15777</v>
      </c>
      <c r="AK9" t="s">
        <v>16686</v>
      </c>
      <c r="AL9" t="s">
        <v>16687</v>
      </c>
      <c r="AM9" t="s">
        <v>6555</v>
      </c>
      <c r="AN9" t="s">
        <v>6556</v>
      </c>
      <c r="AO9" t="s">
        <v>6560</v>
      </c>
      <c r="AP9" t="s">
        <v>6568</v>
      </c>
      <c r="AQ9" t="s">
        <v>6569</v>
      </c>
      <c r="AR9" t="s">
        <v>6571</v>
      </c>
      <c r="AS9" t="s">
        <v>16688</v>
      </c>
      <c r="AT9" t="s">
        <v>16689</v>
      </c>
      <c r="AU9" t="s">
        <v>16690</v>
      </c>
      <c r="AV9" t="s">
        <v>16691</v>
      </c>
      <c r="AW9" t="s">
        <v>6557</v>
      </c>
      <c r="AX9" t="s">
        <v>6558</v>
      </c>
      <c r="AY9" t="s">
        <v>15788</v>
      </c>
      <c r="AZ9" t="s">
        <v>143</v>
      </c>
      <c r="BA9" t="s">
        <v>143</v>
      </c>
      <c r="BB9" t="s">
        <v>16540</v>
      </c>
      <c r="BC9" t="s">
        <v>314</v>
      </c>
      <c r="BD9" t="s">
        <v>314</v>
      </c>
      <c r="BE9" t="s">
        <v>314</v>
      </c>
      <c r="BF9" t="s">
        <v>314</v>
      </c>
      <c r="BG9" t="s">
        <v>314</v>
      </c>
      <c r="BH9" t="s">
        <v>314</v>
      </c>
      <c r="BI9" t="s">
        <v>15771</v>
      </c>
      <c r="BJ9" t="s">
        <v>15789</v>
      </c>
      <c r="BK9" t="s">
        <v>16541</v>
      </c>
      <c r="BL9" t="s">
        <v>314</v>
      </c>
      <c r="BM9" t="s">
        <v>314</v>
      </c>
      <c r="BN9" t="s">
        <v>314</v>
      </c>
      <c r="BO9" t="s">
        <v>314</v>
      </c>
      <c r="BP9" t="s">
        <v>314</v>
      </c>
      <c r="BQ9" t="s">
        <v>314</v>
      </c>
      <c r="BR9" t="s">
        <v>314</v>
      </c>
      <c r="BS9" t="s">
        <v>15777</v>
      </c>
      <c r="BT9" t="s">
        <v>314</v>
      </c>
      <c r="BU9" t="s">
        <v>15777</v>
      </c>
      <c r="BV9" t="s">
        <v>15777</v>
      </c>
      <c r="BW9" t="s">
        <v>15777</v>
      </c>
      <c r="BX9" t="s">
        <v>15777</v>
      </c>
      <c r="BY9" t="s">
        <v>16542</v>
      </c>
      <c r="BZ9" t="s">
        <v>314</v>
      </c>
      <c r="CA9" t="s">
        <v>314</v>
      </c>
      <c r="CB9" t="s">
        <v>314</v>
      </c>
      <c r="CC9" t="s">
        <v>314</v>
      </c>
      <c r="CD9" t="s">
        <v>314</v>
      </c>
      <c r="CE9" t="s">
        <v>15777</v>
      </c>
      <c r="CF9" t="s">
        <v>16543</v>
      </c>
      <c r="CG9" t="s">
        <v>16544</v>
      </c>
      <c r="CH9" t="s">
        <v>15777</v>
      </c>
      <c r="CI9" t="s">
        <v>314</v>
      </c>
      <c r="CJ9" t="s">
        <v>314</v>
      </c>
      <c r="CK9" t="s">
        <v>314</v>
      </c>
      <c r="CL9" t="s">
        <v>15777</v>
      </c>
      <c r="CM9" t="s">
        <v>314</v>
      </c>
      <c r="CN9" t="s">
        <v>15777</v>
      </c>
      <c r="CO9" t="s">
        <v>15777</v>
      </c>
      <c r="CP9" t="s">
        <v>15796</v>
      </c>
      <c r="CQ9" t="s">
        <v>15777</v>
      </c>
      <c r="CR9" t="s">
        <v>15777</v>
      </c>
      <c r="CS9" t="s">
        <v>15777</v>
      </c>
      <c r="CT9" t="s">
        <v>15777</v>
      </c>
      <c r="CU9" t="s">
        <v>16545</v>
      </c>
      <c r="CV9" t="s">
        <v>16545</v>
      </c>
      <c r="CW9" t="s">
        <v>16546</v>
      </c>
      <c r="CX9" t="s">
        <v>15777</v>
      </c>
      <c r="CY9" t="s">
        <v>314</v>
      </c>
      <c r="CZ9" t="s">
        <v>15777</v>
      </c>
      <c r="DA9" t="s">
        <v>15777</v>
      </c>
      <c r="DB9" t="s">
        <v>15777</v>
      </c>
      <c r="DC9" t="s">
        <v>15789</v>
      </c>
      <c r="DD9" t="s">
        <v>314</v>
      </c>
      <c r="DE9" t="s">
        <v>314</v>
      </c>
      <c r="DF9" t="s">
        <v>16547</v>
      </c>
      <c r="DG9" t="s">
        <v>15777</v>
      </c>
      <c r="DH9" t="s">
        <v>15777</v>
      </c>
      <c r="DI9" t="s">
        <v>15777</v>
      </c>
      <c r="DJ9" t="s">
        <v>146</v>
      </c>
      <c r="DK9" t="s">
        <v>15771</v>
      </c>
      <c r="DL9" t="s">
        <v>15789</v>
      </c>
      <c r="DM9" t="s">
        <v>15789</v>
      </c>
      <c r="DN9" t="s">
        <v>16548</v>
      </c>
      <c r="DO9" t="s">
        <v>314</v>
      </c>
      <c r="DP9" t="s">
        <v>314</v>
      </c>
      <c r="DQ9" t="s">
        <v>314</v>
      </c>
      <c r="DR9" t="s">
        <v>314</v>
      </c>
      <c r="DS9" t="s">
        <v>314</v>
      </c>
      <c r="DT9" t="s">
        <v>15777</v>
      </c>
      <c r="DU9" t="s">
        <v>314</v>
      </c>
      <c r="DV9" t="s">
        <v>314</v>
      </c>
      <c r="DW9" t="s">
        <v>15777</v>
      </c>
      <c r="DX9" t="s">
        <v>314</v>
      </c>
      <c r="DY9" t="s">
        <v>314</v>
      </c>
      <c r="DZ9" t="s">
        <v>15777</v>
      </c>
      <c r="EA9" t="s">
        <v>15777</v>
      </c>
      <c r="EB9" t="s">
        <v>15777</v>
      </c>
      <c r="EC9" t="s">
        <v>15777</v>
      </c>
      <c r="ED9" t="s">
        <v>15777</v>
      </c>
      <c r="EE9" t="s">
        <v>16549</v>
      </c>
      <c r="EF9" t="s">
        <v>15777</v>
      </c>
      <c r="EG9" t="s">
        <v>15777</v>
      </c>
      <c r="EH9" t="s">
        <v>15777</v>
      </c>
      <c r="EI9" t="s">
        <v>15777</v>
      </c>
      <c r="EJ9" t="s">
        <v>15777</v>
      </c>
      <c r="EK9" t="s">
        <v>15777</v>
      </c>
      <c r="EL9" t="s">
        <v>15777</v>
      </c>
      <c r="EM9" t="s">
        <v>15777</v>
      </c>
      <c r="EN9" t="s">
        <v>15777</v>
      </c>
      <c r="EO9" t="s">
        <v>15777</v>
      </c>
      <c r="EP9" t="s">
        <v>16550</v>
      </c>
      <c r="EQ9" t="s">
        <v>15801</v>
      </c>
      <c r="ER9" t="s">
        <v>15777</v>
      </c>
      <c r="ES9" t="s">
        <v>15777</v>
      </c>
      <c r="ET9" t="s">
        <v>15777</v>
      </c>
      <c r="EU9" t="s">
        <v>15777</v>
      </c>
      <c r="EV9" t="s">
        <v>15777</v>
      </c>
      <c r="EW9" t="s">
        <v>15777</v>
      </c>
      <c r="EX9" t="s">
        <v>15777</v>
      </c>
      <c r="EY9" t="s">
        <v>15777</v>
      </c>
      <c r="EZ9" t="s">
        <v>16551</v>
      </c>
      <c r="FA9" t="s">
        <v>15777</v>
      </c>
      <c r="FB9" t="s">
        <v>15777</v>
      </c>
      <c r="FC9" t="s">
        <v>15777</v>
      </c>
      <c r="FD9" t="s">
        <v>15777</v>
      </c>
      <c r="FE9" t="s">
        <v>15777</v>
      </c>
      <c r="FF9" t="s">
        <v>15777</v>
      </c>
      <c r="FG9" t="s">
        <v>15777</v>
      </c>
      <c r="FH9" t="s">
        <v>314</v>
      </c>
      <c r="FI9" t="s">
        <v>16552</v>
      </c>
      <c r="FJ9" t="s">
        <v>16553</v>
      </c>
      <c r="FK9" t="s">
        <v>15777</v>
      </c>
      <c r="FL9" t="s">
        <v>15777</v>
      </c>
      <c r="FM9" t="s">
        <v>15777</v>
      </c>
      <c r="FN9" t="s">
        <v>15777</v>
      </c>
      <c r="FO9" t="s">
        <v>15777</v>
      </c>
      <c r="FP9" t="s">
        <v>15777</v>
      </c>
      <c r="FQ9" t="s">
        <v>15777</v>
      </c>
      <c r="FR9" t="s">
        <v>15777</v>
      </c>
      <c r="FS9" t="s">
        <v>15789</v>
      </c>
      <c r="FT9" t="s">
        <v>16554</v>
      </c>
      <c r="FU9" t="s">
        <v>15777</v>
      </c>
      <c r="FV9" t="s">
        <v>314</v>
      </c>
      <c r="FW9" t="s">
        <v>314</v>
      </c>
      <c r="FX9" t="s">
        <v>15793</v>
      </c>
      <c r="FY9" t="s">
        <v>314</v>
      </c>
      <c r="FZ9" t="s">
        <v>16555</v>
      </c>
      <c r="GA9" t="s">
        <v>15793</v>
      </c>
      <c r="GB9" t="s">
        <v>16555</v>
      </c>
      <c r="GC9" t="s">
        <v>15777</v>
      </c>
      <c r="GD9" t="s">
        <v>15777</v>
      </c>
      <c r="GE9" t="s">
        <v>314</v>
      </c>
      <c r="GF9" t="s">
        <v>15777</v>
      </c>
      <c r="GG9" t="s">
        <v>15777</v>
      </c>
      <c r="GH9" t="s">
        <v>15777</v>
      </c>
      <c r="GI9" t="s">
        <v>16556</v>
      </c>
      <c r="GJ9" t="s">
        <v>15777</v>
      </c>
      <c r="GK9" t="s">
        <v>15777</v>
      </c>
      <c r="GL9" t="s">
        <v>15777</v>
      </c>
      <c r="GM9" t="s">
        <v>15777</v>
      </c>
      <c r="GN9" t="s">
        <v>15777</v>
      </c>
      <c r="GO9" t="s">
        <v>15777</v>
      </c>
      <c r="GP9" t="s">
        <v>15777</v>
      </c>
      <c r="GQ9" t="s">
        <v>15777</v>
      </c>
      <c r="GR9" t="s">
        <v>15777</v>
      </c>
      <c r="GS9" t="s">
        <v>15777</v>
      </c>
      <c r="GT9" t="s">
        <v>15777</v>
      </c>
      <c r="GU9" t="s">
        <v>15777</v>
      </c>
      <c r="GV9" t="s">
        <v>15777</v>
      </c>
      <c r="GW9" t="s">
        <v>16557</v>
      </c>
      <c r="GX9" t="s">
        <v>16555</v>
      </c>
      <c r="GY9" t="s">
        <v>314</v>
      </c>
      <c r="GZ9" t="s">
        <v>15777</v>
      </c>
      <c r="HA9" t="s">
        <v>15777</v>
      </c>
      <c r="HB9" t="s">
        <v>314</v>
      </c>
      <c r="HC9" t="s">
        <v>15777</v>
      </c>
      <c r="HD9" t="s">
        <v>15777</v>
      </c>
      <c r="HE9" t="s">
        <v>15777</v>
      </c>
      <c r="HF9" t="s">
        <v>314</v>
      </c>
      <c r="HG9" t="s">
        <v>16558</v>
      </c>
      <c r="HH9" t="s">
        <v>15777</v>
      </c>
      <c r="HI9" t="s">
        <v>15777</v>
      </c>
      <c r="HJ9" t="s">
        <v>15777</v>
      </c>
      <c r="HK9" t="s">
        <v>15777</v>
      </c>
      <c r="HL9" t="s">
        <v>15777</v>
      </c>
      <c r="HM9" t="s">
        <v>15777</v>
      </c>
      <c r="HN9" t="s">
        <v>15777</v>
      </c>
      <c r="HO9" t="s">
        <v>15777</v>
      </c>
      <c r="HP9" t="s">
        <v>15777</v>
      </c>
      <c r="HQ9" t="s">
        <v>15777</v>
      </c>
      <c r="HR9" t="s">
        <v>15777</v>
      </c>
      <c r="HS9" t="s">
        <v>15777</v>
      </c>
      <c r="HT9" t="s">
        <v>15777</v>
      </c>
      <c r="HU9" t="s">
        <v>15777</v>
      </c>
      <c r="HV9" t="s">
        <v>15777</v>
      </c>
      <c r="HW9" t="s">
        <v>15777</v>
      </c>
      <c r="HX9" t="s">
        <v>16559</v>
      </c>
      <c r="HY9" t="s">
        <v>15777</v>
      </c>
      <c r="HZ9" t="s">
        <v>15777</v>
      </c>
      <c r="IA9" t="s">
        <v>15777</v>
      </c>
      <c r="IB9" t="s">
        <v>15777</v>
      </c>
      <c r="IC9" t="s">
        <v>15777</v>
      </c>
      <c r="ID9" t="s">
        <v>15777</v>
      </c>
      <c r="IE9" t="s">
        <v>15777</v>
      </c>
      <c r="IF9" t="s">
        <v>15777</v>
      </c>
      <c r="IG9" t="s">
        <v>15777</v>
      </c>
      <c r="IH9" t="s">
        <v>15777</v>
      </c>
      <c r="II9" t="s">
        <v>15777</v>
      </c>
      <c r="IJ9" t="s">
        <v>15777</v>
      </c>
      <c r="IK9" t="s">
        <v>15777</v>
      </c>
      <c r="IL9" t="s">
        <v>15777</v>
      </c>
      <c r="IM9" t="s">
        <v>16560</v>
      </c>
      <c r="IN9" t="s">
        <v>15777</v>
      </c>
      <c r="IO9" t="s">
        <v>15777</v>
      </c>
      <c r="IP9" t="s">
        <v>15777</v>
      </c>
      <c r="IQ9" t="s">
        <v>15777</v>
      </c>
      <c r="IR9" t="s">
        <v>15777</v>
      </c>
      <c r="IS9" t="s">
        <v>15777</v>
      </c>
      <c r="IT9" t="s">
        <v>15777</v>
      </c>
      <c r="IU9" t="s">
        <v>15777</v>
      </c>
      <c r="IV9" t="s">
        <v>15777</v>
      </c>
      <c r="IW9" t="s">
        <v>15777</v>
      </c>
      <c r="IX9" t="s">
        <v>15777</v>
      </c>
      <c r="IY9" t="s">
        <v>15777</v>
      </c>
      <c r="IZ9" t="s">
        <v>15777</v>
      </c>
      <c r="JA9" t="s">
        <v>15777</v>
      </c>
      <c r="JB9" t="s">
        <v>15777</v>
      </c>
      <c r="JC9" t="s">
        <v>15777</v>
      </c>
      <c r="JD9" t="s">
        <v>16561</v>
      </c>
      <c r="JE9" t="s">
        <v>15777</v>
      </c>
      <c r="JF9" t="s">
        <v>16562</v>
      </c>
      <c r="JG9" t="s">
        <v>15777</v>
      </c>
      <c r="JH9" t="s">
        <v>15777</v>
      </c>
      <c r="JI9" t="s">
        <v>15777</v>
      </c>
      <c r="JJ9" t="s">
        <v>15777</v>
      </c>
      <c r="JK9" t="s">
        <v>15777</v>
      </c>
      <c r="JL9" t="s">
        <v>15777</v>
      </c>
      <c r="JM9" t="s">
        <v>15777</v>
      </c>
      <c r="JN9" t="s">
        <v>15777</v>
      </c>
      <c r="JO9" t="s">
        <v>15777</v>
      </c>
      <c r="JP9" t="s">
        <v>15777</v>
      </c>
      <c r="JQ9" t="s">
        <v>15777</v>
      </c>
      <c r="JR9" t="s">
        <v>15777</v>
      </c>
      <c r="JS9" t="s">
        <v>15777</v>
      </c>
      <c r="JT9" t="s">
        <v>15777</v>
      </c>
      <c r="JU9" t="s">
        <v>15777</v>
      </c>
      <c r="JV9" t="s">
        <v>15777</v>
      </c>
      <c r="JW9" t="s">
        <v>16563</v>
      </c>
      <c r="JX9" t="s">
        <v>15777</v>
      </c>
      <c r="JY9" t="s">
        <v>15777</v>
      </c>
      <c r="JZ9" t="s">
        <v>15777</v>
      </c>
      <c r="KA9" t="s">
        <v>15777</v>
      </c>
      <c r="KB9" t="s">
        <v>15777</v>
      </c>
      <c r="KC9" t="s">
        <v>15777</v>
      </c>
      <c r="KD9" t="s">
        <v>15777</v>
      </c>
      <c r="KE9" t="s">
        <v>15777</v>
      </c>
      <c r="KF9" t="s">
        <v>15777</v>
      </c>
      <c r="KG9" t="s">
        <v>15777</v>
      </c>
      <c r="KH9" t="s">
        <v>15777</v>
      </c>
      <c r="KI9" t="s">
        <v>15777</v>
      </c>
      <c r="KJ9" t="s">
        <v>15777</v>
      </c>
      <c r="KK9" t="s">
        <v>15777</v>
      </c>
      <c r="KL9" t="s">
        <v>15777</v>
      </c>
      <c r="KM9" t="s">
        <v>15777</v>
      </c>
      <c r="KN9" t="s">
        <v>16564</v>
      </c>
      <c r="KO9" t="s">
        <v>15777</v>
      </c>
      <c r="KP9" t="s">
        <v>15777</v>
      </c>
      <c r="KQ9" t="s">
        <v>15777</v>
      </c>
      <c r="KR9" t="s">
        <v>15777</v>
      </c>
      <c r="KS9" t="s">
        <v>15777</v>
      </c>
      <c r="KT9" t="s">
        <v>15777</v>
      </c>
      <c r="KU9" t="s">
        <v>15777</v>
      </c>
      <c r="KV9" t="s">
        <v>15777</v>
      </c>
      <c r="KW9" t="s">
        <v>15777</v>
      </c>
      <c r="KX9" t="s">
        <v>15777</v>
      </c>
      <c r="KY9" t="s">
        <v>15777</v>
      </c>
      <c r="KZ9" t="s">
        <v>15777</v>
      </c>
      <c r="LA9" t="s">
        <v>15777</v>
      </c>
      <c r="LB9" t="s">
        <v>15777</v>
      </c>
      <c r="LC9" t="s">
        <v>15777</v>
      </c>
      <c r="LD9" t="s">
        <v>15777</v>
      </c>
      <c r="LE9" t="s">
        <v>16565</v>
      </c>
      <c r="LF9" t="s">
        <v>15777</v>
      </c>
      <c r="LG9" t="s">
        <v>15777</v>
      </c>
      <c r="LH9" t="s">
        <v>15777</v>
      </c>
      <c r="LI9" t="s">
        <v>15777</v>
      </c>
      <c r="LJ9" t="s">
        <v>15777</v>
      </c>
      <c r="LK9" t="s">
        <v>15777</v>
      </c>
      <c r="LL9" t="s">
        <v>15777</v>
      </c>
      <c r="LM9" t="s">
        <v>15777</v>
      </c>
      <c r="LN9" t="s">
        <v>15777</v>
      </c>
      <c r="LO9" t="s">
        <v>15777</v>
      </c>
      <c r="LP9" t="s">
        <v>16566</v>
      </c>
      <c r="LQ9" t="s">
        <v>314</v>
      </c>
      <c r="LR9" t="s">
        <v>15777</v>
      </c>
      <c r="LS9" t="s">
        <v>15777</v>
      </c>
      <c r="LT9" t="s">
        <v>15777</v>
      </c>
      <c r="LU9" t="s">
        <v>15777</v>
      </c>
      <c r="LV9" t="s">
        <v>15777</v>
      </c>
      <c r="LW9" t="s">
        <v>15818</v>
      </c>
      <c r="LX9" t="s">
        <v>15819</v>
      </c>
      <c r="LY9" t="s">
        <v>15820</v>
      </c>
      <c r="LZ9" t="s">
        <v>16598</v>
      </c>
      <c r="MA9" t="s">
        <v>16599</v>
      </c>
      <c r="MB9" t="s">
        <v>16572</v>
      </c>
      <c r="MC9" t="s">
        <v>16573</v>
      </c>
      <c r="MD9" t="s">
        <v>16692</v>
      </c>
      <c r="ME9" t="s">
        <v>16575</v>
      </c>
      <c r="MF9" t="s">
        <v>16576</v>
      </c>
      <c r="MG9" t="s">
        <v>15818</v>
      </c>
      <c r="MH9" t="s">
        <v>15819</v>
      </c>
      <c r="MI9" t="s">
        <v>16692</v>
      </c>
      <c r="MJ9" t="s">
        <v>15820</v>
      </c>
      <c r="MK9" t="s">
        <v>15828</v>
      </c>
      <c r="ML9" t="s">
        <v>16693</v>
      </c>
      <c r="MM9" t="s">
        <v>16694</v>
      </c>
      <c r="MN9" t="s">
        <v>16695</v>
      </c>
      <c r="MO9" t="s">
        <v>16696</v>
      </c>
      <c r="MP9" t="s">
        <v>16585</v>
      </c>
      <c r="MQ9" t="s">
        <v>16692</v>
      </c>
      <c r="MR9" t="s">
        <v>16586</v>
      </c>
      <c r="MS9" t="s">
        <v>314</v>
      </c>
      <c r="MT9" t="s">
        <v>15777</v>
      </c>
      <c r="MU9" t="s">
        <v>15777</v>
      </c>
      <c r="MV9" t="s">
        <v>314</v>
      </c>
      <c r="MW9" t="s">
        <v>314</v>
      </c>
      <c r="MX9" t="s">
        <v>16007</v>
      </c>
      <c r="MY9" t="s">
        <v>138</v>
      </c>
      <c r="MZ9" t="s">
        <v>177</v>
      </c>
      <c r="NA9" t="s">
        <v>16697</v>
      </c>
      <c r="NB9" t="s">
        <v>16698</v>
      </c>
      <c r="NC9" t="s">
        <v>6578</v>
      </c>
      <c r="ND9">
        <v>106</v>
      </c>
      <c r="NE9">
        <v>411</v>
      </c>
      <c r="NF9" s="76">
        <v>0</v>
      </c>
      <c r="NG9" t="s">
        <v>16589</v>
      </c>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row>
    <row r="10" spans="1:724" x14ac:dyDescent="0.25">
      <c r="A10" t="s">
        <v>16699</v>
      </c>
      <c r="B10" t="s">
        <v>275</v>
      </c>
      <c r="C10" t="s">
        <v>15771</v>
      </c>
      <c r="D10" t="s">
        <v>15871</v>
      </c>
      <c r="E10" t="s">
        <v>16700</v>
      </c>
      <c r="F10" s="74">
        <v>43864.841239155103</v>
      </c>
      <c r="G10" t="s">
        <v>16526</v>
      </c>
      <c r="H10" t="s">
        <v>275</v>
      </c>
      <c r="I10" t="s">
        <v>276</v>
      </c>
      <c r="J10" t="s">
        <v>277</v>
      </c>
      <c r="K10" t="s">
        <v>15774</v>
      </c>
      <c r="L10" t="s">
        <v>15998</v>
      </c>
      <c r="M10" t="s">
        <v>15776</v>
      </c>
      <c r="N10" t="s">
        <v>15777</v>
      </c>
      <c r="O10" t="s">
        <v>15777</v>
      </c>
      <c r="P10" t="s">
        <v>15777</v>
      </c>
      <c r="Q10" t="s">
        <v>314</v>
      </c>
      <c r="R10" t="s">
        <v>15777</v>
      </c>
      <c r="S10" t="s">
        <v>314</v>
      </c>
      <c r="T10" t="s">
        <v>15777</v>
      </c>
      <c r="U10" t="s">
        <v>15777</v>
      </c>
      <c r="V10" t="s">
        <v>15777</v>
      </c>
      <c r="W10" t="s">
        <v>15777</v>
      </c>
      <c r="X10" t="s">
        <v>15777</v>
      </c>
      <c r="Y10" t="s">
        <v>139</v>
      </c>
      <c r="Z10" t="s">
        <v>15777</v>
      </c>
      <c r="AA10" t="s">
        <v>15777</v>
      </c>
      <c r="AB10" t="s">
        <v>15777</v>
      </c>
      <c r="AC10" t="s">
        <v>314</v>
      </c>
      <c r="AD10" t="s">
        <v>15778</v>
      </c>
      <c r="AE10" t="s">
        <v>15777</v>
      </c>
      <c r="AF10" t="s">
        <v>15777</v>
      </c>
      <c r="AG10" t="s">
        <v>15777</v>
      </c>
      <c r="AH10" t="s">
        <v>15777</v>
      </c>
      <c r="AI10" t="s">
        <v>15777</v>
      </c>
      <c r="AJ10" t="s">
        <v>15777</v>
      </c>
      <c r="AK10" t="s">
        <v>16701</v>
      </c>
      <c r="AL10" t="s">
        <v>16702</v>
      </c>
      <c r="AM10" t="s">
        <v>6612</v>
      </c>
      <c r="AN10" t="s">
        <v>6613</v>
      </c>
      <c r="AO10" t="s">
        <v>6617</v>
      </c>
      <c r="AP10" t="s">
        <v>6624</v>
      </c>
      <c r="AQ10" t="s">
        <v>6625</v>
      </c>
      <c r="AR10" t="s">
        <v>6627</v>
      </c>
      <c r="AS10" t="s">
        <v>16703</v>
      </c>
      <c r="AT10" t="s">
        <v>16704</v>
      </c>
      <c r="AU10" t="s">
        <v>16705</v>
      </c>
      <c r="AV10" t="s">
        <v>16706</v>
      </c>
      <c r="AW10" t="s">
        <v>6614</v>
      </c>
      <c r="AX10" t="s">
        <v>6615</v>
      </c>
      <c r="AY10" t="s">
        <v>15788</v>
      </c>
      <c r="AZ10" t="s">
        <v>143</v>
      </c>
      <c r="BA10" t="s">
        <v>143</v>
      </c>
      <c r="BB10" t="s">
        <v>16540</v>
      </c>
      <c r="BC10" t="s">
        <v>314</v>
      </c>
      <c r="BD10" t="s">
        <v>314</v>
      </c>
      <c r="BE10" t="s">
        <v>314</v>
      </c>
      <c r="BF10" t="s">
        <v>314</v>
      </c>
      <c r="BG10" t="s">
        <v>314</v>
      </c>
      <c r="BH10" t="s">
        <v>314</v>
      </c>
      <c r="BI10" t="s">
        <v>15771</v>
      </c>
      <c r="BJ10" t="s">
        <v>15789</v>
      </c>
      <c r="BK10" t="s">
        <v>16541</v>
      </c>
      <c r="BL10" t="s">
        <v>314</v>
      </c>
      <c r="BM10" t="s">
        <v>314</v>
      </c>
      <c r="BN10" t="s">
        <v>314</v>
      </c>
      <c r="BO10" t="s">
        <v>314</v>
      </c>
      <c r="BP10" t="s">
        <v>314</v>
      </c>
      <c r="BQ10" t="s">
        <v>314</v>
      </c>
      <c r="BR10" t="s">
        <v>314</v>
      </c>
      <c r="BS10" t="s">
        <v>15777</v>
      </c>
      <c r="BT10" t="s">
        <v>314</v>
      </c>
      <c r="BU10" t="s">
        <v>15777</v>
      </c>
      <c r="BV10" t="s">
        <v>15777</v>
      </c>
      <c r="BW10" t="s">
        <v>15777</v>
      </c>
      <c r="BX10" t="s">
        <v>15777</v>
      </c>
      <c r="BY10" t="s">
        <v>16542</v>
      </c>
      <c r="BZ10" t="s">
        <v>314</v>
      </c>
      <c r="CA10" t="s">
        <v>314</v>
      </c>
      <c r="CB10" t="s">
        <v>314</v>
      </c>
      <c r="CC10" t="s">
        <v>314</v>
      </c>
      <c r="CD10" t="s">
        <v>314</v>
      </c>
      <c r="CE10" t="s">
        <v>15777</v>
      </c>
      <c r="CF10" t="s">
        <v>16543</v>
      </c>
      <c r="CG10" t="s">
        <v>16544</v>
      </c>
      <c r="CH10" t="s">
        <v>15777</v>
      </c>
      <c r="CI10" t="s">
        <v>314</v>
      </c>
      <c r="CJ10" t="s">
        <v>314</v>
      </c>
      <c r="CK10" t="s">
        <v>314</v>
      </c>
      <c r="CL10" t="s">
        <v>15777</v>
      </c>
      <c r="CM10" t="s">
        <v>314</v>
      </c>
      <c r="CN10" t="s">
        <v>15777</v>
      </c>
      <c r="CO10" t="s">
        <v>15777</v>
      </c>
      <c r="CP10" t="s">
        <v>15796</v>
      </c>
      <c r="CQ10" t="s">
        <v>15777</v>
      </c>
      <c r="CR10" t="s">
        <v>15777</v>
      </c>
      <c r="CS10" t="s">
        <v>15777</v>
      </c>
      <c r="CT10" t="s">
        <v>15777</v>
      </c>
      <c r="CU10" t="s">
        <v>16545</v>
      </c>
      <c r="CV10" t="s">
        <v>16545</v>
      </c>
      <c r="CW10" t="s">
        <v>16546</v>
      </c>
      <c r="CX10" t="s">
        <v>15777</v>
      </c>
      <c r="CY10" t="s">
        <v>314</v>
      </c>
      <c r="CZ10" t="s">
        <v>15777</v>
      </c>
      <c r="DA10" t="s">
        <v>15777</v>
      </c>
      <c r="DB10" t="s">
        <v>15777</v>
      </c>
      <c r="DC10" t="s">
        <v>15789</v>
      </c>
      <c r="DD10" t="s">
        <v>314</v>
      </c>
      <c r="DE10" t="s">
        <v>314</v>
      </c>
      <c r="DF10" t="s">
        <v>16547</v>
      </c>
      <c r="DG10" t="s">
        <v>15777</v>
      </c>
      <c r="DH10" t="s">
        <v>15777</v>
      </c>
      <c r="DI10" t="s">
        <v>15777</v>
      </c>
      <c r="DJ10" t="s">
        <v>146</v>
      </c>
      <c r="DK10" t="s">
        <v>15771</v>
      </c>
      <c r="DL10" t="s">
        <v>15789</v>
      </c>
      <c r="DM10" t="s">
        <v>15789</v>
      </c>
      <c r="DN10" t="s">
        <v>16548</v>
      </c>
      <c r="DO10" t="s">
        <v>314</v>
      </c>
      <c r="DP10" t="s">
        <v>314</v>
      </c>
      <c r="DQ10" t="s">
        <v>314</v>
      </c>
      <c r="DR10" t="s">
        <v>314</v>
      </c>
      <c r="DS10" t="s">
        <v>314</v>
      </c>
      <c r="DT10" t="s">
        <v>15777</v>
      </c>
      <c r="DU10" t="s">
        <v>314</v>
      </c>
      <c r="DV10" t="s">
        <v>314</v>
      </c>
      <c r="DW10" t="s">
        <v>15777</v>
      </c>
      <c r="DX10" t="s">
        <v>314</v>
      </c>
      <c r="DY10" t="s">
        <v>314</v>
      </c>
      <c r="DZ10" t="s">
        <v>15777</v>
      </c>
      <c r="EA10" t="s">
        <v>15777</v>
      </c>
      <c r="EB10" t="s">
        <v>15777</v>
      </c>
      <c r="EC10" t="s">
        <v>15777</v>
      </c>
      <c r="ED10" t="s">
        <v>15777</v>
      </c>
      <c r="EE10" t="s">
        <v>16549</v>
      </c>
      <c r="EF10" t="s">
        <v>15777</v>
      </c>
      <c r="EG10" t="s">
        <v>15777</v>
      </c>
      <c r="EH10" t="s">
        <v>15777</v>
      </c>
      <c r="EI10" t="s">
        <v>15777</v>
      </c>
      <c r="EJ10" t="s">
        <v>15777</v>
      </c>
      <c r="EK10" t="s">
        <v>15777</v>
      </c>
      <c r="EL10" t="s">
        <v>15777</v>
      </c>
      <c r="EM10" t="s">
        <v>15777</v>
      </c>
      <c r="EN10" t="s">
        <v>15777</v>
      </c>
      <c r="EO10" t="s">
        <v>15777</v>
      </c>
      <c r="EP10" t="s">
        <v>16550</v>
      </c>
      <c r="EQ10" t="s">
        <v>15801</v>
      </c>
      <c r="ER10" t="s">
        <v>15777</v>
      </c>
      <c r="ES10" t="s">
        <v>15777</v>
      </c>
      <c r="ET10" t="s">
        <v>15777</v>
      </c>
      <c r="EU10" t="s">
        <v>15777</v>
      </c>
      <c r="EV10" t="s">
        <v>15777</v>
      </c>
      <c r="EW10" t="s">
        <v>15777</v>
      </c>
      <c r="EX10" t="s">
        <v>15777</v>
      </c>
      <c r="EY10" t="s">
        <v>15777</v>
      </c>
      <c r="EZ10" t="s">
        <v>16551</v>
      </c>
      <c r="FA10" t="s">
        <v>15777</v>
      </c>
      <c r="FB10" t="s">
        <v>15777</v>
      </c>
      <c r="FC10" t="s">
        <v>15777</v>
      </c>
      <c r="FD10" t="s">
        <v>15777</v>
      </c>
      <c r="FE10" t="s">
        <v>15777</v>
      </c>
      <c r="FF10" t="s">
        <v>15777</v>
      </c>
      <c r="FG10" t="s">
        <v>15777</v>
      </c>
      <c r="FH10" t="s">
        <v>314</v>
      </c>
      <c r="FI10" t="s">
        <v>16552</v>
      </c>
      <c r="FJ10" t="s">
        <v>16553</v>
      </c>
      <c r="FK10" t="s">
        <v>15777</v>
      </c>
      <c r="FL10" t="s">
        <v>15777</v>
      </c>
      <c r="FM10" t="s">
        <v>15777</v>
      </c>
      <c r="FN10" t="s">
        <v>15777</v>
      </c>
      <c r="FO10" t="s">
        <v>15777</v>
      </c>
      <c r="FP10" t="s">
        <v>15777</v>
      </c>
      <c r="FQ10" t="s">
        <v>15777</v>
      </c>
      <c r="FR10" t="s">
        <v>15777</v>
      </c>
      <c r="FS10" t="s">
        <v>15789</v>
      </c>
      <c r="FT10" t="s">
        <v>16554</v>
      </c>
      <c r="FU10" t="s">
        <v>15777</v>
      </c>
      <c r="FV10" t="s">
        <v>314</v>
      </c>
      <c r="FW10" t="s">
        <v>314</v>
      </c>
      <c r="FX10" t="s">
        <v>15793</v>
      </c>
      <c r="FY10" t="s">
        <v>314</v>
      </c>
      <c r="FZ10" t="s">
        <v>16555</v>
      </c>
      <c r="GA10" t="s">
        <v>15793</v>
      </c>
      <c r="GB10" t="s">
        <v>16555</v>
      </c>
      <c r="GC10" t="s">
        <v>15777</v>
      </c>
      <c r="GD10" t="s">
        <v>15777</v>
      </c>
      <c r="GE10" t="s">
        <v>314</v>
      </c>
      <c r="GF10" t="s">
        <v>15777</v>
      </c>
      <c r="GG10" t="s">
        <v>15777</v>
      </c>
      <c r="GH10" t="s">
        <v>15777</v>
      </c>
      <c r="GI10" t="s">
        <v>16556</v>
      </c>
      <c r="GJ10" t="s">
        <v>15777</v>
      </c>
      <c r="GK10" t="s">
        <v>15777</v>
      </c>
      <c r="GL10" t="s">
        <v>15777</v>
      </c>
      <c r="GM10" t="s">
        <v>15777</v>
      </c>
      <c r="GN10" t="s">
        <v>15777</v>
      </c>
      <c r="GO10" t="s">
        <v>15777</v>
      </c>
      <c r="GP10" t="s">
        <v>15777</v>
      </c>
      <c r="GQ10" t="s">
        <v>15777</v>
      </c>
      <c r="GR10" t="s">
        <v>15777</v>
      </c>
      <c r="GS10" t="s">
        <v>15777</v>
      </c>
      <c r="GT10" t="s">
        <v>15777</v>
      </c>
      <c r="GU10" t="s">
        <v>15777</v>
      </c>
      <c r="GV10" t="s">
        <v>15777</v>
      </c>
      <c r="GW10" t="s">
        <v>16557</v>
      </c>
      <c r="GX10" t="s">
        <v>16555</v>
      </c>
      <c r="GY10" t="s">
        <v>314</v>
      </c>
      <c r="GZ10" t="s">
        <v>15777</v>
      </c>
      <c r="HA10" t="s">
        <v>15777</v>
      </c>
      <c r="HB10" t="s">
        <v>314</v>
      </c>
      <c r="HC10" t="s">
        <v>15777</v>
      </c>
      <c r="HD10" t="s">
        <v>15777</v>
      </c>
      <c r="HE10" t="s">
        <v>15777</v>
      </c>
      <c r="HF10" t="s">
        <v>314</v>
      </c>
      <c r="HG10" t="s">
        <v>16558</v>
      </c>
      <c r="HH10" t="s">
        <v>15777</v>
      </c>
      <c r="HI10" t="s">
        <v>15777</v>
      </c>
      <c r="HJ10" t="s">
        <v>15777</v>
      </c>
      <c r="HK10" t="s">
        <v>15777</v>
      </c>
      <c r="HL10" t="s">
        <v>15777</v>
      </c>
      <c r="HM10" t="s">
        <v>15777</v>
      </c>
      <c r="HN10" t="s">
        <v>15777</v>
      </c>
      <c r="HO10" t="s">
        <v>15777</v>
      </c>
      <c r="HP10" t="s">
        <v>15777</v>
      </c>
      <c r="HQ10" t="s">
        <v>15777</v>
      </c>
      <c r="HR10" t="s">
        <v>15777</v>
      </c>
      <c r="HS10" t="s">
        <v>15777</v>
      </c>
      <c r="HT10" t="s">
        <v>15777</v>
      </c>
      <c r="HU10" t="s">
        <v>15777</v>
      </c>
      <c r="HV10" t="s">
        <v>15777</v>
      </c>
      <c r="HW10" t="s">
        <v>15777</v>
      </c>
      <c r="HX10" t="s">
        <v>16559</v>
      </c>
      <c r="HY10" t="s">
        <v>15777</v>
      </c>
      <c r="HZ10" t="s">
        <v>15777</v>
      </c>
      <c r="IA10" t="s">
        <v>15777</v>
      </c>
      <c r="IB10" t="s">
        <v>15777</v>
      </c>
      <c r="IC10" t="s">
        <v>15777</v>
      </c>
      <c r="ID10" t="s">
        <v>15777</v>
      </c>
      <c r="IE10" t="s">
        <v>15777</v>
      </c>
      <c r="IF10" t="s">
        <v>15777</v>
      </c>
      <c r="IG10" t="s">
        <v>15777</v>
      </c>
      <c r="IH10" t="s">
        <v>15777</v>
      </c>
      <c r="II10" t="s">
        <v>15777</v>
      </c>
      <c r="IJ10" t="s">
        <v>15777</v>
      </c>
      <c r="IK10" t="s">
        <v>15777</v>
      </c>
      <c r="IL10" t="s">
        <v>15777</v>
      </c>
      <c r="IM10" t="s">
        <v>16560</v>
      </c>
      <c r="IN10" t="s">
        <v>15777</v>
      </c>
      <c r="IO10" t="s">
        <v>15777</v>
      </c>
      <c r="IP10" t="s">
        <v>15777</v>
      </c>
      <c r="IQ10" t="s">
        <v>15777</v>
      </c>
      <c r="IR10" t="s">
        <v>15777</v>
      </c>
      <c r="IS10" t="s">
        <v>15777</v>
      </c>
      <c r="IT10" t="s">
        <v>15777</v>
      </c>
      <c r="IU10" t="s">
        <v>15777</v>
      </c>
      <c r="IV10" t="s">
        <v>15777</v>
      </c>
      <c r="IW10" t="s">
        <v>15777</v>
      </c>
      <c r="IX10" t="s">
        <v>15777</v>
      </c>
      <c r="IY10" t="s">
        <v>15777</v>
      </c>
      <c r="IZ10" t="s">
        <v>15777</v>
      </c>
      <c r="JA10" t="s">
        <v>15777</v>
      </c>
      <c r="JB10" t="s">
        <v>15777</v>
      </c>
      <c r="JC10" t="s">
        <v>15777</v>
      </c>
      <c r="JD10" t="s">
        <v>16561</v>
      </c>
      <c r="JE10" t="s">
        <v>15777</v>
      </c>
      <c r="JF10" t="s">
        <v>16562</v>
      </c>
      <c r="JG10" t="s">
        <v>15777</v>
      </c>
      <c r="JH10" t="s">
        <v>15777</v>
      </c>
      <c r="JI10" t="s">
        <v>15777</v>
      </c>
      <c r="JJ10" t="s">
        <v>15777</v>
      </c>
      <c r="JK10" t="s">
        <v>15777</v>
      </c>
      <c r="JL10" t="s">
        <v>15777</v>
      </c>
      <c r="JM10" t="s">
        <v>15777</v>
      </c>
      <c r="JN10" t="s">
        <v>15777</v>
      </c>
      <c r="JO10" t="s">
        <v>15777</v>
      </c>
      <c r="JP10" t="s">
        <v>15777</v>
      </c>
      <c r="JQ10" t="s">
        <v>15777</v>
      </c>
      <c r="JR10" t="s">
        <v>15777</v>
      </c>
      <c r="JS10" t="s">
        <v>15777</v>
      </c>
      <c r="JT10" t="s">
        <v>15777</v>
      </c>
      <c r="JU10" t="s">
        <v>15777</v>
      </c>
      <c r="JV10" t="s">
        <v>15777</v>
      </c>
      <c r="JW10" t="s">
        <v>16563</v>
      </c>
      <c r="JX10" t="s">
        <v>15777</v>
      </c>
      <c r="JY10" t="s">
        <v>15777</v>
      </c>
      <c r="JZ10" t="s">
        <v>15777</v>
      </c>
      <c r="KA10" t="s">
        <v>15777</v>
      </c>
      <c r="KB10" t="s">
        <v>15777</v>
      </c>
      <c r="KC10" t="s">
        <v>15777</v>
      </c>
      <c r="KD10" t="s">
        <v>15777</v>
      </c>
      <c r="KE10" t="s">
        <v>15777</v>
      </c>
      <c r="KF10" t="s">
        <v>15777</v>
      </c>
      <c r="KG10" t="s">
        <v>15777</v>
      </c>
      <c r="KH10" t="s">
        <v>15777</v>
      </c>
      <c r="KI10" t="s">
        <v>15777</v>
      </c>
      <c r="KJ10" t="s">
        <v>15777</v>
      </c>
      <c r="KK10" t="s">
        <v>15777</v>
      </c>
      <c r="KL10" t="s">
        <v>15777</v>
      </c>
      <c r="KM10" t="s">
        <v>15777</v>
      </c>
      <c r="KN10" t="s">
        <v>16564</v>
      </c>
      <c r="KO10" t="s">
        <v>15777</v>
      </c>
      <c r="KP10" t="s">
        <v>15777</v>
      </c>
      <c r="KQ10" t="s">
        <v>15777</v>
      </c>
      <c r="KR10" t="s">
        <v>15777</v>
      </c>
      <c r="KS10" t="s">
        <v>15777</v>
      </c>
      <c r="KT10" t="s">
        <v>15777</v>
      </c>
      <c r="KU10" t="s">
        <v>15777</v>
      </c>
      <c r="KV10" t="s">
        <v>15777</v>
      </c>
      <c r="KW10" t="s">
        <v>15777</v>
      </c>
      <c r="KX10" t="s">
        <v>15777</v>
      </c>
      <c r="KY10" t="s">
        <v>15777</v>
      </c>
      <c r="KZ10" t="s">
        <v>15777</v>
      </c>
      <c r="LA10" t="s">
        <v>15777</v>
      </c>
      <c r="LB10" t="s">
        <v>15777</v>
      </c>
      <c r="LC10" t="s">
        <v>15777</v>
      </c>
      <c r="LD10" t="s">
        <v>15777</v>
      </c>
      <c r="LE10" t="s">
        <v>16565</v>
      </c>
      <c r="LF10" t="s">
        <v>15777</v>
      </c>
      <c r="LG10" t="s">
        <v>314</v>
      </c>
      <c r="LH10" t="s">
        <v>15777</v>
      </c>
      <c r="LI10" t="s">
        <v>15777</v>
      </c>
      <c r="LJ10" t="s">
        <v>15777</v>
      </c>
      <c r="LK10" t="s">
        <v>15777</v>
      </c>
      <c r="LL10" t="s">
        <v>15777</v>
      </c>
      <c r="LM10" t="s">
        <v>15777</v>
      </c>
      <c r="LN10" t="s">
        <v>15777</v>
      </c>
      <c r="LO10" t="s">
        <v>15777</v>
      </c>
      <c r="LP10" t="s">
        <v>16566</v>
      </c>
      <c r="LQ10" t="s">
        <v>314</v>
      </c>
      <c r="LR10" t="s">
        <v>15777</v>
      </c>
      <c r="LS10" t="s">
        <v>15777</v>
      </c>
      <c r="LT10" t="s">
        <v>15777</v>
      </c>
      <c r="LU10" t="s">
        <v>15777</v>
      </c>
      <c r="LV10" t="s">
        <v>15777</v>
      </c>
      <c r="LW10" t="s">
        <v>15818</v>
      </c>
      <c r="LX10" t="s">
        <v>15819</v>
      </c>
      <c r="LY10" t="s">
        <v>15820</v>
      </c>
      <c r="LZ10" t="s">
        <v>16598</v>
      </c>
      <c r="MA10" t="s">
        <v>16599</v>
      </c>
      <c r="MB10" t="s">
        <v>16572</v>
      </c>
      <c r="MC10" t="s">
        <v>16573</v>
      </c>
      <c r="MD10" t="s">
        <v>16692</v>
      </c>
      <c r="ME10" t="s">
        <v>16575</v>
      </c>
      <c r="MF10" t="s">
        <v>16576</v>
      </c>
      <c r="MG10" t="s">
        <v>15818</v>
      </c>
      <c r="MH10" t="s">
        <v>15819</v>
      </c>
      <c r="MI10" t="s">
        <v>16692</v>
      </c>
      <c r="MJ10" t="s">
        <v>15820</v>
      </c>
      <c r="MK10" t="s">
        <v>15828</v>
      </c>
      <c r="ML10" t="s">
        <v>16707</v>
      </c>
      <c r="MM10" t="s">
        <v>16708</v>
      </c>
      <c r="MN10" t="s">
        <v>16709</v>
      </c>
      <c r="MO10" t="s">
        <v>16710</v>
      </c>
      <c r="MP10" t="s">
        <v>16585</v>
      </c>
      <c r="MQ10" t="s">
        <v>16692</v>
      </c>
      <c r="MR10" t="s">
        <v>16586</v>
      </c>
      <c r="MS10" t="s">
        <v>314</v>
      </c>
      <c r="MT10" t="s">
        <v>15777</v>
      </c>
      <c r="MU10" t="s">
        <v>15777</v>
      </c>
      <c r="MV10" t="s">
        <v>314</v>
      </c>
      <c r="MW10" t="s">
        <v>314</v>
      </c>
      <c r="MX10" t="s">
        <v>16007</v>
      </c>
      <c r="MY10" t="s">
        <v>138</v>
      </c>
      <c r="MZ10" t="s">
        <v>209</v>
      </c>
      <c r="NA10" t="s">
        <v>16711</v>
      </c>
      <c r="NB10" t="s">
        <v>16712</v>
      </c>
      <c r="NC10" t="s">
        <v>6633</v>
      </c>
      <c r="ND10">
        <v>106</v>
      </c>
      <c r="NE10">
        <v>409</v>
      </c>
      <c r="NF10" s="76">
        <v>0</v>
      </c>
      <c r="NG10" t="s">
        <v>16589</v>
      </c>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row>
    <row r="11" spans="1:724" x14ac:dyDescent="0.25">
      <c r="A11" t="s">
        <v>16713</v>
      </c>
      <c r="B11" t="s">
        <v>275</v>
      </c>
      <c r="C11" t="s">
        <v>15771</v>
      </c>
      <c r="D11" t="s">
        <v>15871</v>
      </c>
      <c r="E11" t="s">
        <v>16714</v>
      </c>
      <c r="F11" s="74">
        <v>43864.841347662034</v>
      </c>
      <c r="G11" t="s">
        <v>16526</v>
      </c>
      <c r="H11" t="s">
        <v>275</v>
      </c>
      <c r="I11" t="s">
        <v>276</v>
      </c>
      <c r="J11" t="s">
        <v>277</v>
      </c>
      <c r="K11" t="s">
        <v>15774</v>
      </c>
      <c r="L11" t="s">
        <v>15939</v>
      </c>
      <c r="M11" t="s">
        <v>15776</v>
      </c>
      <c r="N11" t="s">
        <v>15777</v>
      </c>
      <c r="O11" t="s">
        <v>15777</v>
      </c>
      <c r="P11" t="s">
        <v>15777</v>
      </c>
      <c r="Q11" t="s">
        <v>314</v>
      </c>
      <c r="R11" t="s">
        <v>15777</v>
      </c>
      <c r="S11" t="s">
        <v>314</v>
      </c>
      <c r="T11" t="s">
        <v>15777</v>
      </c>
      <c r="U11" t="s">
        <v>15777</v>
      </c>
      <c r="V11" t="s">
        <v>15777</v>
      </c>
      <c r="W11" t="s">
        <v>15777</v>
      </c>
      <c r="X11" t="s">
        <v>15777</v>
      </c>
      <c r="Y11" t="s">
        <v>139</v>
      </c>
      <c r="Z11" t="s">
        <v>15777</v>
      </c>
      <c r="AA11" t="s">
        <v>15777</v>
      </c>
      <c r="AB11" t="s">
        <v>15777</v>
      </c>
      <c r="AC11" t="s">
        <v>314</v>
      </c>
      <c r="AD11" t="s">
        <v>15778</v>
      </c>
      <c r="AE11" t="s">
        <v>15777</v>
      </c>
      <c r="AF11" t="s">
        <v>15777</v>
      </c>
      <c r="AG11" t="s">
        <v>15777</v>
      </c>
      <c r="AH11" t="s">
        <v>15777</v>
      </c>
      <c r="AI11" t="s">
        <v>15777</v>
      </c>
      <c r="AJ11" t="s">
        <v>15777</v>
      </c>
      <c r="AK11" t="s">
        <v>16715</v>
      </c>
      <c r="AL11" t="s">
        <v>16716</v>
      </c>
      <c r="AM11" t="s">
        <v>6666</v>
      </c>
      <c r="AN11" t="s">
        <v>6667</v>
      </c>
      <c r="AO11" t="s">
        <v>6671</v>
      </c>
      <c r="AP11" t="s">
        <v>6679</v>
      </c>
      <c r="AQ11" t="s">
        <v>6680</v>
      </c>
      <c r="AR11" t="s">
        <v>6682</v>
      </c>
      <c r="AS11" t="s">
        <v>16717</v>
      </c>
      <c r="AT11" t="s">
        <v>16718</v>
      </c>
      <c r="AU11" t="s">
        <v>16719</v>
      </c>
      <c r="AV11" t="s">
        <v>16720</v>
      </c>
      <c r="AW11" t="s">
        <v>6668</v>
      </c>
      <c r="AX11" t="s">
        <v>6669</v>
      </c>
      <c r="AY11" t="s">
        <v>15788</v>
      </c>
      <c r="AZ11" t="s">
        <v>143</v>
      </c>
      <c r="BA11" t="s">
        <v>143</v>
      </c>
      <c r="BB11" t="s">
        <v>16540</v>
      </c>
      <c r="BC11" t="s">
        <v>314</v>
      </c>
      <c r="BD11" t="s">
        <v>314</v>
      </c>
      <c r="BE11" t="s">
        <v>314</v>
      </c>
      <c r="BF11" t="s">
        <v>314</v>
      </c>
      <c r="BG11" t="s">
        <v>314</v>
      </c>
      <c r="BH11" t="s">
        <v>314</v>
      </c>
      <c r="BI11" t="s">
        <v>15771</v>
      </c>
      <c r="BJ11" t="s">
        <v>15789</v>
      </c>
      <c r="BK11" t="s">
        <v>16541</v>
      </c>
      <c r="BL11" t="s">
        <v>314</v>
      </c>
      <c r="BM11" t="s">
        <v>314</v>
      </c>
      <c r="BN11" t="s">
        <v>314</v>
      </c>
      <c r="BO11" t="s">
        <v>314</v>
      </c>
      <c r="BP11" t="s">
        <v>314</v>
      </c>
      <c r="BQ11" t="s">
        <v>314</v>
      </c>
      <c r="BR11" t="s">
        <v>314</v>
      </c>
      <c r="BS11" t="s">
        <v>15777</v>
      </c>
      <c r="BT11" t="s">
        <v>314</v>
      </c>
      <c r="BU11" t="s">
        <v>15777</v>
      </c>
      <c r="BV11" t="s">
        <v>15777</v>
      </c>
      <c r="BW11" t="s">
        <v>15777</v>
      </c>
      <c r="BX11" t="s">
        <v>15777</v>
      </c>
      <c r="BY11" t="s">
        <v>16542</v>
      </c>
      <c r="BZ11" t="s">
        <v>314</v>
      </c>
      <c r="CA11" t="s">
        <v>314</v>
      </c>
      <c r="CB11" t="s">
        <v>314</v>
      </c>
      <c r="CC11" t="s">
        <v>314</v>
      </c>
      <c r="CD11" t="s">
        <v>314</v>
      </c>
      <c r="CE11" t="s">
        <v>15777</v>
      </c>
      <c r="CF11" t="s">
        <v>16543</v>
      </c>
      <c r="CG11" t="s">
        <v>16544</v>
      </c>
      <c r="CH11" t="s">
        <v>15777</v>
      </c>
      <c r="CI11" t="s">
        <v>314</v>
      </c>
      <c r="CJ11" t="s">
        <v>314</v>
      </c>
      <c r="CK11" t="s">
        <v>314</v>
      </c>
      <c r="CL11" t="s">
        <v>15777</v>
      </c>
      <c r="CM11" t="s">
        <v>314</v>
      </c>
      <c r="CN11" t="s">
        <v>15777</v>
      </c>
      <c r="CO11" t="s">
        <v>15777</v>
      </c>
      <c r="CP11" t="s">
        <v>15796</v>
      </c>
      <c r="CQ11" t="s">
        <v>15777</v>
      </c>
      <c r="CR11" t="s">
        <v>15777</v>
      </c>
      <c r="CS11" t="s">
        <v>15777</v>
      </c>
      <c r="CT11" t="s">
        <v>15777</v>
      </c>
      <c r="CU11" t="s">
        <v>16545</v>
      </c>
      <c r="CV11" t="s">
        <v>16545</v>
      </c>
      <c r="CW11" t="s">
        <v>16546</v>
      </c>
      <c r="CX11" t="s">
        <v>15777</v>
      </c>
      <c r="CY11" t="s">
        <v>314</v>
      </c>
      <c r="CZ11" t="s">
        <v>15777</v>
      </c>
      <c r="DA11" t="s">
        <v>15777</v>
      </c>
      <c r="DB11" t="s">
        <v>15777</v>
      </c>
      <c r="DC11" t="s">
        <v>15789</v>
      </c>
      <c r="DD11" t="s">
        <v>314</v>
      </c>
      <c r="DE11" t="s">
        <v>314</v>
      </c>
      <c r="DF11" t="s">
        <v>16547</v>
      </c>
      <c r="DG11" t="s">
        <v>15777</v>
      </c>
      <c r="DH11" t="s">
        <v>15777</v>
      </c>
      <c r="DI11" t="s">
        <v>15777</v>
      </c>
      <c r="DJ11" t="s">
        <v>146</v>
      </c>
      <c r="DK11" t="s">
        <v>15771</v>
      </c>
      <c r="DL11" t="s">
        <v>15789</v>
      </c>
      <c r="DM11" t="s">
        <v>15789</v>
      </c>
      <c r="DN11" t="s">
        <v>16548</v>
      </c>
      <c r="DO11" t="s">
        <v>314</v>
      </c>
      <c r="DP11" t="s">
        <v>314</v>
      </c>
      <c r="DQ11" t="s">
        <v>314</v>
      </c>
      <c r="DR11" t="s">
        <v>314</v>
      </c>
      <c r="DS11" t="s">
        <v>314</v>
      </c>
      <c r="DT11" t="s">
        <v>15777</v>
      </c>
      <c r="DU11" t="s">
        <v>314</v>
      </c>
      <c r="DV11" t="s">
        <v>314</v>
      </c>
      <c r="DW11" t="s">
        <v>15777</v>
      </c>
      <c r="DX11" t="s">
        <v>314</v>
      </c>
      <c r="DY11" t="s">
        <v>314</v>
      </c>
      <c r="DZ11" t="s">
        <v>15777</v>
      </c>
      <c r="EA11" t="s">
        <v>15777</v>
      </c>
      <c r="EB11" t="s">
        <v>15777</v>
      </c>
      <c r="EC11" t="s">
        <v>15777</v>
      </c>
      <c r="ED11" t="s">
        <v>15777</v>
      </c>
      <c r="EE11" t="s">
        <v>16549</v>
      </c>
      <c r="EF11" t="s">
        <v>15777</v>
      </c>
      <c r="EG11" t="s">
        <v>15777</v>
      </c>
      <c r="EH11" t="s">
        <v>15777</v>
      </c>
      <c r="EI11" t="s">
        <v>15777</v>
      </c>
      <c r="EJ11" t="s">
        <v>15777</v>
      </c>
      <c r="EK11" t="s">
        <v>15777</v>
      </c>
      <c r="EL11" t="s">
        <v>15777</v>
      </c>
      <c r="EM11" t="s">
        <v>15777</v>
      </c>
      <c r="EN11" t="s">
        <v>15777</v>
      </c>
      <c r="EO11" t="s">
        <v>15777</v>
      </c>
      <c r="EP11" t="s">
        <v>16550</v>
      </c>
      <c r="EQ11" t="s">
        <v>15801</v>
      </c>
      <c r="ER11" t="s">
        <v>15777</v>
      </c>
      <c r="ES11" t="s">
        <v>15777</v>
      </c>
      <c r="ET11" t="s">
        <v>15777</v>
      </c>
      <c r="EU11" t="s">
        <v>15777</v>
      </c>
      <c r="EV11" t="s">
        <v>15777</v>
      </c>
      <c r="EW11" t="s">
        <v>15777</v>
      </c>
      <c r="EX11" t="s">
        <v>15777</v>
      </c>
      <c r="EY11" t="s">
        <v>15777</v>
      </c>
      <c r="EZ11" t="s">
        <v>16551</v>
      </c>
      <c r="FA11" t="s">
        <v>15777</v>
      </c>
      <c r="FB11" t="s">
        <v>15777</v>
      </c>
      <c r="FC11" t="s">
        <v>15777</v>
      </c>
      <c r="FD11" t="s">
        <v>15777</v>
      </c>
      <c r="FE11" t="s">
        <v>15777</v>
      </c>
      <c r="FF11" t="s">
        <v>15777</v>
      </c>
      <c r="FG11" t="s">
        <v>15777</v>
      </c>
      <c r="FH11" t="s">
        <v>314</v>
      </c>
      <c r="FI11" t="s">
        <v>16552</v>
      </c>
      <c r="FJ11" t="s">
        <v>16553</v>
      </c>
      <c r="FK11" t="s">
        <v>15777</v>
      </c>
      <c r="FL11" t="s">
        <v>15777</v>
      </c>
      <c r="FM11" t="s">
        <v>15777</v>
      </c>
      <c r="FN11" t="s">
        <v>15777</v>
      </c>
      <c r="FO11" t="s">
        <v>15777</v>
      </c>
      <c r="FP11" t="s">
        <v>15777</v>
      </c>
      <c r="FQ11" t="s">
        <v>15777</v>
      </c>
      <c r="FR11" t="s">
        <v>15777</v>
      </c>
      <c r="FS11" t="s">
        <v>15789</v>
      </c>
      <c r="FT11" t="s">
        <v>16554</v>
      </c>
      <c r="FU11" t="s">
        <v>15777</v>
      </c>
      <c r="FV11" t="s">
        <v>314</v>
      </c>
      <c r="FW11" t="s">
        <v>314</v>
      </c>
      <c r="FX11" t="s">
        <v>15793</v>
      </c>
      <c r="FY11" t="s">
        <v>314</v>
      </c>
      <c r="FZ11" t="s">
        <v>16555</v>
      </c>
      <c r="GA11" t="s">
        <v>15793</v>
      </c>
      <c r="GB11" t="s">
        <v>16555</v>
      </c>
      <c r="GC11" t="s">
        <v>15777</v>
      </c>
      <c r="GD11" t="s">
        <v>15777</v>
      </c>
      <c r="GE11" t="s">
        <v>314</v>
      </c>
      <c r="GF11" t="s">
        <v>15777</v>
      </c>
      <c r="GG11" t="s">
        <v>15777</v>
      </c>
      <c r="GH11" t="s">
        <v>15777</v>
      </c>
      <c r="GI11" t="s">
        <v>16556</v>
      </c>
      <c r="GJ11" t="s">
        <v>15777</v>
      </c>
      <c r="GK11" t="s">
        <v>15777</v>
      </c>
      <c r="GL11" t="s">
        <v>15777</v>
      </c>
      <c r="GM11" t="s">
        <v>15777</v>
      </c>
      <c r="GN11" t="s">
        <v>15777</v>
      </c>
      <c r="GO11" t="s">
        <v>15777</v>
      </c>
      <c r="GP11" t="s">
        <v>15777</v>
      </c>
      <c r="GQ11" t="s">
        <v>15777</v>
      </c>
      <c r="GR11" t="s">
        <v>15777</v>
      </c>
      <c r="GS11" t="s">
        <v>15777</v>
      </c>
      <c r="GT11" t="s">
        <v>15777</v>
      </c>
      <c r="GU11" t="s">
        <v>15777</v>
      </c>
      <c r="GV11" t="s">
        <v>15777</v>
      </c>
      <c r="GW11" t="s">
        <v>16557</v>
      </c>
      <c r="GX11" t="s">
        <v>16555</v>
      </c>
      <c r="GY11" t="s">
        <v>314</v>
      </c>
      <c r="GZ11" t="s">
        <v>15777</v>
      </c>
      <c r="HA11" t="s">
        <v>15777</v>
      </c>
      <c r="HB11" t="s">
        <v>314</v>
      </c>
      <c r="HC11" t="s">
        <v>15777</v>
      </c>
      <c r="HD11" t="s">
        <v>15777</v>
      </c>
      <c r="HE11" t="s">
        <v>15777</v>
      </c>
      <c r="HF11" t="s">
        <v>314</v>
      </c>
      <c r="HG11" t="s">
        <v>16558</v>
      </c>
      <c r="HH11" t="s">
        <v>15777</v>
      </c>
      <c r="HI11" t="s">
        <v>15777</v>
      </c>
      <c r="HJ11" t="s">
        <v>15777</v>
      </c>
      <c r="HK11" t="s">
        <v>15777</v>
      </c>
      <c r="HL11" t="s">
        <v>15777</v>
      </c>
      <c r="HM11" t="s">
        <v>15777</v>
      </c>
      <c r="HN11" t="s">
        <v>15777</v>
      </c>
      <c r="HO11" t="s">
        <v>15777</v>
      </c>
      <c r="HP11" t="s">
        <v>15777</v>
      </c>
      <c r="HQ11" t="s">
        <v>15777</v>
      </c>
      <c r="HR11" t="s">
        <v>15777</v>
      </c>
      <c r="HS11" t="s">
        <v>15777</v>
      </c>
      <c r="HT11" t="s">
        <v>15777</v>
      </c>
      <c r="HU11" t="s">
        <v>15777</v>
      </c>
      <c r="HV11" t="s">
        <v>15777</v>
      </c>
      <c r="HW11" t="s">
        <v>15777</v>
      </c>
      <c r="HX11" t="s">
        <v>16559</v>
      </c>
      <c r="HY11" t="s">
        <v>15777</v>
      </c>
      <c r="HZ11" t="s">
        <v>15777</v>
      </c>
      <c r="IA11" t="s">
        <v>15777</v>
      </c>
      <c r="IB11" t="s">
        <v>15777</v>
      </c>
      <c r="IC11" t="s">
        <v>15777</v>
      </c>
      <c r="ID11" t="s">
        <v>15777</v>
      </c>
      <c r="IE11" t="s">
        <v>15777</v>
      </c>
      <c r="IF11" t="s">
        <v>15777</v>
      </c>
      <c r="IG11" t="s">
        <v>15777</v>
      </c>
      <c r="IH11" t="s">
        <v>15777</v>
      </c>
      <c r="II11" t="s">
        <v>15777</v>
      </c>
      <c r="IJ11" t="s">
        <v>15777</v>
      </c>
      <c r="IK11" t="s">
        <v>15777</v>
      </c>
      <c r="IL11" t="s">
        <v>15777</v>
      </c>
      <c r="IM11" t="s">
        <v>16560</v>
      </c>
      <c r="IN11" t="s">
        <v>15777</v>
      </c>
      <c r="IO11" t="s">
        <v>15777</v>
      </c>
      <c r="IP11" t="s">
        <v>15777</v>
      </c>
      <c r="IQ11" t="s">
        <v>15777</v>
      </c>
      <c r="IR11" t="s">
        <v>15777</v>
      </c>
      <c r="IS11" t="s">
        <v>15777</v>
      </c>
      <c r="IT11" t="s">
        <v>15777</v>
      </c>
      <c r="IU11" t="s">
        <v>15777</v>
      </c>
      <c r="IV11" t="s">
        <v>15777</v>
      </c>
      <c r="IW11" t="s">
        <v>15777</v>
      </c>
      <c r="IX11" t="s">
        <v>15777</v>
      </c>
      <c r="IY11" t="s">
        <v>15777</v>
      </c>
      <c r="IZ11" t="s">
        <v>15777</v>
      </c>
      <c r="JA11" t="s">
        <v>15777</v>
      </c>
      <c r="JB11" t="s">
        <v>15777</v>
      </c>
      <c r="JC11" t="s">
        <v>15777</v>
      </c>
      <c r="JD11" t="s">
        <v>16561</v>
      </c>
      <c r="JE11" t="s">
        <v>15777</v>
      </c>
      <c r="JF11" t="s">
        <v>16562</v>
      </c>
      <c r="JG11" t="s">
        <v>15777</v>
      </c>
      <c r="JH11" t="s">
        <v>15777</v>
      </c>
      <c r="JI11" t="s">
        <v>15777</v>
      </c>
      <c r="JJ11" t="s">
        <v>15777</v>
      </c>
      <c r="JK11" t="s">
        <v>15777</v>
      </c>
      <c r="JL11" t="s">
        <v>15777</v>
      </c>
      <c r="JM11" t="s">
        <v>15777</v>
      </c>
      <c r="JN11" t="s">
        <v>15777</v>
      </c>
      <c r="JO11" t="s">
        <v>15777</v>
      </c>
      <c r="JP11" t="s">
        <v>15777</v>
      </c>
      <c r="JQ11" t="s">
        <v>15777</v>
      </c>
      <c r="JR11" t="s">
        <v>15777</v>
      </c>
      <c r="JS11" t="s">
        <v>15777</v>
      </c>
      <c r="JT11" t="s">
        <v>15777</v>
      </c>
      <c r="JU11" t="s">
        <v>15777</v>
      </c>
      <c r="JV11" t="s">
        <v>15777</v>
      </c>
      <c r="JW11" t="s">
        <v>16563</v>
      </c>
      <c r="JX11" t="s">
        <v>15777</v>
      </c>
      <c r="JY11" t="s">
        <v>15777</v>
      </c>
      <c r="JZ11" t="s">
        <v>15777</v>
      </c>
      <c r="KA11" t="s">
        <v>15777</v>
      </c>
      <c r="KB11" t="s">
        <v>15777</v>
      </c>
      <c r="KC11" t="s">
        <v>15777</v>
      </c>
      <c r="KD11" t="s">
        <v>15777</v>
      </c>
      <c r="KE11" t="s">
        <v>15777</v>
      </c>
      <c r="KF11" t="s">
        <v>15777</v>
      </c>
      <c r="KG11" t="s">
        <v>15777</v>
      </c>
      <c r="KH11" t="s">
        <v>15777</v>
      </c>
      <c r="KI11" t="s">
        <v>15777</v>
      </c>
      <c r="KJ11" t="s">
        <v>15777</v>
      </c>
      <c r="KK11" t="s">
        <v>15777</v>
      </c>
      <c r="KL11" t="s">
        <v>15777</v>
      </c>
      <c r="KM11" t="s">
        <v>15777</v>
      </c>
      <c r="KN11" t="s">
        <v>16564</v>
      </c>
      <c r="KO11" t="s">
        <v>15777</v>
      </c>
      <c r="KP11" t="s">
        <v>15777</v>
      </c>
      <c r="KQ11" t="s">
        <v>15777</v>
      </c>
      <c r="KR11" t="s">
        <v>15777</v>
      </c>
      <c r="KS11" t="s">
        <v>15777</v>
      </c>
      <c r="KT11" t="s">
        <v>15777</v>
      </c>
      <c r="KU11" t="s">
        <v>15777</v>
      </c>
      <c r="KV11" t="s">
        <v>15777</v>
      </c>
      <c r="KW11" t="s">
        <v>15777</v>
      </c>
      <c r="KX11" t="s">
        <v>15777</v>
      </c>
      <c r="KY11" t="s">
        <v>15777</v>
      </c>
      <c r="KZ11" t="s">
        <v>15777</v>
      </c>
      <c r="LA11" t="s">
        <v>15777</v>
      </c>
      <c r="LB11" t="s">
        <v>15777</v>
      </c>
      <c r="LC11" t="s">
        <v>15777</v>
      </c>
      <c r="LD11" t="s">
        <v>15777</v>
      </c>
      <c r="LE11" t="s">
        <v>16565</v>
      </c>
      <c r="LF11" t="s">
        <v>15777</v>
      </c>
      <c r="LG11" t="s">
        <v>314</v>
      </c>
      <c r="LH11" t="s">
        <v>15777</v>
      </c>
      <c r="LI11" t="s">
        <v>15777</v>
      </c>
      <c r="LJ11" t="s">
        <v>15777</v>
      </c>
      <c r="LK11" t="s">
        <v>15777</v>
      </c>
      <c r="LL11" t="s">
        <v>15777</v>
      </c>
      <c r="LM11" t="s">
        <v>15777</v>
      </c>
      <c r="LN11" t="s">
        <v>15777</v>
      </c>
      <c r="LO11" t="s">
        <v>15777</v>
      </c>
      <c r="LP11" t="s">
        <v>16566</v>
      </c>
      <c r="LQ11" t="s">
        <v>314</v>
      </c>
      <c r="LR11" t="s">
        <v>15777</v>
      </c>
      <c r="LS11" t="s">
        <v>15777</v>
      </c>
      <c r="LT11" t="s">
        <v>15777</v>
      </c>
      <c r="LU11" t="s">
        <v>15777</v>
      </c>
      <c r="LV11" t="s">
        <v>15777</v>
      </c>
      <c r="LW11" t="s">
        <v>15818</v>
      </c>
      <c r="LX11" t="s">
        <v>15819</v>
      </c>
      <c r="LY11" t="s">
        <v>15820</v>
      </c>
      <c r="LZ11" t="s">
        <v>16598</v>
      </c>
      <c r="MA11" t="s">
        <v>16599</v>
      </c>
      <c r="MB11" t="s">
        <v>16572</v>
      </c>
      <c r="MC11" t="s">
        <v>16573</v>
      </c>
      <c r="MD11" t="s">
        <v>16721</v>
      </c>
      <c r="ME11" t="s">
        <v>16575</v>
      </c>
      <c r="MF11" t="s">
        <v>16576</v>
      </c>
      <c r="MG11" t="s">
        <v>15818</v>
      </c>
      <c r="MH11" t="s">
        <v>15819</v>
      </c>
      <c r="MI11" t="s">
        <v>16721</v>
      </c>
      <c r="MJ11" t="s">
        <v>15820</v>
      </c>
      <c r="MK11" t="s">
        <v>15828</v>
      </c>
      <c r="ML11" t="s">
        <v>16722</v>
      </c>
      <c r="MM11" t="s">
        <v>16723</v>
      </c>
      <c r="MN11" t="s">
        <v>16724</v>
      </c>
      <c r="MO11" t="s">
        <v>16725</v>
      </c>
      <c r="MP11" t="s">
        <v>16585</v>
      </c>
      <c r="MQ11" t="s">
        <v>16721</v>
      </c>
      <c r="MR11" t="s">
        <v>16586</v>
      </c>
      <c r="MS11" t="s">
        <v>314</v>
      </c>
      <c r="MT11" t="s">
        <v>15777</v>
      </c>
      <c r="MU11" t="s">
        <v>15777</v>
      </c>
      <c r="MV11" t="s">
        <v>314</v>
      </c>
      <c r="MW11" t="s">
        <v>314</v>
      </c>
      <c r="MX11" t="s">
        <v>16007</v>
      </c>
      <c r="MY11" t="s">
        <v>138</v>
      </c>
      <c r="MZ11" t="s">
        <v>191</v>
      </c>
      <c r="NA11" t="s">
        <v>6688</v>
      </c>
      <c r="NB11" t="s">
        <v>16726</v>
      </c>
      <c r="NC11" t="s">
        <v>6690</v>
      </c>
      <c r="ND11">
        <v>106</v>
      </c>
      <c r="NE11">
        <v>408</v>
      </c>
      <c r="NF11" s="76">
        <v>0</v>
      </c>
      <c r="NG11" t="s">
        <v>16589</v>
      </c>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row>
    <row r="12" spans="1:724" x14ac:dyDescent="0.25">
      <c r="A12" t="s">
        <v>16727</v>
      </c>
      <c r="B12" t="s">
        <v>275</v>
      </c>
      <c r="C12" t="s">
        <v>15771</v>
      </c>
      <c r="D12" t="s">
        <v>15871</v>
      </c>
      <c r="E12" t="s">
        <v>16728</v>
      </c>
      <c r="F12" s="74">
        <v>43864.841508252313</v>
      </c>
      <c r="G12" t="s">
        <v>16526</v>
      </c>
      <c r="H12" t="s">
        <v>275</v>
      </c>
      <c r="I12" t="s">
        <v>276</v>
      </c>
      <c r="J12" t="s">
        <v>277</v>
      </c>
      <c r="K12" t="s">
        <v>15774</v>
      </c>
      <c r="L12" t="s">
        <v>15859</v>
      </c>
      <c r="M12" t="s">
        <v>15776</v>
      </c>
      <c r="N12" t="s">
        <v>15777</v>
      </c>
      <c r="O12" t="s">
        <v>15777</v>
      </c>
      <c r="P12" t="s">
        <v>15777</v>
      </c>
      <c r="Q12" t="s">
        <v>314</v>
      </c>
      <c r="R12" t="s">
        <v>15777</v>
      </c>
      <c r="S12" t="s">
        <v>314</v>
      </c>
      <c r="T12" t="s">
        <v>15777</v>
      </c>
      <c r="U12" t="s">
        <v>15777</v>
      </c>
      <c r="V12" t="s">
        <v>15777</v>
      </c>
      <c r="W12" t="s">
        <v>15777</v>
      </c>
      <c r="X12" t="s">
        <v>15777</v>
      </c>
      <c r="Y12" t="s">
        <v>139</v>
      </c>
      <c r="Z12" t="s">
        <v>15777</v>
      </c>
      <c r="AA12" t="s">
        <v>15777</v>
      </c>
      <c r="AB12" t="s">
        <v>15777</v>
      </c>
      <c r="AC12" t="s">
        <v>314</v>
      </c>
      <c r="AD12" t="s">
        <v>15778</v>
      </c>
      <c r="AE12" t="s">
        <v>15777</v>
      </c>
      <c r="AF12" t="s">
        <v>15777</v>
      </c>
      <c r="AG12" t="s">
        <v>15777</v>
      </c>
      <c r="AH12" t="s">
        <v>15777</v>
      </c>
      <c r="AI12" t="s">
        <v>15777</v>
      </c>
      <c r="AJ12" t="s">
        <v>15777</v>
      </c>
      <c r="AK12" t="s">
        <v>16729</v>
      </c>
      <c r="AL12" t="s">
        <v>16730</v>
      </c>
      <c r="AM12" t="s">
        <v>6722</v>
      </c>
      <c r="AN12" t="s">
        <v>6723</v>
      </c>
      <c r="AO12" t="s">
        <v>6727</v>
      </c>
      <c r="AP12" t="s">
        <v>6735</v>
      </c>
      <c r="AQ12" t="s">
        <v>6736</v>
      </c>
      <c r="AR12" t="s">
        <v>6383</v>
      </c>
      <c r="AS12" t="s">
        <v>16731</v>
      </c>
      <c r="AT12" t="s">
        <v>16732</v>
      </c>
      <c r="AU12" t="s">
        <v>16733</v>
      </c>
      <c r="AV12" t="s">
        <v>16734</v>
      </c>
      <c r="AW12" t="s">
        <v>6724</v>
      </c>
      <c r="AX12" t="s">
        <v>6725</v>
      </c>
      <c r="AY12" t="s">
        <v>15788</v>
      </c>
      <c r="AZ12" t="s">
        <v>143</v>
      </c>
      <c r="BA12" t="s">
        <v>143</v>
      </c>
      <c r="BB12" t="s">
        <v>16540</v>
      </c>
      <c r="BC12" t="s">
        <v>314</v>
      </c>
      <c r="BD12" t="s">
        <v>314</v>
      </c>
      <c r="BE12" t="s">
        <v>314</v>
      </c>
      <c r="BF12" t="s">
        <v>314</v>
      </c>
      <c r="BG12" t="s">
        <v>314</v>
      </c>
      <c r="BH12" t="s">
        <v>314</v>
      </c>
      <c r="BI12" t="s">
        <v>15771</v>
      </c>
      <c r="BJ12" t="s">
        <v>15789</v>
      </c>
      <c r="BK12" t="s">
        <v>16541</v>
      </c>
      <c r="BL12" t="s">
        <v>314</v>
      </c>
      <c r="BM12" t="s">
        <v>314</v>
      </c>
      <c r="BN12" t="s">
        <v>314</v>
      </c>
      <c r="BO12" t="s">
        <v>314</v>
      </c>
      <c r="BP12" t="s">
        <v>314</v>
      </c>
      <c r="BQ12" t="s">
        <v>314</v>
      </c>
      <c r="BR12" t="s">
        <v>314</v>
      </c>
      <c r="BS12" t="s">
        <v>15777</v>
      </c>
      <c r="BT12" t="s">
        <v>314</v>
      </c>
      <c r="BU12" t="s">
        <v>15777</v>
      </c>
      <c r="BV12" t="s">
        <v>15777</v>
      </c>
      <c r="BW12" t="s">
        <v>15777</v>
      </c>
      <c r="BX12" t="s">
        <v>15777</v>
      </c>
      <c r="BY12" t="s">
        <v>16542</v>
      </c>
      <c r="BZ12" t="s">
        <v>314</v>
      </c>
      <c r="CA12" t="s">
        <v>314</v>
      </c>
      <c r="CB12" t="s">
        <v>314</v>
      </c>
      <c r="CC12" t="s">
        <v>314</v>
      </c>
      <c r="CD12" t="s">
        <v>314</v>
      </c>
      <c r="CE12" t="s">
        <v>15777</v>
      </c>
      <c r="CF12" t="s">
        <v>16543</v>
      </c>
      <c r="CG12" t="s">
        <v>16544</v>
      </c>
      <c r="CH12" t="s">
        <v>15777</v>
      </c>
      <c r="CI12" t="s">
        <v>314</v>
      </c>
      <c r="CJ12" t="s">
        <v>314</v>
      </c>
      <c r="CK12" t="s">
        <v>314</v>
      </c>
      <c r="CL12" t="s">
        <v>15777</v>
      </c>
      <c r="CM12" t="s">
        <v>314</v>
      </c>
      <c r="CN12" t="s">
        <v>15777</v>
      </c>
      <c r="CO12" t="s">
        <v>15777</v>
      </c>
      <c r="CP12" t="s">
        <v>15796</v>
      </c>
      <c r="CQ12" t="s">
        <v>15777</v>
      </c>
      <c r="CR12" t="s">
        <v>15777</v>
      </c>
      <c r="CS12" t="s">
        <v>15777</v>
      </c>
      <c r="CT12" t="s">
        <v>15777</v>
      </c>
      <c r="CU12" t="s">
        <v>16545</v>
      </c>
      <c r="CV12" t="s">
        <v>16545</v>
      </c>
      <c r="CW12" t="s">
        <v>16546</v>
      </c>
      <c r="CX12" t="s">
        <v>15777</v>
      </c>
      <c r="CY12" t="s">
        <v>314</v>
      </c>
      <c r="CZ12" t="s">
        <v>15777</v>
      </c>
      <c r="DA12" t="s">
        <v>15777</v>
      </c>
      <c r="DB12" t="s">
        <v>15777</v>
      </c>
      <c r="DC12" t="s">
        <v>15789</v>
      </c>
      <c r="DD12" t="s">
        <v>314</v>
      </c>
      <c r="DE12" t="s">
        <v>314</v>
      </c>
      <c r="DF12" t="s">
        <v>16547</v>
      </c>
      <c r="DG12" t="s">
        <v>15777</v>
      </c>
      <c r="DH12" t="s">
        <v>15777</v>
      </c>
      <c r="DI12" t="s">
        <v>15777</v>
      </c>
      <c r="DJ12" t="s">
        <v>146</v>
      </c>
      <c r="DK12" t="s">
        <v>15771</v>
      </c>
      <c r="DL12" t="s">
        <v>15789</v>
      </c>
      <c r="DM12" t="s">
        <v>15789</v>
      </c>
      <c r="DN12" t="s">
        <v>16548</v>
      </c>
      <c r="DO12" t="s">
        <v>314</v>
      </c>
      <c r="DP12" t="s">
        <v>314</v>
      </c>
      <c r="DQ12" t="s">
        <v>314</v>
      </c>
      <c r="DR12" t="s">
        <v>314</v>
      </c>
      <c r="DS12" t="s">
        <v>314</v>
      </c>
      <c r="DT12" t="s">
        <v>15777</v>
      </c>
      <c r="DU12" t="s">
        <v>314</v>
      </c>
      <c r="DV12" t="s">
        <v>314</v>
      </c>
      <c r="DW12" t="s">
        <v>15777</v>
      </c>
      <c r="DX12" t="s">
        <v>314</v>
      </c>
      <c r="DY12" t="s">
        <v>314</v>
      </c>
      <c r="DZ12" t="s">
        <v>15777</v>
      </c>
      <c r="EA12" t="s">
        <v>15777</v>
      </c>
      <c r="EB12" t="s">
        <v>15777</v>
      </c>
      <c r="EC12" t="s">
        <v>15777</v>
      </c>
      <c r="ED12" t="s">
        <v>15777</v>
      </c>
      <c r="EE12" t="s">
        <v>16549</v>
      </c>
      <c r="EF12" t="s">
        <v>15777</v>
      </c>
      <c r="EG12" t="s">
        <v>15777</v>
      </c>
      <c r="EH12" t="s">
        <v>15777</v>
      </c>
      <c r="EI12" t="s">
        <v>15777</v>
      </c>
      <c r="EJ12" t="s">
        <v>15777</v>
      </c>
      <c r="EK12" t="s">
        <v>15777</v>
      </c>
      <c r="EL12" t="s">
        <v>15777</v>
      </c>
      <c r="EM12" t="s">
        <v>15777</v>
      </c>
      <c r="EN12" t="s">
        <v>15777</v>
      </c>
      <c r="EO12" t="s">
        <v>15777</v>
      </c>
      <c r="EP12" t="s">
        <v>16550</v>
      </c>
      <c r="EQ12" t="s">
        <v>15801</v>
      </c>
      <c r="ER12" t="s">
        <v>15777</v>
      </c>
      <c r="ES12" t="s">
        <v>15777</v>
      </c>
      <c r="ET12" t="s">
        <v>15777</v>
      </c>
      <c r="EU12" t="s">
        <v>15777</v>
      </c>
      <c r="EV12" t="s">
        <v>15777</v>
      </c>
      <c r="EW12" t="s">
        <v>15777</v>
      </c>
      <c r="EX12" t="s">
        <v>15777</v>
      </c>
      <c r="EY12" t="s">
        <v>15777</v>
      </c>
      <c r="EZ12" t="s">
        <v>16551</v>
      </c>
      <c r="FA12" t="s">
        <v>15777</v>
      </c>
      <c r="FB12" t="s">
        <v>15777</v>
      </c>
      <c r="FC12" t="s">
        <v>15777</v>
      </c>
      <c r="FD12" t="s">
        <v>15777</v>
      </c>
      <c r="FE12" t="s">
        <v>15777</v>
      </c>
      <c r="FF12" t="s">
        <v>15777</v>
      </c>
      <c r="FG12" t="s">
        <v>15777</v>
      </c>
      <c r="FH12" t="s">
        <v>314</v>
      </c>
      <c r="FI12" t="s">
        <v>16552</v>
      </c>
      <c r="FJ12" t="s">
        <v>16553</v>
      </c>
      <c r="FK12" t="s">
        <v>15777</v>
      </c>
      <c r="FL12" t="s">
        <v>15777</v>
      </c>
      <c r="FM12" t="s">
        <v>15777</v>
      </c>
      <c r="FN12" t="s">
        <v>15777</v>
      </c>
      <c r="FO12" t="s">
        <v>15777</v>
      </c>
      <c r="FP12" t="s">
        <v>15777</v>
      </c>
      <c r="FQ12" t="s">
        <v>15777</v>
      </c>
      <c r="FR12" t="s">
        <v>15777</v>
      </c>
      <c r="FS12" t="s">
        <v>15789</v>
      </c>
      <c r="FT12" t="s">
        <v>16554</v>
      </c>
      <c r="FU12" t="s">
        <v>15777</v>
      </c>
      <c r="FV12" t="s">
        <v>314</v>
      </c>
      <c r="FW12" t="s">
        <v>314</v>
      </c>
      <c r="FX12" t="s">
        <v>15793</v>
      </c>
      <c r="FY12" t="s">
        <v>314</v>
      </c>
      <c r="FZ12" t="s">
        <v>16555</v>
      </c>
      <c r="GA12" t="s">
        <v>15793</v>
      </c>
      <c r="GB12" t="s">
        <v>16555</v>
      </c>
      <c r="GC12" t="s">
        <v>15777</v>
      </c>
      <c r="GD12" t="s">
        <v>15777</v>
      </c>
      <c r="GE12" t="s">
        <v>314</v>
      </c>
      <c r="GF12" t="s">
        <v>15777</v>
      </c>
      <c r="GG12" t="s">
        <v>15777</v>
      </c>
      <c r="GH12" t="s">
        <v>15777</v>
      </c>
      <c r="GI12" t="s">
        <v>16556</v>
      </c>
      <c r="GJ12" t="s">
        <v>15777</v>
      </c>
      <c r="GK12" t="s">
        <v>15777</v>
      </c>
      <c r="GL12" t="s">
        <v>15777</v>
      </c>
      <c r="GM12" t="s">
        <v>15777</v>
      </c>
      <c r="GN12" t="s">
        <v>15777</v>
      </c>
      <c r="GO12" t="s">
        <v>15777</v>
      </c>
      <c r="GP12" t="s">
        <v>15777</v>
      </c>
      <c r="GQ12" t="s">
        <v>15777</v>
      </c>
      <c r="GR12" t="s">
        <v>15777</v>
      </c>
      <c r="GS12" t="s">
        <v>15777</v>
      </c>
      <c r="GT12" t="s">
        <v>15777</v>
      </c>
      <c r="GU12" t="s">
        <v>15777</v>
      </c>
      <c r="GV12" t="s">
        <v>15777</v>
      </c>
      <c r="GW12" t="s">
        <v>16557</v>
      </c>
      <c r="GX12" t="s">
        <v>16555</v>
      </c>
      <c r="GY12" t="s">
        <v>314</v>
      </c>
      <c r="GZ12" t="s">
        <v>15777</v>
      </c>
      <c r="HA12" t="s">
        <v>15777</v>
      </c>
      <c r="HB12" t="s">
        <v>314</v>
      </c>
      <c r="HC12" t="s">
        <v>15777</v>
      </c>
      <c r="HD12" t="s">
        <v>15777</v>
      </c>
      <c r="HE12" t="s">
        <v>15777</v>
      </c>
      <c r="HF12" t="s">
        <v>314</v>
      </c>
      <c r="HG12" t="s">
        <v>16558</v>
      </c>
      <c r="HH12" t="s">
        <v>15777</v>
      </c>
      <c r="HI12" t="s">
        <v>15777</v>
      </c>
      <c r="HJ12" t="s">
        <v>15777</v>
      </c>
      <c r="HK12" t="s">
        <v>15777</v>
      </c>
      <c r="HL12" t="s">
        <v>15777</v>
      </c>
      <c r="HM12" t="s">
        <v>15777</v>
      </c>
      <c r="HN12" t="s">
        <v>15777</v>
      </c>
      <c r="HO12" t="s">
        <v>15777</v>
      </c>
      <c r="HP12" t="s">
        <v>15777</v>
      </c>
      <c r="HQ12" t="s">
        <v>15777</v>
      </c>
      <c r="HR12" t="s">
        <v>15777</v>
      </c>
      <c r="HS12" t="s">
        <v>15777</v>
      </c>
      <c r="HT12" t="s">
        <v>15777</v>
      </c>
      <c r="HU12" t="s">
        <v>15777</v>
      </c>
      <c r="HV12" t="s">
        <v>15777</v>
      </c>
      <c r="HW12" t="s">
        <v>15777</v>
      </c>
      <c r="HX12" t="s">
        <v>16559</v>
      </c>
      <c r="HY12" t="s">
        <v>15777</v>
      </c>
      <c r="HZ12" t="s">
        <v>15777</v>
      </c>
      <c r="IA12" t="s">
        <v>15777</v>
      </c>
      <c r="IB12" t="s">
        <v>15777</v>
      </c>
      <c r="IC12" t="s">
        <v>15777</v>
      </c>
      <c r="ID12" t="s">
        <v>15777</v>
      </c>
      <c r="IE12" t="s">
        <v>15777</v>
      </c>
      <c r="IF12" t="s">
        <v>15777</v>
      </c>
      <c r="IG12" t="s">
        <v>15777</v>
      </c>
      <c r="IH12" t="s">
        <v>15777</v>
      </c>
      <c r="II12" t="s">
        <v>15777</v>
      </c>
      <c r="IJ12" t="s">
        <v>15777</v>
      </c>
      <c r="IK12" t="s">
        <v>15777</v>
      </c>
      <c r="IL12" t="s">
        <v>15777</v>
      </c>
      <c r="IM12" t="s">
        <v>16560</v>
      </c>
      <c r="IN12" t="s">
        <v>15777</v>
      </c>
      <c r="IO12" t="s">
        <v>15777</v>
      </c>
      <c r="IP12" t="s">
        <v>15777</v>
      </c>
      <c r="IQ12" t="s">
        <v>15777</v>
      </c>
      <c r="IR12" t="s">
        <v>15777</v>
      </c>
      <c r="IS12" t="s">
        <v>15777</v>
      </c>
      <c r="IT12" t="s">
        <v>15777</v>
      </c>
      <c r="IU12" t="s">
        <v>15777</v>
      </c>
      <c r="IV12" t="s">
        <v>15777</v>
      </c>
      <c r="IW12" t="s">
        <v>15777</v>
      </c>
      <c r="IX12" t="s">
        <v>15777</v>
      </c>
      <c r="IY12" t="s">
        <v>15777</v>
      </c>
      <c r="IZ12" t="s">
        <v>15777</v>
      </c>
      <c r="JA12" t="s">
        <v>15777</v>
      </c>
      <c r="JB12" t="s">
        <v>15777</v>
      </c>
      <c r="JC12" t="s">
        <v>15777</v>
      </c>
      <c r="JD12" t="s">
        <v>16561</v>
      </c>
      <c r="JE12" t="s">
        <v>15777</v>
      </c>
      <c r="JF12" t="s">
        <v>16562</v>
      </c>
      <c r="JG12" t="s">
        <v>15777</v>
      </c>
      <c r="JH12" t="s">
        <v>15777</v>
      </c>
      <c r="JI12" t="s">
        <v>15777</v>
      </c>
      <c r="JJ12" t="s">
        <v>15777</v>
      </c>
      <c r="JK12" t="s">
        <v>15777</v>
      </c>
      <c r="JL12" t="s">
        <v>15777</v>
      </c>
      <c r="JM12" t="s">
        <v>15777</v>
      </c>
      <c r="JN12" t="s">
        <v>15777</v>
      </c>
      <c r="JO12" t="s">
        <v>15777</v>
      </c>
      <c r="JP12" t="s">
        <v>15777</v>
      </c>
      <c r="JQ12" t="s">
        <v>15777</v>
      </c>
      <c r="JR12" t="s">
        <v>15777</v>
      </c>
      <c r="JS12" t="s">
        <v>15777</v>
      </c>
      <c r="JT12" t="s">
        <v>15777</v>
      </c>
      <c r="JU12" t="s">
        <v>15777</v>
      </c>
      <c r="JV12" t="s">
        <v>15777</v>
      </c>
      <c r="JW12" t="s">
        <v>16563</v>
      </c>
      <c r="JX12" t="s">
        <v>15777</v>
      </c>
      <c r="JY12" t="s">
        <v>15777</v>
      </c>
      <c r="JZ12" t="s">
        <v>15777</v>
      </c>
      <c r="KA12" t="s">
        <v>15777</v>
      </c>
      <c r="KB12" t="s">
        <v>15777</v>
      </c>
      <c r="KC12" t="s">
        <v>15777</v>
      </c>
      <c r="KD12" t="s">
        <v>15777</v>
      </c>
      <c r="KE12" t="s">
        <v>15777</v>
      </c>
      <c r="KF12" t="s">
        <v>15777</v>
      </c>
      <c r="KG12" t="s">
        <v>15777</v>
      </c>
      <c r="KH12" t="s">
        <v>15777</v>
      </c>
      <c r="KI12" t="s">
        <v>15777</v>
      </c>
      <c r="KJ12" t="s">
        <v>15777</v>
      </c>
      <c r="KK12" t="s">
        <v>15777</v>
      </c>
      <c r="KL12" t="s">
        <v>15777</v>
      </c>
      <c r="KM12" t="s">
        <v>15777</v>
      </c>
      <c r="KN12" t="s">
        <v>16564</v>
      </c>
      <c r="KO12" t="s">
        <v>15777</v>
      </c>
      <c r="KP12" t="s">
        <v>15777</v>
      </c>
      <c r="KQ12" t="s">
        <v>15777</v>
      </c>
      <c r="KR12" t="s">
        <v>15777</v>
      </c>
      <c r="KS12" t="s">
        <v>15777</v>
      </c>
      <c r="KT12" t="s">
        <v>15777</v>
      </c>
      <c r="KU12" t="s">
        <v>15777</v>
      </c>
      <c r="KV12" t="s">
        <v>15777</v>
      </c>
      <c r="KW12" t="s">
        <v>15777</v>
      </c>
      <c r="KX12" t="s">
        <v>15777</v>
      </c>
      <c r="KY12" t="s">
        <v>15777</v>
      </c>
      <c r="KZ12" t="s">
        <v>15777</v>
      </c>
      <c r="LA12" t="s">
        <v>15777</v>
      </c>
      <c r="LB12" t="s">
        <v>15777</v>
      </c>
      <c r="LC12" t="s">
        <v>15777</v>
      </c>
      <c r="LD12" t="s">
        <v>15777</v>
      </c>
      <c r="LE12" t="s">
        <v>16565</v>
      </c>
      <c r="LF12" t="s">
        <v>15777</v>
      </c>
      <c r="LG12" t="s">
        <v>15777</v>
      </c>
      <c r="LH12" t="s">
        <v>15777</v>
      </c>
      <c r="LI12" t="s">
        <v>15777</v>
      </c>
      <c r="LJ12" t="s">
        <v>15777</v>
      </c>
      <c r="LK12" t="s">
        <v>15777</v>
      </c>
      <c r="LL12" t="s">
        <v>15777</v>
      </c>
      <c r="LM12" t="s">
        <v>15777</v>
      </c>
      <c r="LN12" t="s">
        <v>15777</v>
      </c>
      <c r="LO12" t="s">
        <v>15777</v>
      </c>
      <c r="LP12" t="s">
        <v>16566</v>
      </c>
      <c r="LQ12" t="s">
        <v>314</v>
      </c>
      <c r="LR12" t="s">
        <v>15777</v>
      </c>
      <c r="LS12" t="s">
        <v>15777</v>
      </c>
      <c r="LT12" t="s">
        <v>15777</v>
      </c>
      <c r="LU12" t="s">
        <v>15777</v>
      </c>
      <c r="LV12" t="s">
        <v>15777</v>
      </c>
      <c r="LW12" t="s">
        <v>15818</v>
      </c>
      <c r="LX12" t="s">
        <v>15819</v>
      </c>
      <c r="LY12" t="s">
        <v>15820</v>
      </c>
      <c r="LZ12" t="s">
        <v>16598</v>
      </c>
      <c r="MA12" t="s">
        <v>16599</v>
      </c>
      <c r="MB12" t="s">
        <v>16572</v>
      </c>
      <c r="MC12" t="s">
        <v>16573</v>
      </c>
      <c r="MD12" t="s">
        <v>16735</v>
      </c>
      <c r="ME12" t="s">
        <v>16575</v>
      </c>
      <c r="MF12" t="s">
        <v>16576</v>
      </c>
      <c r="MG12" t="s">
        <v>15818</v>
      </c>
      <c r="MH12" t="s">
        <v>15819</v>
      </c>
      <c r="MI12" t="s">
        <v>16735</v>
      </c>
      <c r="MJ12" t="s">
        <v>15820</v>
      </c>
      <c r="MK12" t="s">
        <v>15828</v>
      </c>
      <c r="ML12" t="s">
        <v>16736</v>
      </c>
      <c r="MM12" t="s">
        <v>16737</v>
      </c>
      <c r="MN12" t="s">
        <v>16738</v>
      </c>
      <c r="MO12" t="s">
        <v>16739</v>
      </c>
      <c r="MP12" t="s">
        <v>16585</v>
      </c>
      <c r="MQ12" t="s">
        <v>16735</v>
      </c>
      <c r="MR12" t="s">
        <v>16586</v>
      </c>
      <c r="MS12" t="s">
        <v>314</v>
      </c>
      <c r="MT12" t="s">
        <v>15777</v>
      </c>
      <c r="MU12" t="s">
        <v>15777</v>
      </c>
      <c r="MV12" t="s">
        <v>15777</v>
      </c>
      <c r="MW12" t="s">
        <v>314</v>
      </c>
      <c r="MX12" t="s">
        <v>16007</v>
      </c>
      <c r="MY12" t="s">
        <v>138</v>
      </c>
      <c r="MZ12" t="s">
        <v>163</v>
      </c>
      <c r="NA12" t="s">
        <v>16740</v>
      </c>
      <c r="NB12" t="s">
        <v>16741</v>
      </c>
      <c r="NC12" t="s">
        <v>6744</v>
      </c>
      <c r="ND12">
        <v>106</v>
      </c>
      <c r="NE12">
        <v>405</v>
      </c>
      <c r="NF12" s="76">
        <v>0</v>
      </c>
      <c r="NG12" t="s">
        <v>16589</v>
      </c>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row>
    <row r="13" spans="1:724" x14ac:dyDescent="0.25">
      <c r="A13" t="s">
        <v>16742</v>
      </c>
      <c r="B13" t="s">
        <v>275</v>
      </c>
      <c r="C13" t="s">
        <v>15771</v>
      </c>
      <c r="D13" t="s">
        <v>15871</v>
      </c>
      <c r="E13" t="s">
        <v>16743</v>
      </c>
      <c r="F13" s="74">
        <v>43864.841609525472</v>
      </c>
      <c r="G13" t="s">
        <v>16526</v>
      </c>
      <c r="H13" t="s">
        <v>275</v>
      </c>
      <c r="I13" t="s">
        <v>276</v>
      </c>
      <c r="J13" t="s">
        <v>277</v>
      </c>
      <c r="K13" t="s">
        <v>15774</v>
      </c>
      <c r="L13" t="s">
        <v>15775</v>
      </c>
      <c r="M13" t="s">
        <v>15776</v>
      </c>
      <c r="N13" t="s">
        <v>15777</v>
      </c>
      <c r="O13" t="s">
        <v>15777</v>
      </c>
      <c r="P13" t="s">
        <v>15777</v>
      </c>
      <c r="Q13" t="s">
        <v>314</v>
      </c>
      <c r="R13" t="s">
        <v>15777</v>
      </c>
      <c r="S13" t="s">
        <v>314</v>
      </c>
      <c r="T13" t="s">
        <v>15777</v>
      </c>
      <c r="U13" t="s">
        <v>15777</v>
      </c>
      <c r="V13" t="s">
        <v>15777</v>
      </c>
      <c r="W13" t="s">
        <v>15777</v>
      </c>
      <c r="X13" t="s">
        <v>15777</v>
      </c>
      <c r="Y13" t="s">
        <v>139</v>
      </c>
      <c r="Z13" t="s">
        <v>314</v>
      </c>
      <c r="AA13" t="s">
        <v>15777</v>
      </c>
      <c r="AB13" t="s">
        <v>15777</v>
      </c>
      <c r="AC13" t="s">
        <v>314</v>
      </c>
      <c r="AD13" t="s">
        <v>15778</v>
      </c>
      <c r="AE13" t="s">
        <v>15777</v>
      </c>
      <c r="AF13" t="s">
        <v>15777</v>
      </c>
      <c r="AG13" t="s">
        <v>15777</v>
      </c>
      <c r="AH13" t="s">
        <v>15777</v>
      </c>
      <c r="AI13" t="s">
        <v>15777</v>
      </c>
      <c r="AJ13" t="s">
        <v>15777</v>
      </c>
      <c r="AK13" t="s">
        <v>16744</v>
      </c>
      <c r="AL13" t="s">
        <v>16745</v>
      </c>
      <c r="AM13" t="s">
        <v>6773</v>
      </c>
      <c r="AN13" t="s">
        <v>6774</v>
      </c>
      <c r="AO13" t="s">
        <v>6778</v>
      </c>
      <c r="AP13" t="s">
        <v>6786</v>
      </c>
      <c r="AQ13" t="s">
        <v>6787</v>
      </c>
      <c r="AR13" t="s">
        <v>6789</v>
      </c>
      <c r="AS13" t="s">
        <v>16746</v>
      </c>
      <c r="AT13" t="s">
        <v>16747</v>
      </c>
      <c r="AU13" t="s">
        <v>16748</v>
      </c>
      <c r="AV13" t="s">
        <v>16749</v>
      </c>
      <c r="AW13" t="s">
        <v>6775</v>
      </c>
      <c r="AX13" t="s">
        <v>6776</v>
      </c>
      <c r="AY13" t="s">
        <v>15788</v>
      </c>
      <c r="AZ13" t="s">
        <v>143</v>
      </c>
      <c r="BA13" t="s">
        <v>143</v>
      </c>
      <c r="BB13" t="s">
        <v>16540</v>
      </c>
      <c r="BC13" t="s">
        <v>314</v>
      </c>
      <c r="BD13" t="s">
        <v>314</v>
      </c>
      <c r="BE13" t="s">
        <v>314</v>
      </c>
      <c r="BF13" t="s">
        <v>314</v>
      </c>
      <c r="BG13" t="s">
        <v>314</v>
      </c>
      <c r="BH13" t="s">
        <v>314</v>
      </c>
      <c r="BI13" t="s">
        <v>15771</v>
      </c>
      <c r="BJ13" t="s">
        <v>15789</v>
      </c>
      <c r="BK13" t="s">
        <v>16541</v>
      </c>
      <c r="BL13" t="s">
        <v>314</v>
      </c>
      <c r="BM13" t="s">
        <v>314</v>
      </c>
      <c r="BN13" t="s">
        <v>314</v>
      </c>
      <c r="BO13" t="s">
        <v>314</v>
      </c>
      <c r="BP13" t="s">
        <v>314</v>
      </c>
      <c r="BQ13" t="s">
        <v>314</v>
      </c>
      <c r="BR13" t="s">
        <v>314</v>
      </c>
      <c r="BS13" t="s">
        <v>15777</v>
      </c>
      <c r="BT13" t="s">
        <v>314</v>
      </c>
      <c r="BU13" t="s">
        <v>15777</v>
      </c>
      <c r="BV13" t="s">
        <v>15777</v>
      </c>
      <c r="BW13" t="s">
        <v>15777</v>
      </c>
      <c r="BX13" t="s">
        <v>15777</v>
      </c>
      <c r="BY13" t="s">
        <v>16542</v>
      </c>
      <c r="BZ13" t="s">
        <v>314</v>
      </c>
      <c r="CA13" t="s">
        <v>314</v>
      </c>
      <c r="CB13" t="s">
        <v>314</v>
      </c>
      <c r="CC13" t="s">
        <v>314</v>
      </c>
      <c r="CD13" t="s">
        <v>314</v>
      </c>
      <c r="CE13" t="s">
        <v>15777</v>
      </c>
      <c r="CF13" t="s">
        <v>16543</v>
      </c>
      <c r="CG13" t="s">
        <v>16544</v>
      </c>
      <c r="CH13" t="s">
        <v>15777</v>
      </c>
      <c r="CI13" t="s">
        <v>314</v>
      </c>
      <c r="CJ13" t="s">
        <v>314</v>
      </c>
      <c r="CK13" t="s">
        <v>314</v>
      </c>
      <c r="CL13" t="s">
        <v>15777</v>
      </c>
      <c r="CM13" t="s">
        <v>314</v>
      </c>
      <c r="CN13" t="s">
        <v>15777</v>
      </c>
      <c r="CO13" t="s">
        <v>15777</v>
      </c>
      <c r="CP13" t="s">
        <v>15796</v>
      </c>
      <c r="CQ13" t="s">
        <v>15777</v>
      </c>
      <c r="CR13" t="s">
        <v>15777</v>
      </c>
      <c r="CS13" t="s">
        <v>15777</v>
      </c>
      <c r="CT13" t="s">
        <v>15777</v>
      </c>
      <c r="CU13" t="s">
        <v>16545</v>
      </c>
      <c r="CV13" t="s">
        <v>16545</v>
      </c>
      <c r="CW13" t="s">
        <v>16546</v>
      </c>
      <c r="CX13" t="s">
        <v>15777</v>
      </c>
      <c r="CY13" t="s">
        <v>314</v>
      </c>
      <c r="CZ13" t="s">
        <v>15777</v>
      </c>
      <c r="DA13" t="s">
        <v>15777</v>
      </c>
      <c r="DB13" t="s">
        <v>15777</v>
      </c>
      <c r="DC13" t="s">
        <v>15789</v>
      </c>
      <c r="DD13" t="s">
        <v>314</v>
      </c>
      <c r="DE13" t="s">
        <v>314</v>
      </c>
      <c r="DF13" t="s">
        <v>16547</v>
      </c>
      <c r="DG13" t="s">
        <v>15777</v>
      </c>
      <c r="DH13" t="s">
        <v>15777</v>
      </c>
      <c r="DI13" t="s">
        <v>15777</v>
      </c>
      <c r="DJ13" t="s">
        <v>146</v>
      </c>
      <c r="DK13" t="s">
        <v>15771</v>
      </c>
      <c r="DL13" t="s">
        <v>15789</v>
      </c>
      <c r="DM13" t="s">
        <v>15789</v>
      </c>
      <c r="DN13" t="s">
        <v>16548</v>
      </c>
      <c r="DO13" t="s">
        <v>314</v>
      </c>
      <c r="DP13" t="s">
        <v>314</v>
      </c>
      <c r="DQ13" t="s">
        <v>314</v>
      </c>
      <c r="DR13" t="s">
        <v>314</v>
      </c>
      <c r="DS13" t="s">
        <v>314</v>
      </c>
      <c r="DT13" t="s">
        <v>15777</v>
      </c>
      <c r="DU13" t="s">
        <v>314</v>
      </c>
      <c r="DV13" t="s">
        <v>314</v>
      </c>
      <c r="DW13" t="s">
        <v>15777</v>
      </c>
      <c r="DX13" t="s">
        <v>314</v>
      </c>
      <c r="DY13" t="s">
        <v>314</v>
      </c>
      <c r="DZ13" t="s">
        <v>15777</v>
      </c>
      <c r="EA13" t="s">
        <v>15777</v>
      </c>
      <c r="EB13" t="s">
        <v>15777</v>
      </c>
      <c r="EC13" t="s">
        <v>15777</v>
      </c>
      <c r="ED13" t="s">
        <v>15777</v>
      </c>
      <c r="EE13" t="s">
        <v>16549</v>
      </c>
      <c r="EF13" t="s">
        <v>15777</v>
      </c>
      <c r="EG13" t="s">
        <v>15777</v>
      </c>
      <c r="EH13" t="s">
        <v>15777</v>
      </c>
      <c r="EI13" t="s">
        <v>15777</v>
      </c>
      <c r="EJ13" t="s">
        <v>15777</v>
      </c>
      <c r="EK13" t="s">
        <v>15777</v>
      </c>
      <c r="EL13" t="s">
        <v>15777</v>
      </c>
      <c r="EM13" t="s">
        <v>15777</v>
      </c>
      <c r="EN13" t="s">
        <v>15777</v>
      </c>
      <c r="EO13" t="s">
        <v>15777</v>
      </c>
      <c r="EP13" t="s">
        <v>16550</v>
      </c>
      <c r="EQ13" t="s">
        <v>15801</v>
      </c>
      <c r="ER13" t="s">
        <v>15777</v>
      </c>
      <c r="ES13" t="s">
        <v>15777</v>
      </c>
      <c r="ET13" t="s">
        <v>15777</v>
      </c>
      <c r="EU13" t="s">
        <v>15777</v>
      </c>
      <c r="EV13" t="s">
        <v>15777</v>
      </c>
      <c r="EW13" t="s">
        <v>15777</v>
      </c>
      <c r="EX13" t="s">
        <v>15777</v>
      </c>
      <c r="EY13" t="s">
        <v>15777</v>
      </c>
      <c r="EZ13" t="s">
        <v>16551</v>
      </c>
      <c r="FA13" t="s">
        <v>15777</v>
      </c>
      <c r="FB13" t="s">
        <v>15777</v>
      </c>
      <c r="FC13" t="s">
        <v>15777</v>
      </c>
      <c r="FD13" t="s">
        <v>15777</v>
      </c>
      <c r="FE13" t="s">
        <v>15777</v>
      </c>
      <c r="FF13" t="s">
        <v>15777</v>
      </c>
      <c r="FG13" t="s">
        <v>15777</v>
      </c>
      <c r="FH13" t="s">
        <v>314</v>
      </c>
      <c r="FI13" t="s">
        <v>16552</v>
      </c>
      <c r="FJ13" t="s">
        <v>16553</v>
      </c>
      <c r="FK13" t="s">
        <v>15777</v>
      </c>
      <c r="FL13" t="s">
        <v>15777</v>
      </c>
      <c r="FM13" t="s">
        <v>15777</v>
      </c>
      <c r="FN13" t="s">
        <v>15777</v>
      </c>
      <c r="FO13" t="s">
        <v>15777</v>
      </c>
      <c r="FP13" t="s">
        <v>15777</v>
      </c>
      <c r="FQ13" t="s">
        <v>15777</v>
      </c>
      <c r="FR13" t="s">
        <v>15777</v>
      </c>
      <c r="FS13" t="s">
        <v>15789</v>
      </c>
      <c r="FT13" t="s">
        <v>16554</v>
      </c>
      <c r="FU13" t="s">
        <v>15777</v>
      </c>
      <c r="FV13" t="s">
        <v>314</v>
      </c>
      <c r="FW13" t="s">
        <v>314</v>
      </c>
      <c r="FX13" t="s">
        <v>15793</v>
      </c>
      <c r="FY13" t="s">
        <v>314</v>
      </c>
      <c r="FZ13" t="s">
        <v>16555</v>
      </c>
      <c r="GA13" t="s">
        <v>15793</v>
      </c>
      <c r="GB13" t="s">
        <v>16555</v>
      </c>
      <c r="GC13" t="s">
        <v>15777</v>
      </c>
      <c r="GD13" t="s">
        <v>15777</v>
      </c>
      <c r="GE13" t="s">
        <v>314</v>
      </c>
      <c r="GF13" t="s">
        <v>15777</v>
      </c>
      <c r="GG13" t="s">
        <v>15777</v>
      </c>
      <c r="GH13" t="s">
        <v>15777</v>
      </c>
      <c r="GI13" t="s">
        <v>16556</v>
      </c>
      <c r="GJ13" t="s">
        <v>15777</v>
      </c>
      <c r="GK13" t="s">
        <v>15777</v>
      </c>
      <c r="GL13" t="s">
        <v>15777</v>
      </c>
      <c r="GM13" t="s">
        <v>15777</v>
      </c>
      <c r="GN13" t="s">
        <v>15777</v>
      </c>
      <c r="GO13" t="s">
        <v>15777</v>
      </c>
      <c r="GP13" t="s">
        <v>15777</v>
      </c>
      <c r="GQ13" t="s">
        <v>15777</v>
      </c>
      <c r="GR13" t="s">
        <v>15777</v>
      </c>
      <c r="GS13" t="s">
        <v>15777</v>
      </c>
      <c r="GT13" t="s">
        <v>15777</v>
      </c>
      <c r="GU13" t="s">
        <v>15777</v>
      </c>
      <c r="GV13" t="s">
        <v>15777</v>
      </c>
      <c r="GW13" t="s">
        <v>16557</v>
      </c>
      <c r="GX13" t="s">
        <v>16555</v>
      </c>
      <c r="GY13" t="s">
        <v>314</v>
      </c>
      <c r="GZ13" t="s">
        <v>15777</v>
      </c>
      <c r="HA13" t="s">
        <v>15777</v>
      </c>
      <c r="HB13" t="s">
        <v>314</v>
      </c>
      <c r="HC13" t="s">
        <v>15777</v>
      </c>
      <c r="HD13" t="s">
        <v>15777</v>
      </c>
      <c r="HE13" t="s">
        <v>15777</v>
      </c>
      <c r="HF13" t="s">
        <v>314</v>
      </c>
      <c r="HG13" t="s">
        <v>16558</v>
      </c>
      <c r="HH13" t="s">
        <v>15777</v>
      </c>
      <c r="HI13" t="s">
        <v>15777</v>
      </c>
      <c r="HJ13" t="s">
        <v>15777</v>
      </c>
      <c r="HK13" t="s">
        <v>15777</v>
      </c>
      <c r="HL13" t="s">
        <v>15777</v>
      </c>
      <c r="HM13" t="s">
        <v>15777</v>
      </c>
      <c r="HN13" t="s">
        <v>15777</v>
      </c>
      <c r="HO13" t="s">
        <v>15777</v>
      </c>
      <c r="HP13" t="s">
        <v>15777</v>
      </c>
      <c r="HQ13" t="s">
        <v>15777</v>
      </c>
      <c r="HR13" t="s">
        <v>15777</v>
      </c>
      <c r="HS13" t="s">
        <v>15777</v>
      </c>
      <c r="HT13" t="s">
        <v>15777</v>
      </c>
      <c r="HU13" t="s">
        <v>15777</v>
      </c>
      <c r="HV13" t="s">
        <v>15777</v>
      </c>
      <c r="HW13" t="s">
        <v>15777</v>
      </c>
      <c r="HX13" t="s">
        <v>16559</v>
      </c>
      <c r="HY13" t="s">
        <v>15777</v>
      </c>
      <c r="HZ13" t="s">
        <v>15777</v>
      </c>
      <c r="IA13" t="s">
        <v>15777</v>
      </c>
      <c r="IB13" t="s">
        <v>15777</v>
      </c>
      <c r="IC13" t="s">
        <v>15777</v>
      </c>
      <c r="ID13" t="s">
        <v>15777</v>
      </c>
      <c r="IE13" t="s">
        <v>15777</v>
      </c>
      <c r="IF13" t="s">
        <v>15777</v>
      </c>
      <c r="IG13" t="s">
        <v>15777</v>
      </c>
      <c r="IH13" t="s">
        <v>15777</v>
      </c>
      <c r="II13" t="s">
        <v>15777</v>
      </c>
      <c r="IJ13" t="s">
        <v>15777</v>
      </c>
      <c r="IK13" t="s">
        <v>15777</v>
      </c>
      <c r="IL13" t="s">
        <v>15777</v>
      </c>
      <c r="IM13" t="s">
        <v>16560</v>
      </c>
      <c r="IN13" t="s">
        <v>15777</v>
      </c>
      <c r="IO13" t="s">
        <v>15777</v>
      </c>
      <c r="IP13" t="s">
        <v>15777</v>
      </c>
      <c r="IQ13" t="s">
        <v>15777</v>
      </c>
      <c r="IR13" t="s">
        <v>15777</v>
      </c>
      <c r="IS13" t="s">
        <v>15777</v>
      </c>
      <c r="IT13" t="s">
        <v>15777</v>
      </c>
      <c r="IU13" t="s">
        <v>15777</v>
      </c>
      <c r="IV13" t="s">
        <v>15777</v>
      </c>
      <c r="IW13" t="s">
        <v>15777</v>
      </c>
      <c r="IX13" t="s">
        <v>15777</v>
      </c>
      <c r="IY13" t="s">
        <v>15777</v>
      </c>
      <c r="IZ13" t="s">
        <v>15777</v>
      </c>
      <c r="JA13" t="s">
        <v>15777</v>
      </c>
      <c r="JB13" t="s">
        <v>15777</v>
      </c>
      <c r="JC13" t="s">
        <v>15777</v>
      </c>
      <c r="JD13" t="s">
        <v>16561</v>
      </c>
      <c r="JE13" t="s">
        <v>15777</v>
      </c>
      <c r="JF13" t="s">
        <v>16562</v>
      </c>
      <c r="JG13" t="s">
        <v>15777</v>
      </c>
      <c r="JH13" t="s">
        <v>15777</v>
      </c>
      <c r="JI13" t="s">
        <v>15777</v>
      </c>
      <c r="JJ13" t="s">
        <v>15777</v>
      </c>
      <c r="JK13" t="s">
        <v>15777</v>
      </c>
      <c r="JL13" t="s">
        <v>15777</v>
      </c>
      <c r="JM13" t="s">
        <v>15777</v>
      </c>
      <c r="JN13" t="s">
        <v>15777</v>
      </c>
      <c r="JO13" t="s">
        <v>15777</v>
      </c>
      <c r="JP13" t="s">
        <v>15777</v>
      </c>
      <c r="JQ13" t="s">
        <v>15777</v>
      </c>
      <c r="JR13" t="s">
        <v>15777</v>
      </c>
      <c r="JS13" t="s">
        <v>15777</v>
      </c>
      <c r="JT13" t="s">
        <v>15777</v>
      </c>
      <c r="JU13" t="s">
        <v>15777</v>
      </c>
      <c r="JV13" t="s">
        <v>15777</v>
      </c>
      <c r="JW13" t="s">
        <v>16563</v>
      </c>
      <c r="JX13" t="s">
        <v>15777</v>
      </c>
      <c r="JY13" t="s">
        <v>15777</v>
      </c>
      <c r="JZ13" t="s">
        <v>15777</v>
      </c>
      <c r="KA13" t="s">
        <v>15777</v>
      </c>
      <c r="KB13" t="s">
        <v>15777</v>
      </c>
      <c r="KC13" t="s">
        <v>15777</v>
      </c>
      <c r="KD13" t="s">
        <v>15777</v>
      </c>
      <c r="KE13" t="s">
        <v>15777</v>
      </c>
      <c r="KF13" t="s">
        <v>15777</v>
      </c>
      <c r="KG13" t="s">
        <v>15777</v>
      </c>
      <c r="KH13" t="s">
        <v>15777</v>
      </c>
      <c r="KI13" t="s">
        <v>15777</v>
      </c>
      <c r="KJ13" t="s">
        <v>15777</v>
      </c>
      <c r="KK13" t="s">
        <v>15777</v>
      </c>
      <c r="KL13" t="s">
        <v>15777</v>
      </c>
      <c r="KM13" t="s">
        <v>15777</v>
      </c>
      <c r="KN13" t="s">
        <v>16564</v>
      </c>
      <c r="KO13" t="s">
        <v>15777</v>
      </c>
      <c r="KP13" t="s">
        <v>15777</v>
      </c>
      <c r="KQ13" t="s">
        <v>15777</v>
      </c>
      <c r="KR13" t="s">
        <v>15777</v>
      </c>
      <c r="KS13" t="s">
        <v>15777</v>
      </c>
      <c r="KT13" t="s">
        <v>15777</v>
      </c>
      <c r="KU13" t="s">
        <v>15777</v>
      </c>
      <c r="KV13" t="s">
        <v>15777</v>
      </c>
      <c r="KW13" t="s">
        <v>15777</v>
      </c>
      <c r="KX13" t="s">
        <v>15777</v>
      </c>
      <c r="KY13" t="s">
        <v>15777</v>
      </c>
      <c r="KZ13" t="s">
        <v>15777</v>
      </c>
      <c r="LA13" t="s">
        <v>15777</v>
      </c>
      <c r="LB13" t="s">
        <v>15777</v>
      </c>
      <c r="LC13" t="s">
        <v>15777</v>
      </c>
      <c r="LD13" t="s">
        <v>15777</v>
      </c>
      <c r="LE13" t="s">
        <v>16565</v>
      </c>
      <c r="LF13" t="s">
        <v>15777</v>
      </c>
      <c r="LG13" t="s">
        <v>15777</v>
      </c>
      <c r="LH13" t="s">
        <v>15777</v>
      </c>
      <c r="LI13" t="s">
        <v>15777</v>
      </c>
      <c r="LJ13" t="s">
        <v>15777</v>
      </c>
      <c r="LK13" t="s">
        <v>15777</v>
      </c>
      <c r="LL13" t="s">
        <v>15777</v>
      </c>
      <c r="LM13" t="s">
        <v>15777</v>
      </c>
      <c r="LN13" t="s">
        <v>15777</v>
      </c>
      <c r="LO13" t="s">
        <v>15777</v>
      </c>
      <c r="LP13" t="s">
        <v>16566</v>
      </c>
      <c r="LQ13" t="s">
        <v>314</v>
      </c>
      <c r="LR13" t="s">
        <v>15777</v>
      </c>
      <c r="LS13" t="s">
        <v>15777</v>
      </c>
      <c r="LT13" t="s">
        <v>15777</v>
      </c>
      <c r="LU13" t="s">
        <v>15777</v>
      </c>
      <c r="LV13" t="s">
        <v>15777</v>
      </c>
      <c r="LW13" t="s">
        <v>15818</v>
      </c>
      <c r="LX13" t="s">
        <v>15819</v>
      </c>
      <c r="LY13" t="s">
        <v>15820</v>
      </c>
      <c r="LZ13" t="s">
        <v>16598</v>
      </c>
      <c r="MA13" t="s">
        <v>16599</v>
      </c>
      <c r="MB13" t="s">
        <v>16572</v>
      </c>
      <c r="MC13" t="s">
        <v>16573</v>
      </c>
      <c r="MD13" t="s">
        <v>16750</v>
      </c>
      <c r="ME13" t="s">
        <v>16575</v>
      </c>
      <c r="MF13" t="s">
        <v>16576</v>
      </c>
      <c r="MG13" t="s">
        <v>15818</v>
      </c>
      <c r="MH13" t="s">
        <v>15819</v>
      </c>
      <c r="MI13" t="s">
        <v>16750</v>
      </c>
      <c r="MJ13" t="s">
        <v>15820</v>
      </c>
      <c r="MK13" t="s">
        <v>15828</v>
      </c>
      <c r="ML13" t="s">
        <v>16751</v>
      </c>
      <c r="MM13" t="s">
        <v>16752</v>
      </c>
      <c r="MN13" t="s">
        <v>16753</v>
      </c>
      <c r="MO13" t="s">
        <v>16754</v>
      </c>
      <c r="MP13" t="s">
        <v>16585</v>
      </c>
      <c r="MQ13" t="s">
        <v>16750</v>
      </c>
      <c r="MR13" t="s">
        <v>16586</v>
      </c>
      <c r="MS13" t="s">
        <v>314</v>
      </c>
      <c r="MT13" t="s">
        <v>15777</v>
      </c>
      <c r="MU13" t="s">
        <v>15777</v>
      </c>
      <c r="MV13" t="s">
        <v>314</v>
      </c>
      <c r="MW13" t="s">
        <v>314</v>
      </c>
      <c r="MX13" t="s">
        <v>16007</v>
      </c>
      <c r="MY13" t="s">
        <v>138</v>
      </c>
      <c r="MZ13" t="s">
        <v>148</v>
      </c>
      <c r="NA13" t="s">
        <v>16755</v>
      </c>
      <c r="NB13" t="s">
        <v>16756</v>
      </c>
      <c r="NC13" t="s">
        <v>6797</v>
      </c>
      <c r="ND13">
        <v>106</v>
      </c>
      <c r="NE13">
        <v>402</v>
      </c>
      <c r="NF13" s="76">
        <v>0</v>
      </c>
      <c r="NG13" t="s">
        <v>16589</v>
      </c>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row>
    <row r="14" spans="1:724" x14ac:dyDescent="0.25">
      <c r="A14" t="s">
        <v>16757</v>
      </c>
      <c r="B14" t="s">
        <v>275</v>
      </c>
      <c r="C14" t="s">
        <v>15771</v>
      </c>
      <c r="D14" t="s">
        <v>15871</v>
      </c>
      <c r="E14" t="s">
        <v>16758</v>
      </c>
      <c r="F14" s="74">
        <v>43864.841765775462</v>
      </c>
      <c r="G14" t="s">
        <v>16526</v>
      </c>
      <c r="H14" t="s">
        <v>275</v>
      </c>
      <c r="I14" t="s">
        <v>276</v>
      </c>
      <c r="J14" t="s">
        <v>277</v>
      </c>
      <c r="K14" t="s">
        <v>15774</v>
      </c>
      <c r="L14" t="s">
        <v>15976</v>
      </c>
      <c r="M14" t="s">
        <v>15776</v>
      </c>
      <c r="N14" t="s">
        <v>15777</v>
      </c>
      <c r="O14" t="s">
        <v>15777</v>
      </c>
      <c r="P14" t="s">
        <v>15777</v>
      </c>
      <c r="Q14" t="s">
        <v>314</v>
      </c>
      <c r="R14" t="s">
        <v>15777</v>
      </c>
      <c r="S14" t="s">
        <v>314</v>
      </c>
      <c r="T14" t="s">
        <v>15777</v>
      </c>
      <c r="U14" t="s">
        <v>15777</v>
      </c>
      <c r="V14" t="s">
        <v>15777</v>
      </c>
      <c r="W14" t="s">
        <v>15777</v>
      </c>
      <c r="X14" t="s">
        <v>15777</v>
      </c>
      <c r="Y14" t="s">
        <v>139</v>
      </c>
      <c r="Z14" t="s">
        <v>15777</v>
      </c>
      <c r="AA14" t="s">
        <v>15777</v>
      </c>
      <c r="AB14" t="s">
        <v>15777</v>
      </c>
      <c r="AC14" t="s">
        <v>314</v>
      </c>
      <c r="AD14" t="s">
        <v>15778</v>
      </c>
      <c r="AE14" t="s">
        <v>15777</v>
      </c>
      <c r="AF14" t="s">
        <v>15777</v>
      </c>
      <c r="AG14" t="s">
        <v>15777</v>
      </c>
      <c r="AH14" t="s">
        <v>15777</v>
      </c>
      <c r="AI14" t="s">
        <v>15777</v>
      </c>
      <c r="AJ14" t="s">
        <v>15777</v>
      </c>
      <c r="AK14" t="s">
        <v>16759</v>
      </c>
      <c r="AL14" t="s">
        <v>16760</v>
      </c>
      <c r="AM14" t="s">
        <v>6773</v>
      </c>
      <c r="AN14" t="s">
        <v>6828</v>
      </c>
      <c r="AO14" t="s">
        <v>6832</v>
      </c>
      <c r="AP14" t="s">
        <v>6840</v>
      </c>
      <c r="AQ14" t="s">
        <v>6841</v>
      </c>
      <c r="AR14" t="s">
        <v>5548</v>
      </c>
      <c r="AS14" t="s">
        <v>16761</v>
      </c>
      <c r="AT14" t="s">
        <v>16762</v>
      </c>
      <c r="AU14" t="s">
        <v>16763</v>
      </c>
      <c r="AV14" t="s">
        <v>16764</v>
      </c>
      <c r="AW14" t="s">
        <v>6829</v>
      </c>
      <c r="AX14" t="s">
        <v>6830</v>
      </c>
      <c r="AY14" t="s">
        <v>15788</v>
      </c>
      <c r="AZ14" t="s">
        <v>143</v>
      </c>
      <c r="BA14" t="s">
        <v>143</v>
      </c>
      <c r="BB14" t="s">
        <v>16540</v>
      </c>
      <c r="BC14" t="s">
        <v>314</v>
      </c>
      <c r="BD14" t="s">
        <v>314</v>
      </c>
      <c r="BE14" t="s">
        <v>314</v>
      </c>
      <c r="BF14" t="s">
        <v>314</v>
      </c>
      <c r="BG14" t="s">
        <v>314</v>
      </c>
      <c r="BH14" t="s">
        <v>314</v>
      </c>
      <c r="BI14" t="s">
        <v>15771</v>
      </c>
      <c r="BJ14" t="s">
        <v>15789</v>
      </c>
      <c r="BK14" t="s">
        <v>16541</v>
      </c>
      <c r="BL14" t="s">
        <v>314</v>
      </c>
      <c r="BM14" t="s">
        <v>314</v>
      </c>
      <c r="BN14" t="s">
        <v>314</v>
      </c>
      <c r="BO14" t="s">
        <v>314</v>
      </c>
      <c r="BP14" t="s">
        <v>314</v>
      </c>
      <c r="BQ14" t="s">
        <v>314</v>
      </c>
      <c r="BR14" t="s">
        <v>314</v>
      </c>
      <c r="BS14" t="s">
        <v>15777</v>
      </c>
      <c r="BT14" t="s">
        <v>314</v>
      </c>
      <c r="BU14" t="s">
        <v>15777</v>
      </c>
      <c r="BV14" t="s">
        <v>15777</v>
      </c>
      <c r="BW14" t="s">
        <v>15777</v>
      </c>
      <c r="BX14" t="s">
        <v>15777</v>
      </c>
      <c r="BY14" t="s">
        <v>16542</v>
      </c>
      <c r="BZ14" t="s">
        <v>314</v>
      </c>
      <c r="CA14" t="s">
        <v>314</v>
      </c>
      <c r="CB14" t="s">
        <v>314</v>
      </c>
      <c r="CC14" t="s">
        <v>314</v>
      </c>
      <c r="CD14" t="s">
        <v>314</v>
      </c>
      <c r="CE14" t="s">
        <v>15777</v>
      </c>
      <c r="CF14" t="s">
        <v>16543</v>
      </c>
      <c r="CG14" t="s">
        <v>16544</v>
      </c>
      <c r="CH14" t="s">
        <v>15777</v>
      </c>
      <c r="CI14" t="s">
        <v>314</v>
      </c>
      <c r="CJ14" t="s">
        <v>314</v>
      </c>
      <c r="CK14" t="s">
        <v>314</v>
      </c>
      <c r="CL14" t="s">
        <v>15777</v>
      </c>
      <c r="CM14" t="s">
        <v>314</v>
      </c>
      <c r="CN14" t="s">
        <v>15777</v>
      </c>
      <c r="CO14" t="s">
        <v>15777</v>
      </c>
      <c r="CP14" t="s">
        <v>15796</v>
      </c>
      <c r="CQ14" t="s">
        <v>15777</v>
      </c>
      <c r="CR14" t="s">
        <v>15777</v>
      </c>
      <c r="CS14" t="s">
        <v>15777</v>
      </c>
      <c r="CT14" t="s">
        <v>15777</v>
      </c>
      <c r="CU14" t="s">
        <v>16545</v>
      </c>
      <c r="CV14" t="s">
        <v>16545</v>
      </c>
      <c r="CW14" t="s">
        <v>16546</v>
      </c>
      <c r="CX14" t="s">
        <v>15777</v>
      </c>
      <c r="CY14" t="s">
        <v>314</v>
      </c>
      <c r="CZ14" t="s">
        <v>15777</v>
      </c>
      <c r="DA14" t="s">
        <v>15777</v>
      </c>
      <c r="DB14" t="s">
        <v>15777</v>
      </c>
      <c r="DC14" t="s">
        <v>15789</v>
      </c>
      <c r="DD14" t="s">
        <v>314</v>
      </c>
      <c r="DE14" t="s">
        <v>314</v>
      </c>
      <c r="DF14" t="s">
        <v>16547</v>
      </c>
      <c r="DG14" t="s">
        <v>15777</v>
      </c>
      <c r="DH14" t="s">
        <v>15777</v>
      </c>
      <c r="DI14" t="s">
        <v>15777</v>
      </c>
      <c r="DJ14" t="s">
        <v>146</v>
      </c>
      <c r="DK14" t="s">
        <v>15771</v>
      </c>
      <c r="DL14" t="s">
        <v>15789</v>
      </c>
      <c r="DM14" t="s">
        <v>15789</v>
      </c>
      <c r="DN14" t="s">
        <v>16548</v>
      </c>
      <c r="DO14" t="s">
        <v>314</v>
      </c>
      <c r="DP14" t="s">
        <v>314</v>
      </c>
      <c r="DQ14" t="s">
        <v>314</v>
      </c>
      <c r="DR14" t="s">
        <v>314</v>
      </c>
      <c r="DS14" t="s">
        <v>314</v>
      </c>
      <c r="DT14" t="s">
        <v>15777</v>
      </c>
      <c r="DU14" t="s">
        <v>314</v>
      </c>
      <c r="DV14" t="s">
        <v>314</v>
      </c>
      <c r="DW14" t="s">
        <v>15777</v>
      </c>
      <c r="DX14" t="s">
        <v>314</v>
      </c>
      <c r="DY14" t="s">
        <v>314</v>
      </c>
      <c r="DZ14" t="s">
        <v>15777</v>
      </c>
      <c r="EA14" t="s">
        <v>15777</v>
      </c>
      <c r="EB14" t="s">
        <v>15777</v>
      </c>
      <c r="EC14" t="s">
        <v>15777</v>
      </c>
      <c r="ED14" t="s">
        <v>15777</v>
      </c>
      <c r="EE14" t="s">
        <v>16549</v>
      </c>
      <c r="EF14" t="s">
        <v>15777</v>
      </c>
      <c r="EG14" t="s">
        <v>15777</v>
      </c>
      <c r="EH14" t="s">
        <v>15777</v>
      </c>
      <c r="EI14" t="s">
        <v>15777</v>
      </c>
      <c r="EJ14" t="s">
        <v>15777</v>
      </c>
      <c r="EK14" t="s">
        <v>15777</v>
      </c>
      <c r="EL14" t="s">
        <v>15777</v>
      </c>
      <c r="EM14" t="s">
        <v>15777</v>
      </c>
      <c r="EN14" t="s">
        <v>15777</v>
      </c>
      <c r="EO14" t="s">
        <v>15777</v>
      </c>
      <c r="EP14" t="s">
        <v>16550</v>
      </c>
      <c r="EQ14" t="s">
        <v>15801</v>
      </c>
      <c r="ER14" t="s">
        <v>15777</v>
      </c>
      <c r="ES14" t="s">
        <v>15777</v>
      </c>
      <c r="ET14" t="s">
        <v>15777</v>
      </c>
      <c r="EU14" t="s">
        <v>15777</v>
      </c>
      <c r="EV14" t="s">
        <v>15777</v>
      </c>
      <c r="EW14" t="s">
        <v>15777</v>
      </c>
      <c r="EX14" t="s">
        <v>15777</v>
      </c>
      <c r="EY14" t="s">
        <v>15777</v>
      </c>
      <c r="EZ14" t="s">
        <v>16551</v>
      </c>
      <c r="FA14" t="s">
        <v>15777</v>
      </c>
      <c r="FB14" t="s">
        <v>15777</v>
      </c>
      <c r="FC14" t="s">
        <v>15777</v>
      </c>
      <c r="FD14" t="s">
        <v>15777</v>
      </c>
      <c r="FE14" t="s">
        <v>15777</v>
      </c>
      <c r="FF14" t="s">
        <v>15777</v>
      </c>
      <c r="FG14" t="s">
        <v>15777</v>
      </c>
      <c r="FH14" t="s">
        <v>314</v>
      </c>
      <c r="FI14" t="s">
        <v>16552</v>
      </c>
      <c r="FJ14" t="s">
        <v>16553</v>
      </c>
      <c r="FK14" t="s">
        <v>15777</v>
      </c>
      <c r="FL14" t="s">
        <v>15777</v>
      </c>
      <c r="FM14" t="s">
        <v>15777</v>
      </c>
      <c r="FN14" t="s">
        <v>15777</v>
      </c>
      <c r="FO14" t="s">
        <v>15777</v>
      </c>
      <c r="FP14" t="s">
        <v>15777</v>
      </c>
      <c r="FQ14" t="s">
        <v>15777</v>
      </c>
      <c r="FR14" t="s">
        <v>15777</v>
      </c>
      <c r="FS14" t="s">
        <v>15789</v>
      </c>
      <c r="FT14" t="s">
        <v>16554</v>
      </c>
      <c r="FU14" t="s">
        <v>15777</v>
      </c>
      <c r="FV14" t="s">
        <v>314</v>
      </c>
      <c r="FW14" t="s">
        <v>314</v>
      </c>
      <c r="FX14" t="s">
        <v>15793</v>
      </c>
      <c r="FY14" t="s">
        <v>314</v>
      </c>
      <c r="FZ14" t="s">
        <v>16555</v>
      </c>
      <c r="GA14" t="s">
        <v>15793</v>
      </c>
      <c r="GB14" t="s">
        <v>16555</v>
      </c>
      <c r="GC14" t="s">
        <v>15777</v>
      </c>
      <c r="GD14" t="s">
        <v>15777</v>
      </c>
      <c r="GE14" t="s">
        <v>314</v>
      </c>
      <c r="GF14" t="s">
        <v>15777</v>
      </c>
      <c r="GG14" t="s">
        <v>15777</v>
      </c>
      <c r="GH14" t="s">
        <v>15777</v>
      </c>
      <c r="GI14" t="s">
        <v>16556</v>
      </c>
      <c r="GJ14" t="s">
        <v>15777</v>
      </c>
      <c r="GK14" t="s">
        <v>15777</v>
      </c>
      <c r="GL14" t="s">
        <v>15777</v>
      </c>
      <c r="GM14" t="s">
        <v>15777</v>
      </c>
      <c r="GN14" t="s">
        <v>15777</v>
      </c>
      <c r="GO14" t="s">
        <v>15777</v>
      </c>
      <c r="GP14" t="s">
        <v>15777</v>
      </c>
      <c r="GQ14" t="s">
        <v>15777</v>
      </c>
      <c r="GR14" t="s">
        <v>15777</v>
      </c>
      <c r="GS14" t="s">
        <v>15777</v>
      </c>
      <c r="GT14" t="s">
        <v>15777</v>
      </c>
      <c r="GU14" t="s">
        <v>15777</v>
      </c>
      <c r="GV14" t="s">
        <v>15777</v>
      </c>
      <c r="GW14" t="s">
        <v>16557</v>
      </c>
      <c r="GX14" t="s">
        <v>16555</v>
      </c>
      <c r="GY14" t="s">
        <v>314</v>
      </c>
      <c r="GZ14" t="s">
        <v>15777</v>
      </c>
      <c r="HA14" t="s">
        <v>15777</v>
      </c>
      <c r="HB14" t="s">
        <v>314</v>
      </c>
      <c r="HC14" t="s">
        <v>15777</v>
      </c>
      <c r="HD14" t="s">
        <v>15777</v>
      </c>
      <c r="HE14" t="s">
        <v>15777</v>
      </c>
      <c r="HF14" t="s">
        <v>314</v>
      </c>
      <c r="HG14" t="s">
        <v>16558</v>
      </c>
      <c r="HH14" t="s">
        <v>15777</v>
      </c>
      <c r="HI14" t="s">
        <v>15777</v>
      </c>
      <c r="HJ14" t="s">
        <v>15777</v>
      </c>
      <c r="HK14" t="s">
        <v>15777</v>
      </c>
      <c r="HL14" t="s">
        <v>15777</v>
      </c>
      <c r="HM14" t="s">
        <v>15777</v>
      </c>
      <c r="HN14" t="s">
        <v>15777</v>
      </c>
      <c r="HO14" t="s">
        <v>15777</v>
      </c>
      <c r="HP14" t="s">
        <v>15777</v>
      </c>
      <c r="HQ14" t="s">
        <v>15777</v>
      </c>
      <c r="HR14" t="s">
        <v>15777</v>
      </c>
      <c r="HS14" t="s">
        <v>15777</v>
      </c>
      <c r="HT14" t="s">
        <v>15777</v>
      </c>
      <c r="HU14" t="s">
        <v>15777</v>
      </c>
      <c r="HV14" t="s">
        <v>15777</v>
      </c>
      <c r="HW14" t="s">
        <v>15777</v>
      </c>
      <c r="HX14" t="s">
        <v>16559</v>
      </c>
      <c r="HY14" t="s">
        <v>15777</v>
      </c>
      <c r="HZ14" t="s">
        <v>15777</v>
      </c>
      <c r="IA14" t="s">
        <v>15777</v>
      </c>
      <c r="IB14" t="s">
        <v>15777</v>
      </c>
      <c r="IC14" t="s">
        <v>15777</v>
      </c>
      <c r="ID14" t="s">
        <v>15777</v>
      </c>
      <c r="IE14" t="s">
        <v>15777</v>
      </c>
      <c r="IF14" t="s">
        <v>15777</v>
      </c>
      <c r="IG14" t="s">
        <v>15777</v>
      </c>
      <c r="IH14" t="s">
        <v>15777</v>
      </c>
      <c r="II14" t="s">
        <v>15777</v>
      </c>
      <c r="IJ14" t="s">
        <v>15777</v>
      </c>
      <c r="IK14" t="s">
        <v>15777</v>
      </c>
      <c r="IL14" t="s">
        <v>15777</v>
      </c>
      <c r="IM14" t="s">
        <v>16560</v>
      </c>
      <c r="IN14" t="s">
        <v>15777</v>
      </c>
      <c r="IO14" t="s">
        <v>15777</v>
      </c>
      <c r="IP14" t="s">
        <v>15777</v>
      </c>
      <c r="IQ14" t="s">
        <v>15777</v>
      </c>
      <c r="IR14" t="s">
        <v>15777</v>
      </c>
      <c r="IS14" t="s">
        <v>15777</v>
      </c>
      <c r="IT14" t="s">
        <v>15777</v>
      </c>
      <c r="IU14" t="s">
        <v>15777</v>
      </c>
      <c r="IV14" t="s">
        <v>15777</v>
      </c>
      <c r="IW14" t="s">
        <v>15777</v>
      </c>
      <c r="IX14" t="s">
        <v>15777</v>
      </c>
      <c r="IY14" t="s">
        <v>15777</v>
      </c>
      <c r="IZ14" t="s">
        <v>15777</v>
      </c>
      <c r="JA14" t="s">
        <v>15777</v>
      </c>
      <c r="JB14" t="s">
        <v>15777</v>
      </c>
      <c r="JC14" t="s">
        <v>15777</v>
      </c>
      <c r="JD14" t="s">
        <v>16561</v>
      </c>
      <c r="JE14" t="s">
        <v>15777</v>
      </c>
      <c r="JF14" t="s">
        <v>16562</v>
      </c>
      <c r="JG14" t="s">
        <v>15777</v>
      </c>
      <c r="JH14" t="s">
        <v>15777</v>
      </c>
      <c r="JI14" t="s">
        <v>15777</v>
      </c>
      <c r="JJ14" t="s">
        <v>15777</v>
      </c>
      <c r="JK14" t="s">
        <v>15777</v>
      </c>
      <c r="JL14" t="s">
        <v>15777</v>
      </c>
      <c r="JM14" t="s">
        <v>15777</v>
      </c>
      <c r="JN14" t="s">
        <v>15777</v>
      </c>
      <c r="JO14" t="s">
        <v>15777</v>
      </c>
      <c r="JP14" t="s">
        <v>15777</v>
      </c>
      <c r="JQ14" t="s">
        <v>15777</v>
      </c>
      <c r="JR14" t="s">
        <v>15777</v>
      </c>
      <c r="JS14" t="s">
        <v>15777</v>
      </c>
      <c r="JT14" t="s">
        <v>15777</v>
      </c>
      <c r="JU14" t="s">
        <v>15777</v>
      </c>
      <c r="JV14" t="s">
        <v>15777</v>
      </c>
      <c r="JW14" t="s">
        <v>16563</v>
      </c>
      <c r="JX14" t="s">
        <v>15777</v>
      </c>
      <c r="JY14" t="s">
        <v>15777</v>
      </c>
      <c r="JZ14" t="s">
        <v>15777</v>
      </c>
      <c r="KA14" t="s">
        <v>15777</v>
      </c>
      <c r="KB14" t="s">
        <v>15777</v>
      </c>
      <c r="KC14" t="s">
        <v>15777</v>
      </c>
      <c r="KD14" t="s">
        <v>15777</v>
      </c>
      <c r="KE14" t="s">
        <v>15777</v>
      </c>
      <c r="KF14" t="s">
        <v>15777</v>
      </c>
      <c r="KG14" t="s">
        <v>15777</v>
      </c>
      <c r="KH14" t="s">
        <v>15777</v>
      </c>
      <c r="KI14" t="s">
        <v>15777</v>
      </c>
      <c r="KJ14" t="s">
        <v>15777</v>
      </c>
      <c r="KK14" t="s">
        <v>15777</v>
      </c>
      <c r="KL14" t="s">
        <v>15777</v>
      </c>
      <c r="KM14" t="s">
        <v>15777</v>
      </c>
      <c r="KN14" t="s">
        <v>16564</v>
      </c>
      <c r="KO14" t="s">
        <v>15777</v>
      </c>
      <c r="KP14" t="s">
        <v>15777</v>
      </c>
      <c r="KQ14" t="s">
        <v>15777</v>
      </c>
      <c r="KR14" t="s">
        <v>15777</v>
      </c>
      <c r="KS14" t="s">
        <v>15777</v>
      </c>
      <c r="KT14" t="s">
        <v>15777</v>
      </c>
      <c r="KU14" t="s">
        <v>15777</v>
      </c>
      <c r="KV14" t="s">
        <v>15777</v>
      </c>
      <c r="KW14" t="s">
        <v>15777</v>
      </c>
      <c r="KX14" t="s">
        <v>15777</v>
      </c>
      <c r="KY14" t="s">
        <v>15777</v>
      </c>
      <c r="KZ14" t="s">
        <v>15777</v>
      </c>
      <c r="LA14" t="s">
        <v>15777</v>
      </c>
      <c r="LB14" t="s">
        <v>15777</v>
      </c>
      <c r="LC14" t="s">
        <v>15777</v>
      </c>
      <c r="LD14" t="s">
        <v>15777</v>
      </c>
      <c r="LE14" t="s">
        <v>16565</v>
      </c>
      <c r="LF14" t="s">
        <v>15777</v>
      </c>
      <c r="LG14" t="s">
        <v>314</v>
      </c>
      <c r="LH14" t="s">
        <v>15777</v>
      </c>
      <c r="LI14" t="s">
        <v>15777</v>
      </c>
      <c r="LJ14" t="s">
        <v>15777</v>
      </c>
      <c r="LK14" t="s">
        <v>15777</v>
      </c>
      <c r="LL14" t="s">
        <v>15777</v>
      </c>
      <c r="LM14" t="s">
        <v>15777</v>
      </c>
      <c r="LN14" t="s">
        <v>15777</v>
      </c>
      <c r="LO14" t="s">
        <v>15777</v>
      </c>
      <c r="LP14" t="s">
        <v>16566</v>
      </c>
      <c r="LQ14" t="s">
        <v>314</v>
      </c>
      <c r="LR14" t="s">
        <v>15777</v>
      </c>
      <c r="LS14" t="s">
        <v>15777</v>
      </c>
      <c r="LT14" t="s">
        <v>15777</v>
      </c>
      <c r="LU14" t="s">
        <v>15777</v>
      </c>
      <c r="LV14" t="s">
        <v>15777</v>
      </c>
      <c r="LW14" t="s">
        <v>15818</v>
      </c>
      <c r="LX14" t="s">
        <v>15989</v>
      </c>
      <c r="LY14" t="s">
        <v>15820</v>
      </c>
      <c r="LZ14" t="s">
        <v>16630</v>
      </c>
      <c r="MA14" t="s">
        <v>16631</v>
      </c>
      <c r="MB14" t="s">
        <v>16572</v>
      </c>
      <c r="MC14" t="s">
        <v>16573</v>
      </c>
      <c r="MD14" t="s">
        <v>16765</v>
      </c>
      <c r="ME14" t="s">
        <v>16575</v>
      </c>
      <c r="MF14" t="s">
        <v>16576</v>
      </c>
      <c r="MG14" t="s">
        <v>15818</v>
      </c>
      <c r="MH14" t="s">
        <v>15989</v>
      </c>
      <c r="MI14" t="s">
        <v>16765</v>
      </c>
      <c r="MJ14" t="s">
        <v>15820</v>
      </c>
      <c r="MK14" t="s">
        <v>15828</v>
      </c>
      <c r="ML14" t="s">
        <v>16766</v>
      </c>
      <c r="MM14" t="s">
        <v>16767</v>
      </c>
      <c r="MN14" t="s">
        <v>16768</v>
      </c>
      <c r="MO14" t="s">
        <v>16769</v>
      </c>
      <c r="MP14" t="s">
        <v>16585</v>
      </c>
      <c r="MQ14" t="s">
        <v>16765</v>
      </c>
      <c r="MR14" t="s">
        <v>16586</v>
      </c>
      <c r="MS14" t="s">
        <v>314</v>
      </c>
      <c r="MT14" t="s">
        <v>15777</v>
      </c>
      <c r="MU14" t="s">
        <v>15777</v>
      </c>
      <c r="MV14" t="s">
        <v>314</v>
      </c>
      <c r="MW14" t="s">
        <v>314</v>
      </c>
      <c r="MX14" t="s">
        <v>16007</v>
      </c>
      <c r="MY14" t="s">
        <v>138</v>
      </c>
      <c r="MZ14" t="s">
        <v>203</v>
      </c>
      <c r="NA14" t="s">
        <v>6848</v>
      </c>
      <c r="NB14" t="s">
        <v>6849</v>
      </c>
      <c r="NC14" t="s">
        <v>6797</v>
      </c>
      <c r="ND14">
        <v>106</v>
      </c>
      <c r="NE14">
        <v>400</v>
      </c>
      <c r="NF14" s="76">
        <v>0</v>
      </c>
      <c r="NG14" t="s">
        <v>16589</v>
      </c>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row>
    <row r="15" spans="1:724" x14ac:dyDescent="0.25">
      <c r="A15" t="s">
        <v>16770</v>
      </c>
      <c r="B15" t="s">
        <v>275</v>
      </c>
      <c r="C15" t="s">
        <v>15771</v>
      </c>
      <c r="D15" t="s">
        <v>15871</v>
      </c>
      <c r="E15" t="s">
        <v>16771</v>
      </c>
      <c r="F15" s="74">
        <v>43864.845423900457</v>
      </c>
      <c r="G15" t="s">
        <v>16526</v>
      </c>
      <c r="H15" t="s">
        <v>275</v>
      </c>
      <c r="I15" t="s">
        <v>276</v>
      </c>
      <c r="J15" t="s">
        <v>277</v>
      </c>
      <c r="K15" t="s">
        <v>15774</v>
      </c>
      <c r="L15" t="s">
        <v>15859</v>
      </c>
      <c r="M15" t="s">
        <v>15776</v>
      </c>
      <c r="N15" t="s">
        <v>15777</v>
      </c>
      <c r="O15" t="s">
        <v>15777</v>
      </c>
      <c r="P15" t="s">
        <v>15777</v>
      </c>
      <c r="Q15" t="s">
        <v>314</v>
      </c>
      <c r="R15" t="s">
        <v>15777</v>
      </c>
      <c r="S15" t="s">
        <v>314</v>
      </c>
      <c r="T15" t="s">
        <v>15777</v>
      </c>
      <c r="U15" t="s">
        <v>15777</v>
      </c>
      <c r="V15" t="s">
        <v>15777</v>
      </c>
      <c r="W15" t="s">
        <v>15777</v>
      </c>
      <c r="X15" t="s">
        <v>15777</v>
      </c>
      <c r="Y15" t="s">
        <v>139</v>
      </c>
      <c r="Z15" t="s">
        <v>15777</v>
      </c>
      <c r="AA15" t="s">
        <v>15777</v>
      </c>
      <c r="AB15" t="s">
        <v>15777</v>
      </c>
      <c r="AC15" t="s">
        <v>314</v>
      </c>
      <c r="AD15" t="s">
        <v>15778</v>
      </c>
      <c r="AE15" t="s">
        <v>15777</v>
      </c>
      <c r="AF15" t="s">
        <v>15777</v>
      </c>
      <c r="AG15" t="s">
        <v>15777</v>
      </c>
      <c r="AH15" t="s">
        <v>15777</v>
      </c>
      <c r="AI15" t="s">
        <v>15777</v>
      </c>
      <c r="AJ15" t="s">
        <v>15777</v>
      </c>
      <c r="AK15" t="s">
        <v>16772</v>
      </c>
      <c r="AL15" t="s">
        <v>16773</v>
      </c>
      <c r="AM15" t="s">
        <v>7773</v>
      </c>
      <c r="AN15" t="s">
        <v>7774</v>
      </c>
      <c r="AO15" t="s">
        <v>7778</v>
      </c>
      <c r="AP15" t="s">
        <v>7785</v>
      </c>
      <c r="AQ15" t="s">
        <v>5771</v>
      </c>
      <c r="AR15" t="s">
        <v>7787</v>
      </c>
      <c r="AS15" t="s">
        <v>16774</v>
      </c>
      <c r="AT15" t="s">
        <v>16775</v>
      </c>
      <c r="AU15" t="s">
        <v>16776</v>
      </c>
      <c r="AV15" t="s">
        <v>16777</v>
      </c>
      <c r="AW15" t="s">
        <v>7775</v>
      </c>
      <c r="AX15" t="s">
        <v>7776</v>
      </c>
      <c r="AY15" t="s">
        <v>15788</v>
      </c>
      <c r="AZ15" t="s">
        <v>143</v>
      </c>
      <c r="BA15" t="s">
        <v>143</v>
      </c>
      <c r="BB15" t="s">
        <v>16540</v>
      </c>
      <c r="BC15" t="s">
        <v>314</v>
      </c>
      <c r="BD15" t="s">
        <v>314</v>
      </c>
      <c r="BE15" t="s">
        <v>314</v>
      </c>
      <c r="BF15" t="s">
        <v>314</v>
      </c>
      <c r="BG15" t="s">
        <v>314</v>
      </c>
      <c r="BH15" t="s">
        <v>314</v>
      </c>
      <c r="BI15" t="s">
        <v>15771</v>
      </c>
      <c r="BJ15" t="s">
        <v>15789</v>
      </c>
      <c r="BK15" t="s">
        <v>16541</v>
      </c>
      <c r="BL15" t="s">
        <v>314</v>
      </c>
      <c r="BM15" t="s">
        <v>314</v>
      </c>
      <c r="BN15" t="s">
        <v>314</v>
      </c>
      <c r="BO15" t="s">
        <v>314</v>
      </c>
      <c r="BP15" t="s">
        <v>314</v>
      </c>
      <c r="BQ15" t="s">
        <v>314</v>
      </c>
      <c r="BR15" t="s">
        <v>314</v>
      </c>
      <c r="BS15" t="s">
        <v>15777</v>
      </c>
      <c r="BT15" t="s">
        <v>314</v>
      </c>
      <c r="BU15" t="s">
        <v>15777</v>
      </c>
      <c r="BV15" t="s">
        <v>15777</v>
      </c>
      <c r="BW15" t="s">
        <v>15777</v>
      </c>
      <c r="BX15" t="s">
        <v>15777</v>
      </c>
      <c r="BY15" t="s">
        <v>16542</v>
      </c>
      <c r="BZ15" t="s">
        <v>314</v>
      </c>
      <c r="CA15" t="s">
        <v>314</v>
      </c>
      <c r="CB15" t="s">
        <v>314</v>
      </c>
      <c r="CC15" t="s">
        <v>314</v>
      </c>
      <c r="CD15" t="s">
        <v>314</v>
      </c>
      <c r="CE15" t="s">
        <v>15777</v>
      </c>
      <c r="CF15" t="s">
        <v>16543</v>
      </c>
      <c r="CG15" t="s">
        <v>16544</v>
      </c>
      <c r="CH15" t="s">
        <v>15777</v>
      </c>
      <c r="CI15" t="s">
        <v>314</v>
      </c>
      <c r="CJ15" t="s">
        <v>314</v>
      </c>
      <c r="CK15" t="s">
        <v>314</v>
      </c>
      <c r="CL15" t="s">
        <v>15777</v>
      </c>
      <c r="CM15" t="s">
        <v>314</v>
      </c>
      <c r="CN15" t="s">
        <v>15777</v>
      </c>
      <c r="CO15" t="s">
        <v>15777</v>
      </c>
      <c r="CP15" t="s">
        <v>15796</v>
      </c>
      <c r="CQ15" t="s">
        <v>15777</v>
      </c>
      <c r="CR15" t="s">
        <v>15777</v>
      </c>
      <c r="CS15" t="s">
        <v>15777</v>
      </c>
      <c r="CT15" t="s">
        <v>15777</v>
      </c>
      <c r="CU15" t="s">
        <v>16545</v>
      </c>
      <c r="CV15" t="s">
        <v>16545</v>
      </c>
      <c r="CW15" t="s">
        <v>16546</v>
      </c>
      <c r="CX15" t="s">
        <v>15777</v>
      </c>
      <c r="CY15" t="s">
        <v>314</v>
      </c>
      <c r="CZ15" t="s">
        <v>15777</v>
      </c>
      <c r="DA15" t="s">
        <v>15777</v>
      </c>
      <c r="DB15" t="s">
        <v>15777</v>
      </c>
      <c r="DC15" t="s">
        <v>15789</v>
      </c>
      <c r="DD15" t="s">
        <v>314</v>
      </c>
      <c r="DE15" t="s">
        <v>314</v>
      </c>
      <c r="DF15" t="s">
        <v>16547</v>
      </c>
      <c r="DG15" t="s">
        <v>15777</v>
      </c>
      <c r="DH15" t="s">
        <v>15777</v>
      </c>
      <c r="DI15" t="s">
        <v>15777</v>
      </c>
      <c r="DJ15" t="s">
        <v>146</v>
      </c>
      <c r="DK15" t="s">
        <v>15771</v>
      </c>
      <c r="DL15" t="s">
        <v>15789</v>
      </c>
      <c r="DM15" t="s">
        <v>15789</v>
      </c>
      <c r="DN15" t="s">
        <v>16548</v>
      </c>
      <c r="DO15" t="s">
        <v>314</v>
      </c>
      <c r="DP15" t="s">
        <v>314</v>
      </c>
      <c r="DQ15" t="s">
        <v>314</v>
      </c>
      <c r="DR15" t="s">
        <v>314</v>
      </c>
      <c r="DS15" t="s">
        <v>314</v>
      </c>
      <c r="DT15" t="s">
        <v>15777</v>
      </c>
      <c r="DU15" t="s">
        <v>314</v>
      </c>
      <c r="DV15" t="s">
        <v>314</v>
      </c>
      <c r="DW15" t="s">
        <v>15777</v>
      </c>
      <c r="DX15" t="s">
        <v>314</v>
      </c>
      <c r="DY15" t="s">
        <v>314</v>
      </c>
      <c r="DZ15" t="s">
        <v>15777</v>
      </c>
      <c r="EA15" t="s">
        <v>15777</v>
      </c>
      <c r="EB15" t="s">
        <v>15777</v>
      </c>
      <c r="EC15" t="s">
        <v>15777</v>
      </c>
      <c r="ED15" t="s">
        <v>15777</v>
      </c>
      <c r="EE15" t="s">
        <v>16549</v>
      </c>
      <c r="EF15" t="s">
        <v>15777</v>
      </c>
      <c r="EG15" t="s">
        <v>15777</v>
      </c>
      <c r="EH15" t="s">
        <v>15777</v>
      </c>
      <c r="EI15" t="s">
        <v>15777</v>
      </c>
      <c r="EJ15" t="s">
        <v>15777</v>
      </c>
      <c r="EK15" t="s">
        <v>15777</v>
      </c>
      <c r="EL15" t="s">
        <v>15777</v>
      </c>
      <c r="EM15" t="s">
        <v>15777</v>
      </c>
      <c r="EN15" t="s">
        <v>15777</v>
      </c>
      <c r="EO15" t="s">
        <v>15777</v>
      </c>
      <c r="EP15" t="s">
        <v>16550</v>
      </c>
      <c r="EQ15" t="s">
        <v>15801</v>
      </c>
      <c r="ER15" t="s">
        <v>15777</v>
      </c>
      <c r="ES15" t="s">
        <v>15777</v>
      </c>
      <c r="ET15" t="s">
        <v>15777</v>
      </c>
      <c r="EU15" t="s">
        <v>15777</v>
      </c>
      <c r="EV15" t="s">
        <v>15777</v>
      </c>
      <c r="EW15" t="s">
        <v>15777</v>
      </c>
      <c r="EX15" t="s">
        <v>15777</v>
      </c>
      <c r="EY15" t="s">
        <v>15777</v>
      </c>
      <c r="EZ15" t="s">
        <v>16551</v>
      </c>
      <c r="FA15" t="s">
        <v>15777</v>
      </c>
      <c r="FB15" t="s">
        <v>15777</v>
      </c>
      <c r="FC15" t="s">
        <v>15777</v>
      </c>
      <c r="FD15" t="s">
        <v>15777</v>
      </c>
      <c r="FE15" t="s">
        <v>15777</v>
      </c>
      <c r="FF15" t="s">
        <v>15777</v>
      </c>
      <c r="FG15" t="s">
        <v>15777</v>
      </c>
      <c r="FH15" t="s">
        <v>314</v>
      </c>
      <c r="FI15" t="s">
        <v>16552</v>
      </c>
      <c r="FJ15" t="s">
        <v>16553</v>
      </c>
      <c r="FK15" t="s">
        <v>15777</v>
      </c>
      <c r="FL15" t="s">
        <v>15777</v>
      </c>
      <c r="FM15" t="s">
        <v>15777</v>
      </c>
      <c r="FN15" t="s">
        <v>15777</v>
      </c>
      <c r="FO15" t="s">
        <v>15777</v>
      </c>
      <c r="FP15" t="s">
        <v>15777</v>
      </c>
      <c r="FQ15" t="s">
        <v>15777</v>
      </c>
      <c r="FR15" t="s">
        <v>15777</v>
      </c>
      <c r="FS15" t="s">
        <v>15789</v>
      </c>
      <c r="FT15" t="s">
        <v>16554</v>
      </c>
      <c r="FU15" t="s">
        <v>15777</v>
      </c>
      <c r="FV15" t="s">
        <v>314</v>
      </c>
      <c r="FW15" t="s">
        <v>314</v>
      </c>
      <c r="FX15" t="s">
        <v>15793</v>
      </c>
      <c r="FY15" t="s">
        <v>314</v>
      </c>
      <c r="FZ15" t="s">
        <v>16555</v>
      </c>
      <c r="GA15" t="s">
        <v>15793</v>
      </c>
      <c r="GB15" t="s">
        <v>16555</v>
      </c>
      <c r="GC15" t="s">
        <v>15777</v>
      </c>
      <c r="GD15" t="s">
        <v>15777</v>
      </c>
      <c r="GE15" t="s">
        <v>314</v>
      </c>
      <c r="GF15" t="s">
        <v>15777</v>
      </c>
      <c r="GG15" t="s">
        <v>15777</v>
      </c>
      <c r="GH15" t="s">
        <v>15777</v>
      </c>
      <c r="GI15" t="s">
        <v>16556</v>
      </c>
      <c r="GJ15" t="s">
        <v>15777</v>
      </c>
      <c r="GK15" t="s">
        <v>15777</v>
      </c>
      <c r="GL15" t="s">
        <v>15777</v>
      </c>
      <c r="GM15" t="s">
        <v>15777</v>
      </c>
      <c r="GN15" t="s">
        <v>15777</v>
      </c>
      <c r="GO15" t="s">
        <v>15777</v>
      </c>
      <c r="GP15" t="s">
        <v>15777</v>
      </c>
      <c r="GQ15" t="s">
        <v>15777</v>
      </c>
      <c r="GR15" t="s">
        <v>15777</v>
      </c>
      <c r="GS15" t="s">
        <v>15777</v>
      </c>
      <c r="GT15" t="s">
        <v>15777</v>
      </c>
      <c r="GU15" t="s">
        <v>15777</v>
      </c>
      <c r="GV15" t="s">
        <v>15777</v>
      </c>
      <c r="GW15" t="s">
        <v>16557</v>
      </c>
      <c r="GX15" t="s">
        <v>16555</v>
      </c>
      <c r="GY15" t="s">
        <v>314</v>
      </c>
      <c r="GZ15" t="s">
        <v>15777</v>
      </c>
      <c r="HA15" t="s">
        <v>15777</v>
      </c>
      <c r="HB15" t="s">
        <v>314</v>
      </c>
      <c r="HC15" t="s">
        <v>15777</v>
      </c>
      <c r="HD15" t="s">
        <v>15777</v>
      </c>
      <c r="HE15" t="s">
        <v>15777</v>
      </c>
      <c r="HF15" t="s">
        <v>314</v>
      </c>
      <c r="HG15" t="s">
        <v>16558</v>
      </c>
      <c r="HH15" t="s">
        <v>15777</v>
      </c>
      <c r="HI15" t="s">
        <v>15777</v>
      </c>
      <c r="HJ15" t="s">
        <v>15777</v>
      </c>
      <c r="HK15" t="s">
        <v>15777</v>
      </c>
      <c r="HL15" t="s">
        <v>15777</v>
      </c>
      <c r="HM15" t="s">
        <v>15777</v>
      </c>
      <c r="HN15" t="s">
        <v>15777</v>
      </c>
      <c r="HO15" t="s">
        <v>15777</v>
      </c>
      <c r="HP15" t="s">
        <v>15777</v>
      </c>
      <c r="HQ15" t="s">
        <v>15777</v>
      </c>
      <c r="HR15" t="s">
        <v>15777</v>
      </c>
      <c r="HS15" t="s">
        <v>15777</v>
      </c>
      <c r="HT15" t="s">
        <v>15777</v>
      </c>
      <c r="HU15" t="s">
        <v>15777</v>
      </c>
      <c r="HV15" t="s">
        <v>15777</v>
      </c>
      <c r="HW15" t="s">
        <v>15777</v>
      </c>
      <c r="HX15" t="s">
        <v>16559</v>
      </c>
      <c r="HY15" t="s">
        <v>15777</v>
      </c>
      <c r="HZ15" t="s">
        <v>15777</v>
      </c>
      <c r="IA15" t="s">
        <v>15777</v>
      </c>
      <c r="IB15" t="s">
        <v>15777</v>
      </c>
      <c r="IC15" t="s">
        <v>15777</v>
      </c>
      <c r="ID15" t="s">
        <v>15777</v>
      </c>
      <c r="IE15" t="s">
        <v>15777</v>
      </c>
      <c r="IF15" t="s">
        <v>15777</v>
      </c>
      <c r="IG15" t="s">
        <v>15777</v>
      </c>
      <c r="IH15" t="s">
        <v>15777</v>
      </c>
      <c r="II15" t="s">
        <v>15777</v>
      </c>
      <c r="IJ15" t="s">
        <v>15777</v>
      </c>
      <c r="IK15" t="s">
        <v>15777</v>
      </c>
      <c r="IL15" t="s">
        <v>15777</v>
      </c>
      <c r="IM15" t="s">
        <v>16560</v>
      </c>
      <c r="IN15" t="s">
        <v>15777</v>
      </c>
      <c r="IO15" t="s">
        <v>15777</v>
      </c>
      <c r="IP15" t="s">
        <v>15777</v>
      </c>
      <c r="IQ15" t="s">
        <v>15777</v>
      </c>
      <c r="IR15" t="s">
        <v>15777</v>
      </c>
      <c r="IS15" t="s">
        <v>15777</v>
      </c>
      <c r="IT15" t="s">
        <v>15777</v>
      </c>
      <c r="IU15" t="s">
        <v>15777</v>
      </c>
      <c r="IV15" t="s">
        <v>15777</v>
      </c>
      <c r="IW15" t="s">
        <v>15777</v>
      </c>
      <c r="IX15" t="s">
        <v>15777</v>
      </c>
      <c r="IY15" t="s">
        <v>15777</v>
      </c>
      <c r="IZ15" t="s">
        <v>15777</v>
      </c>
      <c r="JA15" t="s">
        <v>15777</v>
      </c>
      <c r="JB15" t="s">
        <v>15777</v>
      </c>
      <c r="JC15" t="s">
        <v>15777</v>
      </c>
      <c r="JD15" t="s">
        <v>16561</v>
      </c>
      <c r="JE15" t="s">
        <v>15777</v>
      </c>
      <c r="JF15" t="s">
        <v>16562</v>
      </c>
      <c r="JG15" t="s">
        <v>15777</v>
      </c>
      <c r="JH15" t="s">
        <v>15777</v>
      </c>
      <c r="JI15" t="s">
        <v>15777</v>
      </c>
      <c r="JJ15" t="s">
        <v>15777</v>
      </c>
      <c r="JK15" t="s">
        <v>15777</v>
      </c>
      <c r="JL15" t="s">
        <v>15777</v>
      </c>
      <c r="JM15" t="s">
        <v>15777</v>
      </c>
      <c r="JN15" t="s">
        <v>15777</v>
      </c>
      <c r="JO15" t="s">
        <v>15777</v>
      </c>
      <c r="JP15" t="s">
        <v>15777</v>
      </c>
      <c r="JQ15" t="s">
        <v>15777</v>
      </c>
      <c r="JR15" t="s">
        <v>15777</v>
      </c>
      <c r="JS15" t="s">
        <v>15777</v>
      </c>
      <c r="JT15" t="s">
        <v>15777</v>
      </c>
      <c r="JU15" t="s">
        <v>15777</v>
      </c>
      <c r="JV15" t="s">
        <v>15777</v>
      </c>
      <c r="JW15" t="s">
        <v>16563</v>
      </c>
      <c r="JX15" t="s">
        <v>15777</v>
      </c>
      <c r="JY15" t="s">
        <v>15777</v>
      </c>
      <c r="JZ15" t="s">
        <v>15777</v>
      </c>
      <c r="KA15" t="s">
        <v>15777</v>
      </c>
      <c r="KB15" t="s">
        <v>15777</v>
      </c>
      <c r="KC15" t="s">
        <v>15777</v>
      </c>
      <c r="KD15" t="s">
        <v>15777</v>
      </c>
      <c r="KE15" t="s">
        <v>15777</v>
      </c>
      <c r="KF15" t="s">
        <v>15777</v>
      </c>
      <c r="KG15" t="s">
        <v>15777</v>
      </c>
      <c r="KH15" t="s">
        <v>15777</v>
      </c>
      <c r="KI15" t="s">
        <v>15777</v>
      </c>
      <c r="KJ15" t="s">
        <v>15777</v>
      </c>
      <c r="KK15" t="s">
        <v>15777</v>
      </c>
      <c r="KL15" t="s">
        <v>15777</v>
      </c>
      <c r="KM15" t="s">
        <v>15777</v>
      </c>
      <c r="KN15" t="s">
        <v>16564</v>
      </c>
      <c r="KO15" t="s">
        <v>15777</v>
      </c>
      <c r="KP15" t="s">
        <v>15777</v>
      </c>
      <c r="KQ15" t="s">
        <v>15777</v>
      </c>
      <c r="KR15" t="s">
        <v>15777</v>
      </c>
      <c r="KS15" t="s">
        <v>15777</v>
      </c>
      <c r="KT15" t="s">
        <v>15777</v>
      </c>
      <c r="KU15" t="s">
        <v>15777</v>
      </c>
      <c r="KV15" t="s">
        <v>15777</v>
      </c>
      <c r="KW15" t="s">
        <v>15777</v>
      </c>
      <c r="KX15" t="s">
        <v>15777</v>
      </c>
      <c r="KY15" t="s">
        <v>15777</v>
      </c>
      <c r="KZ15" t="s">
        <v>15777</v>
      </c>
      <c r="LA15" t="s">
        <v>15777</v>
      </c>
      <c r="LB15" t="s">
        <v>15777</v>
      </c>
      <c r="LC15" t="s">
        <v>15777</v>
      </c>
      <c r="LD15" t="s">
        <v>15777</v>
      </c>
      <c r="LE15" t="s">
        <v>16565</v>
      </c>
      <c r="LF15" t="s">
        <v>15777</v>
      </c>
      <c r="LG15" t="s">
        <v>15777</v>
      </c>
      <c r="LH15" t="s">
        <v>15777</v>
      </c>
      <c r="LI15" t="s">
        <v>15777</v>
      </c>
      <c r="LJ15" t="s">
        <v>15777</v>
      </c>
      <c r="LK15" t="s">
        <v>15777</v>
      </c>
      <c r="LL15" t="s">
        <v>15777</v>
      </c>
      <c r="LM15" t="s">
        <v>15777</v>
      </c>
      <c r="LN15" t="s">
        <v>15777</v>
      </c>
      <c r="LO15" t="s">
        <v>15777</v>
      </c>
      <c r="LP15" t="s">
        <v>16566</v>
      </c>
      <c r="LQ15" t="s">
        <v>314</v>
      </c>
      <c r="LR15" t="s">
        <v>15777</v>
      </c>
      <c r="LS15" t="s">
        <v>15777</v>
      </c>
      <c r="LT15" t="s">
        <v>15777</v>
      </c>
      <c r="LU15" t="s">
        <v>15777</v>
      </c>
      <c r="LV15" t="s">
        <v>15777</v>
      </c>
      <c r="LW15" t="s">
        <v>15818</v>
      </c>
      <c r="LX15" t="s">
        <v>15819</v>
      </c>
      <c r="LY15" t="s">
        <v>15820</v>
      </c>
      <c r="LZ15" t="s">
        <v>16598</v>
      </c>
      <c r="MA15" t="s">
        <v>16599</v>
      </c>
      <c r="MB15" t="s">
        <v>16572</v>
      </c>
      <c r="MC15" t="s">
        <v>16573</v>
      </c>
      <c r="MD15" t="s">
        <v>16778</v>
      </c>
      <c r="ME15" t="s">
        <v>16575</v>
      </c>
      <c r="MF15" t="s">
        <v>16576</v>
      </c>
      <c r="MG15" t="s">
        <v>15818</v>
      </c>
      <c r="MH15" t="s">
        <v>15819</v>
      </c>
      <c r="MI15" t="s">
        <v>16778</v>
      </c>
      <c r="MJ15" t="s">
        <v>15820</v>
      </c>
      <c r="MK15" t="s">
        <v>15828</v>
      </c>
      <c r="ML15" t="s">
        <v>16779</v>
      </c>
      <c r="MM15" t="s">
        <v>16779</v>
      </c>
      <c r="MN15" t="s">
        <v>16780</v>
      </c>
      <c r="MO15" t="s">
        <v>16781</v>
      </c>
      <c r="MP15" t="s">
        <v>16585</v>
      </c>
      <c r="MQ15" t="s">
        <v>16778</v>
      </c>
      <c r="MR15" t="s">
        <v>16586</v>
      </c>
      <c r="MS15" t="s">
        <v>314</v>
      </c>
      <c r="MT15" t="s">
        <v>15777</v>
      </c>
      <c r="MU15" t="s">
        <v>15777</v>
      </c>
      <c r="MV15" t="s">
        <v>15777</v>
      </c>
      <c r="MW15" t="s">
        <v>314</v>
      </c>
      <c r="MX15" t="s">
        <v>16007</v>
      </c>
      <c r="MY15" t="s">
        <v>138</v>
      </c>
      <c r="MZ15" t="s">
        <v>163</v>
      </c>
      <c r="NA15" t="s">
        <v>7791</v>
      </c>
      <c r="NB15" t="s">
        <v>16782</v>
      </c>
      <c r="NC15" t="s">
        <v>7793</v>
      </c>
      <c r="ND15">
        <v>104</v>
      </c>
      <c r="NE15">
        <v>414</v>
      </c>
      <c r="NF15" s="76">
        <v>0</v>
      </c>
      <c r="NG15" t="s">
        <v>16589</v>
      </c>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t="s">
        <v>16606</v>
      </c>
      <c r="VL15" t="s">
        <v>16606</v>
      </c>
      <c r="VM15" t="s">
        <v>275</v>
      </c>
      <c r="VN15" t="s">
        <v>16606</v>
      </c>
      <c r="VO15" t="s">
        <v>16606</v>
      </c>
      <c r="VP15" t="s">
        <v>16606</v>
      </c>
      <c r="VQ15" t="s">
        <v>275</v>
      </c>
      <c r="VR15" t="s">
        <v>16606</v>
      </c>
      <c r="VS15" t="s">
        <v>16606</v>
      </c>
      <c r="VT15" t="s">
        <v>275</v>
      </c>
      <c r="VU15" t="s">
        <v>16606</v>
      </c>
      <c r="VV15" t="s">
        <v>16606</v>
      </c>
      <c r="VW15" t="s">
        <v>275</v>
      </c>
      <c r="VX15" t="s">
        <v>16606</v>
      </c>
      <c r="VY15" t="s">
        <v>16606</v>
      </c>
      <c r="VZ15" t="s">
        <v>16606</v>
      </c>
      <c r="WA15" t="s">
        <v>275</v>
      </c>
      <c r="WB15" t="s">
        <v>16606</v>
      </c>
      <c r="WC15" t="s">
        <v>16606</v>
      </c>
      <c r="WD15" t="s">
        <v>275</v>
      </c>
      <c r="WE15" t="s">
        <v>16606</v>
      </c>
      <c r="WF15" t="s">
        <v>16606</v>
      </c>
      <c r="WG15" t="s">
        <v>16606</v>
      </c>
      <c r="WH15" t="s">
        <v>16606</v>
      </c>
      <c r="WI15" t="s">
        <v>16606</v>
      </c>
      <c r="WJ15" t="s">
        <v>16606</v>
      </c>
      <c r="WK15" t="s">
        <v>16606</v>
      </c>
      <c r="WL15" t="s">
        <v>16606</v>
      </c>
      <c r="WM15" t="s">
        <v>16606</v>
      </c>
      <c r="WN15" t="s">
        <v>16606</v>
      </c>
      <c r="WO15" t="s">
        <v>16606</v>
      </c>
      <c r="WP15" t="s">
        <v>16606</v>
      </c>
      <c r="WQ15" t="s">
        <v>16606</v>
      </c>
      <c r="WR15" t="s">
        <v>16606</v>
      </c>
      <c r="WS15" t="s">
        <v>16606</v>
      </c>
      <c r="WT15" t="s">
        <v>16606</v>
      </c>
      <c r="WU15" t="s">
        <v>16606</v>
      </c>
      <c r="WV15" t="s">
        <v>275</v>
      </c>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row>
    <row r="16" spans="1:724" x14ac:dyDescent="0.25">
      <c r="A16" t="s">
        <v>16783</v>
      </c>
      <c r="B16" t="s">
        <v>275</v>
      </c>
      <c r="C16" t="s">
        <v>15771</v>
      </c>
      <c r="D16" t="s">
        <v>15871</v>
      </c>
      <c r="E16" t="s">
        <v>16784</v>
      </c>
      <c r="F16" s="74">
        <v>43864.847099976847</v>
      </c>
      <c r="G16" t="s">
        <v>16526</v>
      </c>
      <c r="H16" t="s">
        <v>275</v>
      </c>
      <c r="I16" t="s">
        <v>276</v>
      </c>
      <c r="J16" t="s">
        <v>277</v>
      </c>
      <c r="K16" t="s">
        <v>15774</v>
      </c>
      <c r="L16" t="s">
        <v>15939</v>
      </c>
      <c r="M16" t="s">
        <v>15776</v>
      </c>
      <c r="N16" t="s">
        <v>15777</v>
      </c>
      <c r="O16" t="s">
        <v>15777</v>
      </c>
      <c r="P16" t="s">
        <v>15777</v>
      </c>
      <c r="Q16" t="s">
        <v>314</v>
      </c>
      <c r="R16" t="s">
        <v>15777</v>
      </c>
      <c r="S16" t="s">
        <v>314</v>
      </c>
      <c r="T16" t="s">
        <v>15777</v>
      </c>
      <c r="U16" t="s">
        <v>15777</v>
      </c>
      <c r="V16" t="s">
        <v>15777</v>
      </c>
      <c r="W16" t="s">
        <v>15777</v>
      </c>
      <c r="X16" t="s">
        <v>15777</v>
      </c>
      <c r="Y16" t="s">
        <v>139</v>
      </c>
      <c r="Z16" t="s">
        <v>15777</v>
      </c>
      <c r="AA16" t="s">
        <v>15777</v>
      </c>
      <c r="AB16" t="s">
        <v>15777</v>
      </c>
      <c r="AC16" t="s">
        <v>314</v>
      </c>
      <c r="AD16" t="s">
        <v>15778</v>
      </c>
      <c r="AE16" t="s">
        <v>15777</v>
      </c>
      <c r="AF16" t="s">
        <v>15777</v>
      </c>
      <c r="AG16" t="s">
        <v>15777</v>
      </c>
      <c r="AH16" t="s">
        <v>15777</v>
      </c>
      <c r="AI16" t="s">
        <v>15777</v>
      </c>
      <c r="AJ16" t="s">
        <v>15777</v>
      </c>
      <c r="AK16" t="s">
        <v>16785</v>
      </c>
      <c r="AL16" t="s">
        <v>16786</v>
      </c>
      <c r="AM16" t="s">
        <v>8080</v>
      </c>
      <c r="AN16" t="s">
        <v>8480</v>
      </c>
      <c r="AO16" t="s">
        <v>8484</v>
      </c>
      <c r="AP16" t="s">
        <v>8492</v>
      </c>
      <c r="AQ16" t="s">
        <v>8493</v>
      </c>
      <c r="AR16" t="s">
        <v>8495</v>
      </c>
      <c r="AS16" t="s">
        <v>16787</v>
      </c>
      <c r="AT16" t="s">
        <v>16788</v>
      </c>
      <c r="AU16" t="s">
        <v>16789</v>
      </c>
      <c r="AV16" t="s">
        <v>16790</v>
      </c>
      <c r="AW16" t="s">
        <v>8481</v>
      </c>
      <c r="AX16" t="s">
        <v>8482</v>
      </c>
      <c r="AY16" t="s">
        <v>15788</v>
      </c>
      <c r="AZ16" t="s">
        <v>143</v>
      </c>
      <c r="BA16" t="s">
        <v>143</v>
      </c>
      <c r="BB16" t="s">
        <v>16540</v>
      </c>
      <c r="BC16" t="s">
        <v>314</v>
      </c>
      <c r="BD16" t="s">
        <v>314</v>
      </c>
      <c r="BE16" t="s">
        <v>314</v>
      </c>
      <c r="BF16" t="s">
        <v>314</v>
      </c>
      <c r="BG16" t="s">
        <v>314</v>
      </c>
      <c r="BH16" t="s">
        <v>314</v>
      </c>
      <c r="BI16" t="s">
        <v>15771</v>
      </c>
      <c r="BJ16" t="s">
        <v>15789</v>
      </c>
      <c r="BK16" t="s">
        <v>16541</v>
      </c>
      <c r="BL16" t="s">
        <v>314</v>
      </c>
      <c r="BM16" t="s">
        <v>314</v>
      </c>
      <c r="BN16" t="s">
        <v>314</v>
      </c>
      <c r="BO16" t="s">
        <v>314</v>
      </c>
      <c r="BP16" t="s">
        <v>314</v>
      </c>
      <c r="BQ16" t="s">
        <v>314</v>
      </c>
      <c r="BR16" t="s">
        <v>314</v>
      </c>
      <c r="BS16" t="s">
        <v>15777</v>
      </c>
      <c r="BT16" t="s">
        <v>314</v>
      </c>
      <c r="BU16" t="s">
        <v>15777</v>
      </c>
      <c r="BV16" t="s">
        <v>15777</v>
      </c>
      <c r="BW16" t="s">
        <v>15777</v>
      </c>
      <c r="BX16" t="s">
        <v>15777</v>
      </c>
      <c r="BY16" t="s">
        <v>16542</v>
      </c>
      <c r="BZ16" t="s">
        <v>314</v>
      </c>
      <c r="CA16" t="s">
        <v>314</v>
      </c>
      <c r="CB16" t="s">
        <v>314</v>
      </c>
      <c r="CC16" t="s">
        <v>314</v>
      </c>
      <c r="CD16" t="s">
        <v>314</v>
      </c>
      <c r="CE16" t="s">
        <v>15777</v>
      </c>
      <c r="CF16" t="s">
        <v>16543</v>
      </c>
      <c r="CG16" t="s">
        <v>16544</v>
      </c>
      <c r="CH16" t="s">
        <v>15777</v>
      </c>
      <c r="CI16" t="s">
        <v>314</v>
      </c>
      <c r="CJ16" t="s">
        <v>314</v>
      </c>
      <c r="CK16" t="s">
        <v>314</v>
      </c>
      <c r="CL16" t="s">
        <v>15777</v>
      </c>
      <c r="CM16" t="s">
        <v>314</v>
      </c>
      <c r="CN16" t="s">
        <v>15777</v>
      </c>
      <c r="CO16" t="s">
        <v>15777</v>
      </c>
      <c r="CP16" t="s">
        <v>15796</v>
      </c>
      <c r="CQ16" t="s">
        <v>15777</v>
      </c>
      <c r="CR16" t="s">
        <v>15777</v>
      </c>
      <c r="CS16" t="s">
        <v>15777</v>
      </c>
      <c r="CT16" t="s">
        <v>15777</v>
      </c>
      <c r="CU16" t="s">
        <v>16545</v>
      </c>
      <c r="CV16" t="s">
        <v>16545</v>
      </c>
      <c r="CW16" t="s">
        <v>16546</v>
      </c>
      <c r="CX16" t="s">
        <v>15777</v>
      </c>
      <c r="CY16" t="s">
        <v>314</v>
      </c>
      <c r="CZ16" t="s">
        <v>15777</v>
      </c>
      <c r="DA16" t="s">
        <v>15777</v>
      </c>
      <c r="DB16" t="s">
        <v>15777</v>
      </c>
      <c r="DC16" t="s">
        <v>15789</v>
      </c>
      <c r="DD16" t="s">
        <v>314</v>
      </c>
      <c r="DE16" t="s">
        <v>314</v>
      </c>
      <c r="DF16" t="s">
        <v>16547</v>
      </c>
      <c r="DG16" t="s">
        <v>15777</v>
      </c>
      <c r="DH16" t="s">
        <v>15777</v>
      </c>
      <c r="DI16" t="s">
        <v>15777</v>
      </c>
      <c r="DJ16" t="s">
        <v>146</v>
      </c>
      <c r="DK16" t="s">
        <v>15771</v>
      </c>
      <c r="DL16" t="s">
        <v>15789</v>
      </c>
      <c r="DM16" t="s">
        <v>15789</v>
      </c>
      <c r="DN16" t="s">
        <v>16548</v>
      </c>
      <c r="DO16" t="s">
        <v>314</v>
      </c>
      <c r="DP16" t="s">
        <v>314</v>
      </c>
      <c r="DQ16" t="s">
        <v>314</v>
      </c>
      <c r="DR16" t="s">
        <v>314</v>
      </c>
      <c r="DS16" t="s">
        <v>314</v>
      </c>
      <c r="DT16" t="s">
        <v>15777</v>
      </c>
      <c r="DU16" t="s">
        <v>314</v>
      </c>
      <c r="DV16" t="s">
        <v>314</v>
      </c>
      <c r="DW16" t="s">
        <v>15777</v>
      </c>
      <c r="DX16" t="s">
        <v>314</v>
      </c>
      <c r="DY16" t="s">
        <v>314</v>
      </c>
      <c r="DZ16" t="s">
        <v>15777</v>
      </c>
      <c r="EA16" t="s">
        <v>15777</v>
      </c>
      <c r="EB16" t="s">
        <v>15777</v>
      </c>
      <c r="EC16" t="s">
        <v>15777</v>
      </c>
      <c r="ED16" t="s">
        <v>15777</v>
      </c>
      <c r="EE16" t="s">
        <v>16549</v>
      </c>
      <c r="EF16" t="s">
        <v>15777</v>
      </c>
      <c r="EG16" t="s">
        <v>15777</v>
      </c>
      <c r="EH16" t="s">
        <v>15777</v>
      </c>
      <c r="EI16" t="s">
        <v>15777</v>
      </c>
      <c r="EJ16" t="s">
        <v>15777</v>
      </c>
      <c r="EK16" t="s">
        <v>15777</v>
      </c>
      <c r="EL16" t="s">
        <v>15777</v>
      </c>
      <c r="EM16" t="s">
        <v>15777</v>
      </c>
      <c r="EN16" t="s">
        <v>15777</v>
      </c>
      <c r="EO16" t="s">
        <v>15777</v>
      </c>
      <c r="EP16" t="s">
        <v>16550</v>
      </c>
      <c r="EQ16" t="s">
        <v>15801</v>
      </c>
      <c r="ER16" t="s">
        <v>15777</v>
      </c>
      <c r="ES16" t="s">
        <v>15777</v>
      </c>
      <c r="ET16" t="s">
        <v>15777</v>
      </c>
      <c r="EU16" t="s">
        <v>15777</v>
      </c>
      <c r="EV16" t="s">
        <v>15777</v>
      </c>
      <c r="EW16" t="s">
        <v>15777</v>
      </c>
      <c r="EX16" t="s">
        <v>15777</v>
      </c>
      <c r="EY16" t="s">
        <v>15777</v>
      </c>
      <c r="EZ16" t="s">
        <v>16551</v>
      </c>
      <c r="FA16" t="s">
        <v>15777</v>
      </c>
      <c r="FB16" t="s">
        <v>15777</v>
      </c>
      <c r="FC16" t="s">
        <v>15777</v>
      </c>
      <c r="FD16" t="s">
        <v>15777</v>
      </c>
      <c r="FE16" t="s">
        <v>15777</v>
      </c>
      <c r="FF16" t="s">
        <v>15777</v>
      </c>
      <c r="FG16" t="s">
        <v>15777</v>
      </c>
      <c r="FH16" t="s">
        <v>314</v>
      </c>
      <c r="FI16" t="s">
        <v>16552</v>
      </c>
      <c r="FJ16" t="s">
        <v>16553</v>
      </c>
      <c r="FK16" t="s">
        <v>15777</v>
      </c>
      <c r="FL16" t="s">
        <v>15777</v>
      </c>
      <c r="FM16" t="s">
        <v>15777</v>
      </c>
      <c r="FN16" t="s">
        <v>15777</v>
      </c>
      <c r="FO16" t="s">
        <v>15777</v>
      </c>
      <c r="FP16" t="s">
        <v>15777</v>
      </c>
      <c r="FQ16" t="s">
        <v>15777</v>
      </c>
      <c r="FR16" t="s">
        <v>15777</v>
      </c>
      <c r="FS16" t="s">
        <v>15789</v>
      </c>
      <c r="FT16" t="s">
        <v>16554</v>
      </c>
      <c r="FU16" t="s">
        <v>15777</v>
      </c>
      <c r="FV16" t="s">
        <v>314</v>
      </c>
      <c r="FW16" t="s">
        <v>314</v>
      </c>
      <c r="FX16" t="s">
        <v>15793</v>
      </c>
      <c r="FY16" t="s">
        <v>314</v>
      </c>
      <c r="FZ16" t="s">
        <v>16555</v>
      </c>
      <c r="GA16" t="s">
        <v>15793</v>
      </c>
      <c r="GB16" t="s">
        <v>16555</v>
      </c>
      <c r="GC16" t="s">
        <v>15777</v>
      </c>
      <c r="GD16" t="s">
        <v>15777</v>
      </c>
      <c r="GE16" t="s">
        <v>314</v>
      </c>
      <c r="GF16" t="s">
        <v>15777</v>
      </c>
      <c r="GG16" t="s">
        <v>15777</v>
      </c>
      <c r="GH16" t="s">
        <v>15777</v>
      </c>
      <c r="GI16" t="s">
        <v>16556</v>
      </c>
      <c r="GJ16" t="s">
        <v>15777</v>
      </c>
      <c r="GK16" t="s">
        <v>15777</v>
      </c>
      <c r="GL16" t="s">
        <v>15777</v>
      </c>
      <c r="GM16" t="s">
        <v>15777</v>
      </c>
      <c r="GN16" t="s">
        <v>15777</v>
      </c>
      <c r="GO16" t="s">
        <v>15777</v>
      </c>
      <c r="GP16" t="s">
        <v>15777</v>
      </c>
      <c r="GQ16" t="s">
        <v>15777</v>
      </c>
      <c r="GR16" t="s">
        <v>15777</v>
      </c>
      <c r="GS16" t="s">
        <v>15777</v>
      </c>
      <c r="GT16" t="s">
        <v>15777</v>
      </c>
      <c r="GU16" t="s">
        <v>15777</v>
      </c>
      <c r="GV16" t="s">
        <v>15777</v>
      </c>
      <c r="GW16" t="s">
        <v>16557</v>
      </c>
      <c r="GX16" t="s">
        <v>16555</v>
      </c>
      <c r="GY16" t="s">
        <v>314</v>
      </c>
      <c r="GZ16" t="s">
        <v>15777</v>
      </c>
      <c r="HA16" t="s">
        <v>15777</v>
      </c>
      <c r="HB16" t="s">
        <v>314</v>
      </c>
      <c r="HC16" t="s">
        <v>15777</v>
      </c>
      <c r="HD16" t="s">
        <v>15777</v>
      </c>
      <c r="HE16" t="s">
        <v>15777</v>
      </c>
      <c r="HF16" t="s">
        <v>314</v>
      </c>
      <c r="HG16" t="s">
        <v>16558</v>
      </c>
      <c r="HH16" t="s">
        <v>15777</v>
      </c>
      <c r="HI16" t="s">
        <v>15777</v>
      </c>
      <c r="HJ16" t="s">
        <v>15777</v>
      </c>
      <c r="HK16" t="s">
        <v>15777</v>
      </c>
      <c r="HL16" t="s">
        <v>15777</v>
      </c>
      <c r="HM16" t="s">
        <v>15777</v>
      </c>
      <c r="HN16" t="s">
        <v>15777</v>
      </c>
      <c r="HO16" t="s">
        <v>15777</v>
      </c>
      <c r="HP16" t="s">
        <v>15777</v>
      </c>
      <c r="HQ16" t="s">
        <v>15777</v>
      </c>
      <c r="HR16" t="s">
        <v>15777</v>
      </c>
      <c r="HS16" t="s">
        <v>15777</v>
      </c>
      <c r="HT16" t="s">
        <v>15777</v>
      </c>
      <c r="HU16" t="s">
        <v>15777</v>
      </c>
      <c r="HV16" t="s">
        <v>15777</v>
      </c>
      <c r="HW16" t="s">
        <v>15777</v>
      </c>
      <c r="HX16" t="s">
        <v>16559</v>
      </c>
      <c r="HY16" t="s">
        <v>15777</v>
      </c>
      <c r="HZ16" t="s">
        <v>15777</v>
      </c>
      <c r="IA16" t="s">
        <v>15777</v>
      </c>
      <c r="IB16" t="s">
        <v>15777</v>
      </c>
      <c r="IC16" t="s">
        <v>15777</v>
      </c>
      <c r="ID16" t="s">
        <v>15777</v>
      </c>
      <c r="IE16" t="s">
        <v>15777</v>
      </c>
      <c r="IF16" t="s">
        <v>15777</v>
      </c>
      <c r="IG16" t="s">
        <v>15777</v>
      </c>
      <c r="IH16" t="s">
        <v>15777</v>
      </c>
      <c r="II16" t="s">
        <v>15777</v>
      </c>
      <c r="IJ16" t="s">
        <v>15777</v>
      </c>
      <c r="IK16" t="s">
        <v>15777</v>
      </c>
      <c r="IL16" t="s">
        <v>15777</v>
      </c>
      <c r="IM16" t="s">
        <v>16560</v>
      </c>
      <c r="IN16" t="s">
        <v>15777</v>
      </c>
      <c r="IO16" t="s">
        <v>15777</v>
      </c>
      <c r="IP16" t="s">
        <v>15777</v>
      </c>
      <c r="IQ16" t="s">
        <v>15777</v>
      </c>
      <c r="IR16" t="s">
        <v>15777</v>
      </c>
      <c r="IS16" t="s">
        <v>15777</v>
      </c>
      <c r="IT16" t="s">
        <v>15777</v>
      </c>
      <c r="IU16" t="s">
        <v>15777</v>
      </c>
      <c r="IV16" t="s">
        <v>15777</v>
      </c>
      <c r="IW16" t="s">
        <v>15777</v>
      </c>
      <c r="IX16" t="s">
        <v>15777</v>
      </c>
      <c r="IY16" t="s">
        <v>15777</v>
      </c>
      <c r="IZ16" t="s">
        <v>15777</v>
      </c>
      <c r="JA16" t="s">
        <v>15777</v>
      </c>
      <c r="JB16" t="s">
        <v>15777</v>
      </c>
      <c r="JC16" t="s">
        <v>15777</v>
      </c>
      <c r="JD16" t="s">
        <v>16561</v>
      </c>
      <c r="JE16" t="s">
        <v>15777</v>
      </c>
      <c r="JF16" t="s">
        <v>16562</v>
      </c>
      <c r="JG16" t="s">
        <v>15777</v>
      </c>
      <c r="JH16" t="s">
        <v>15777</v>
      </c>
      <c r="JI16" t="s">
        <v>15777</v>
      </c>
      <c r="JJ16" t="s">
        <v>15777</v>
      </c>
      <c r="JK16" t="s">
        <v>15777</v>
      </c>
      <c r="JL16" t="s">
        <v>15777</v>
      </c>
      <c r="JM16" t="s">
        <v>15777</v>
      </c>
      <c r="JN16" t="s">
        <v>15777</v>
      </c>
      <c r="JO16" t="s">
        <v>15777</v>
      </c>
      <c r="JP16" t="s">
        <v>15777</v>
      </c>
      <c r="JQ16" t="s">
        <v>15777</v>
      </c>
      <c r="JR16" t="s">
        <v>15777</v>
      </c>
      <c r="JS16" t="s">
        <v>15777</v>
      </c>
      <c r="JT16" t="s">
        <v>15777</v>
      </c>
      <c r="JU16" t="s">
        <v>15777</v>
      </c>
      <c r="JV16" t="s">
        <v>15777</v>
      </c>
      <c r="JW16" t="s">
        <v>16563</v>
      </c>
      <c r="JX16" t="s">
        <v>15777</v>
      </c>
      <c r="JY16" t="s">
        <v>15777</v>
      </c>
      <c r="JZ16" t="s">
        <v>15777</v>
      </c>
      <c r="KA16" t="s">
        <v>15777</v>
      </c>
      <c r="KB16" t="s">
        <v>15777</v>
      </c>
      <c r="KC16" t="s">
        <v>15777</v>
      </c>
      <c r="KD16" t="s">
        <v>15777</v>
      </c>
      <c r="KE16" t="s">
        <v>15777</v>
      </c>
      <c r="KF16" t="s">
        <v>15777</v>
      </c>
      <c r="KG16" t="s">
        <v>15777</v>
      </c>
      <c r="KH16" t="s">
        <v>15777</v>
      </c>
      <c r="KI16" t="s">
        <v>15777</v>
      </c>
      <c r="KJ16" t="s">
        <v>15777</v>
      </c>
      <c r="KK16" t="s">
        <v>15777</v>
      </c>
      <c r="KL16" t="s">
        <v>15777</v>
      </c>
      <c r="KM16" t="s">
        <v>15777</v>
      </c>
      <c r="KN16" t="s">
        <v>16564</v>
      </c>
      <c r="KO16" t="s">
        <v>15777</v>
      </c>
      <c r="KP16" t="s">
        <v>15777</v>
      </c>
      <c r="KQ16" t="s">
        <v>15777</v>
      </c>
      <c r="KR16" t="s">
        <v>15777</v>
      </c>
      <c r="KS16" t="s">
        <v>15777</v>
      </c>
      <c r="KT16" t="s">
        <v>15777</v>
      </c>
      <c r="KU16" t="s">
        <v>15777</v>
      </c>
      <c r="KV16" t="s">
        <v>15777</v>
      </c>
      <c r="KW16" t="s">
        <v>15777</v>
      </c>
      <c r="KX16" t="s">
        <v>15777</v>
      </c>
      <c r="KY16" t="s">
        <v>15777</v>
      </c>
      <c r="KZ16" t="s">
        <v>15777</v>
      </c>
      <c r="LA16" t="s">
        <v>15777</v>
      </c>
      <c r="LB16" t="s">
        <v>15777</v>
      </c>
      <c r="LC16" t="s">
        <v>15777</v>
      </c>
      <c r="LD16" t="s">
        <v>15777</v>
      </c>
      <c r="LE16" t="s">
        <v>16565</v>
      </c>
      <c r="LF16" t="s">
        <v>15777</v>
      </c>
      <c r="LG16" t="s">
        <v>314</v>
      </c>
      <c r="LH16" t="s">
        <v>15777</v>
      </c>
      <c r="LI16" t="s">
        <v>15777</v>
      </c>
      <c r="LJ16" t="s">
        <v>15777</v>
      </c>
      <c r="LK16" t="s">
        <v>15777</v>
      </c>
      <c r="LL16" t="s">
        <v>15777</v>
      </c>
      <c r="LM16" t="s">
        <v>15777</v>
      </c>
      <c r="LN16" t="s">
        <v>15777</v>
      </c>
      <c r="LO16" t="s">
        <v>15777</v>
      </c>
      <c r="LP16" t="s">
        <v>16566</v>
      </c>
      <c r="LQ16" t="s">
        <v>314</v>
      </c>
      <c r="LR16" t="s">
        <v>15777</v>
      </c>
      <c r="LS16" t="s">
        <v>15777</v>
      </c>
      <c r="LT16" t="s">
        <v>15777</v>
      </c>
      <c r="LU16" t="s">
        <v>15777</v>
      </c>
      <c r="LV16" t="s">
        <v>15777</v>
      </c>
      <c r="LW16" t="s">
        <v>15818</v>
      </c>
      <c r="LX16" t="s">
        <v>15819</v>
      </c>
      <c r="LY16" t="s">
        <v>15820</v>
      </c>
      <c r="LZ16" t="s">
        <v>16598</v>
      </c>
      <c r="MA16" t="s">
        <v>16599</v>
      </c>
      <c r="MB16" t="s">
        <v>16572</v>
      </c>
      <c r="MC16" t="s">
        <v>16573</v>
      </c>
      <c r="MD16" t="s">
        <v>16791</v>
      </c>
      <c r="ME16" t="s">
        <v>16575</v>
      </c>
      <c r="MF16" t="s">
        <v>16576</v>
      </c>
      <c r="MG16" t="s">
        <v>15818</v>
      </c>
      <c r="MH16" t="s">
        <v>15819</v>
      </c>
      <c r="MI16" t="s">
        <v>16791</v>
      </c>
      <c r="MJ16" t="s">
        <v>15820</v>
      </c>
      <c r="MK16" t="s">
        <v>15828</v>
      </c>
      <c r="ML16" t="s">
        <v>16792</v>
      </c>
      <c r="MM16" t="s">
        <v>16792</v>
      </c>
      <c r="MN16" t="s">
        <v>16793</v>
      </c>
      <c r="MO16" t="s">
        <v>16794</v>
      </c>
      <c r="MP16" t="s">
        <v>16585</v>
      </c>
      <c r="MQ16" t="s">
        <v>16791</v>
      </c>
      <c r="MR16" t="s">
        <v>16586</v>
      </c>
      <c r="MS16" t="s">
        <v>314</v>
      </c>
      <c r="MT16" t="s">
        <v>15777</v>
      </c>
      <c r="MU16" t="s">
        <v>15777</v>
      </c>
      <c r="MV16" t="s">
        <v>314</v>
      </c>
      <c r="MW16" t="s">
        <v>314</v>
      </c>
      <c r="MX16" t="s">
        <v>16007</v>
      </c>
      <c r="MY16" t="s">
        <v>138</v>
      </c>
      <c r="MZ16" t="s">
        <v>191</v>
      </c>
      <c r="NA16" t="s">
        <v>8499</v>
      </c>
      <c r="NB16" t="s">
        <v>16795</v>
      </c>
      <c r="NC16" t="s">
        <v>8099</v>
      </c>
      <c r="ND16">
        <v>104</v>
      </c>
      <c r="NE16">
        <v>422</v>
      </c>
      <c r="NF16" s="76">
        <v>0</v>
      </c>
      <c r="NG16" t="s">
        <v>16589</v>
      </c>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t="s">
        <v>275</v>
      </c>
      <c r="WX16" t="s">
        <v>16606</v>
      </c>
      <c r="WY16" t="s">
        <v>275</v>
      </c>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row>
    <row r="17" spans="1:724" x14ac:dyDescent="0.25">
      <c r="A17" t="s">
        <v>16796</v>
      </c>
      <c r="B17" t="s">
        <v>275</v>
      </c>
      <c r="C17" t="s">
        <v>15771</v>
      </c>
      <c r="D17" t="s">
        <v>15871</v>
      </c>
      <c r="E17" t="s">
        <v>16797</v>
      </c>
      <c r="F17" s="74">
        <v>43864.847726423613</v>
      </c>
      <c r="G17" t="s">
        <v>16526</v>
      </c>
      <c r="H17" t="s">
        <v>275</v>
      </c>
      <c r="I17" t="s">
        <v>276</v>
      </c>
      <c r="J17" t="s">
        <v>277</v>
      </c>
      <c r="K17" t="s">
        <v>15774</v>
      </c>
      <c r="L17" t="s">
        <v>15939</v>
      </c>
      <c r="M17" t="s">
        <v>15776</v>
      </c>
      <c r="N17" t="s">
        <v>15777</v>
      </c>
      <c r="O17" t="s">
        <v>15777</v>
      </c>
      <c r="P17" t="s">
        <v>15777</v>
      </c>
      <c r="Q17" t="s">
        <v>314</v>
      </c>
      <c r="R17" t="s">
        <v>15777</v>
      </c>
      <c r="S17" t="s">
        <v>314</v>
      </c>
      <c r="T17" t="s">
        <v>15777</v>
      </c>
      <c r="U17" t="s">
        <v>15777</v>
      </c>
      <c r="V17" t="s">
        <v>15777</v>
      </c>
      <c r="W17" t="s">
        <v>15777</v>
      </c>
      <c r="X17" t="s">
        <v>15777</v>
      </c>
      <c r="Y17" t="s">
        <v>139</v>
      </c>
      <c r="Z17" t="s">
        <v>15777</v>
      </c>
      <c r="AA17" t="s">
        <v>15777</v>
      </c>
      <c r="AB17" t="s">
        <v>15777</v>
      </c>
      <c r="AC17" t="s">
        <v>314</v>
      </c>
      <c r="AD17" t="s">
        <v>15778</v>
      </c>
      <c r="AE17" t="s">
        <v>15777</v>
      </c>
      <c r="AF17" t="s">
        <v>15777</v>
      </c>
      <c r="AG17" t="s">
        <v>15777</v>
      </c>
      <c r="AH17" t="s">
        <v>15777</v>
      </c>
      <c r="AI17" t="s">
        <v>15777</v>
      </c>
      <c r="AJ17" t="s">
        <v>15777</v>
      </c>
      <c r="AK17" t="s">
        <v>16798</v>
      </c>
      <c r="AL17" t="s">
        <v>16799</v>
      </c>
      <c r="AM17" t="s">
        <v>8753</v>
      </c>
      <c r="AN17" t="s">
        <v>16800</v>
      </c>
      <c r="AO17" t="s">
        <v>16801</v>
      </c>
      <c r="AP17" t="s">
        <v>16802</v>
      </c>
      <c r="AQ17" t="s">
        <v>2488</v>
      </c>
      <c r="AR17" t="s">
        <v>10905</v>
      </c>
      <c r="AS17" t="s">
        <v>16803</v>
      </c>
      <c r="AT17" t="s">
        <v>16804</v>
      </c>
      <c r="AU17" t="s">
        <v>16805</v>
      </c>
      <c r="AV17" t="s">
        <v>16806</v>
      </c>
      <c r="AW17" t="s">
        <v>16807</v>
      </c>
      <c r="AX17" t="s">
        <v>16808</v>
      </c>
      <c r="AY17" t="s">
        <v>15788</v>
      </c>
      <c r="AZ17" t="s">
        <v>143</v>
      </c>
      <c r="BA17" t="s">
        <v>143</v>
      </c>
      <c r="BB17" t="s">
        <v>16540</v>
      </c>
      <c r="BC17" t="s">
        <v>15777</v>
      </c>
      <c r="BD17" t="s">
        <v>314</v>
      </c>
      <c r="BE17" t="s">
        <v>15777</v>
      </c>
      <c r="BF17" t="s">
        <v>314</v>
      </c>
      <c r="BG17" t="s">
        <v>15777</v>
      </c>
      <c r="BH17" t="s">
        <v>314</v>
      </c>
      <c r="BI17" t="s">
        <v>15771</v>
      </c>
      <c r="BJ17" t="s">
        <v>15789</v>
      </c>
      <c r="BK17" t="s">
        <v>16541</v>
      </c>
      <c r="BL17" t="s">
        <v>314</v>
      </c>
      <c r="BM17" t="s">
        <v>314</v>
      </c>
      <c r="BN17" t="s">
        <v>314</v>
      </c>
      <c r="BO17" t="s">
        <v>314</v>
      </c>
      <c r="BP17" t="s">
        <v>314</v>
      </c>
      <c r="BQ17" t="s">
        <v>314</v>
      </c>
      <c r="BR17" t="s">
        <v>314</v>
      </c>
      <c r="BS17" t="s">
        <v>15777</v>
      </c>
      <c r="BT17" t="s">
        <v>314</v>
      </c>
      <c r="BU17" t="s">
        <v>15777</v>
      </c>
      <c r="BV17" t="s">
        <v>15777</v>
      </c>
      <c r="BW17" t="s">
        <v>15777</v>
      </c>
      <c r="BX17" t="s">
        <v>15777</v>
      </c>
      <c r="BY17" t="s">
        <v>16542</v>
      </c>
      <c r="BZ17" t="s">
        <v>314</v>
      </c>
      <c r="CA17" t="s">
        <v>314</v>
      </c>
      <c r="CB17" t="s">
        <v>314</v>
      </c>
      <c r="CC17" t="s">
        <v>314</v>
      </c>
      <c r="CD17" t="s">
        <v>314</v>
      </c>
      <c r="CE17" t="s">
        <v>15777</v>
      </c>
      <c r="CF17" t="s">
        <v>16543</v>
      </c>
      <c r="CG17" t="s">
        <v>16544</v>
      </c>
      <c r="CH17" t="s">
        <v>15777</v>
      </c>
      <c r="CI17" t="s">
        <v>314</v>
      </c>
      <c r="CJ17" t="s">
        <v>314</v>
      </c>
      <c r="CK17" t="s">
        <v>314</v>
      </c>
      <c r="CL17" t="s">
        <v>15777</v>
      </c>
      <c r="CM17" t="s">
        <v>314</v>
      </c>
      <c r="CN17" t="s">
        <v>15777</v>
      </c>
      <c r="CO17" t="s">
        <v>15777</v>
      </c>
      <c r="CP17" t="s">
        <v>15796</v>
      </c>
      <c r="CQ17" t="s">
        <v>15777</v>
      </c>
      <c r="CR17" t="s">
        <v>15777</v>
      </c>
      <c r="CS17" t="s">
        <v>15777</v>
      </c>
      <c r="CT17" t="s">
        <v>15777</v>
      </c>
      <c r="CU17" t="s">
        <v>16007</v>
      </c>
      <c r="CV17" t="s">
        <v>16007</v>
      </c>
      <c r="CW17" t="s">
        <v>16546</v>
      </c>
      <c r="CX17" t="s">
        <v>15777</v>
      </c>
      <c r="CY17" t="s">
        <v>314</v>
      </c>
      <c r="CZ17" t="s">
        <v>15777</v>
      </c>
      <c r="DA17" t="s">
        <v>15777</v>
      </c>
      <c r="DB17" t="s">
        <v>15777</v>
      </c>
      <c r="DC17" t="s">
        <v>15789</v>
      </c>
      <c r="DD17" t="s">
        <v>314</v>
      </c>
      <c r="DE17" t="s">
        <v>314</v>
      </c>
      <c r="DF17" t="s">
        <v>16547</v>
      </c>
      <c r="DG17" t="s">
        <v>15777</v>
      </c>
      <c r="DH17" t="s">
        <v>15777</v>
      </c>
      <c r="DI17" t="s">
        <v>15777</v>
      </c>
      <c r="DJ17" t="s">
        <v>146</v>
      </c>
      <c r="DK17" t="s">
        <v>15771</v>
      </c>
      <c r="DL17" t="s">
        <v>15789</v>
      </c>
      <c r="DM17" t="s">
        <v>15789</v>
      </c>
      <c r="DN17" t="s">
        <v>16548</v>
      </c>
      <c r="DO17" t="s">
        <v>314</v>
      </c>
      <c r="DP17" t="s">
        <v>314</v>
      </c>
      <c r="DQ17" t="s">
        <v>314</v>
      </c>
      <c r="DR17" t="s">
        <v>314</v>
      </c>
      <c r="DS17" t="s">
        <v>314</v>
      </c>
      <c r="DT17" t="s">
        <v>15777</v>
      </c>
      <c r="DU17" t="s">
        <v>314</v>
      </c>
      <c r="DV17" t="s">
        <v>314</v>
      </c>
      <c r="DW17" t="s">
        <v>15777</v>
      </c>
      <c r="DX17" t="s">
        <v>314</v>
      </c>
      <c r="DY17" t="s">
        <v>314</v>
      </c>
      <c r="DZ17" t="s">
        <v>15777</v>
      </c>
      <c r="EA17" t="s">
        <v>15777</v>
      </c>
      <c r="EB17" t="s">
        <v>15777</v>
      </c>
      <c r="EC17" t="s">
        <v>15777</v>
      </c>
      <c r="ED17" t="s">
        <v>15777</v>
      </c>
      <c r="EE17" t="s">
        <v>16549</v>
      </c>
      <c r="EF17" t="s">
        <v>15777</v>
      </c>
      <c r="EG17" t="s">
        <v>15777</v>
      </c>
      <c r="EH17" t="s">
        <v>15777</v>
      </c>
      <c r="EI17" t="s">
        <v>15777</v>
      </c>
      <c r="EJ17" t="s">
        <v>15777</v>
      </c>
      <c r="EK17" t="s">
        <v>15777</v>
      </c>
      <c r="EL17" t="s">
        <v>15777</v>
      </c>
      <c r="EM17" t="s">
        <v>15777</v>
      </c>
      <c r="EN17" t="s">
        <v>15777</v>
      </c>
      <c r="EO17" t="s">
        <v>15777</v>
      </c>
      <c r="EP17" t="s">
        <v>16550</v>
      </c>
      <c r="EQ17" t="s">
        <v>15801</v>
      </c>
      <c r="ER17" t="s">
        <v>15777</v>
      </c>
      <c r="ES17" t="s">
        <v>15777</v>
      </c>
      <c r="ET17" t="s">
        <v>15777</v>
      </c>
      <c r="EU17" t="s">
        <v>15777</v>
      </c>
      <c r="EV17" t="s">
        <v>15777</v>
      </c>
      <c r="EW17" t="s">
        <v>15777</v>
      </c>
      <c r="EX17" t="s">
        <v>15777</v>
      </c>
      <c r="EY17" t="s">
        <v>15777</v>
      </c>
      <c r="EZ17" t="s">
        <v>16551</v>
      </c>
      <c r="FA17" t="s">
        <v>15777</v>
      </c>
      <c r="FB17" t="s">
        <v>15777</v>
      </c>
      <c r="FC17" t="s">
        <v>15777</v>
      </c>
      <c r="FD17" t="s">
        <v>15777</v>
      </c>
      <c r="FE17" t="s">
        <v>15777</v>
      </c>
      <c r="FF17" t="s">
        <v>15777</v>
      </c>
      <c r="FG17" t="s">
        <v>15777</v>
      </c>
      <c r="FH17" t="s">
        <v>314</v>
      </c>
      <c r="FI17" t="s">
        <v>16552</v>
      </c>
      <c r="FJ17" t="s">
        <v>16553</v>
      </c>
      <c r="FK17" t="s">
        <v>15777</v>
      </c>
      <c r="FL17" t="s">
        <v>15777</v>
      </c>
      <c r="FM17" t="s">
        <v>15777</v>
      </c>
      <c r="FN17" t="s">
        <v>15777</v>
      </c>
      <c r="FO17" t="s">
        <v>15777</v>
      </c>
      <c r="FP17" t="s">
        <v>15777</v>
      </c>
      <c r="FQ17" t="s">
        <v>15777</v>
      </c>
      <c r="FR17" t="s">
        <v>15777</v>
      </c>
      <c r="FS17" t="s">
        <v>15789</v>
      </c>
      <c r="FT17" t="s">
        <v>16554</v>
      </c>
      <c r="FU17" t="s">
        <v>15777</v>
      </c>
      <c r="FV17" t="s">
        <v>314</v>
      </c>
      <c r="FW17" t="s">
        <v>314</v>
      </c>
      <c r="FX17" t="s">
        <v>15793</v>
      </c>
      <c r="FY17" t="s">
        <v>314</v>
      </c>
      <c r="FZ17" t="s">
        <v>16555</v>
      </c>
      <c r="GA17" t="s">
        <v>15793</v>
      </c>
      <c r="GB17" t="s">
        <v>16555</v>
      </c>
      <c r="GC17" t="s">
        <v>15777</v>
      </c>
      <c r="GD17" t="s">
        <v>15777</v>
      </c>
      <c r="GE17" t="s">
        <v>314</v>
      </c>
      <c r="GF17" t="s">
        <v>15777</v>
      </c>
      <c r="GG17" t="s">
        <v>15777</v>
      </c>
      <c r="GH17" t="s">
        <v>15777</v>
      </c>
      <c r="GI17" t="s">
        <v>16556</v>
      </c>
      <c r="GJ17" t="s">
        <v>15777</v>
      </c>
      <c r="GK17" t="s">
        <v>15777</v>
      </c>
      <c r="GL17" t="s">
        <v>15777</v>
      </c>
      <c r="GM17" t="s">
        <v>15777</v>
      </c>
      <c r="GN17" t="s">
        <v>15777</v>
      </c>
      <c r="GO17" t="s">
        <v>15777</v>
      </c>
      <c r="GP17" t="s">
        <v>15777</v>
      </c>
      <c r="GQ17" t="s">
        <v>15777</v>
      </c>
      <c r="GR17" t="s">
        <v>15777</v>
      </c>
      <c r="GS17" t="s">
        <v>15777</v>
      </c>
      <c r="GT17" t="s">
        <v>15777</v>
      </c>
      <c r="GU17" t="s">
        <v>15777</v>
      </c>
      <c r="GV17" t="s">
        <v>15777</v>
      </c>
      <c r="GW17" t="s">
        <v>16557</v>
      </c>
      <c r="GX17" t="s">
        <v>16555</v>
      </c>
      <c r="GY17" t="s">
        <v>314</v>
      </c>
      <c r="GZ17" t="s">
        <v>15777</v>
      </c>
      <c r="HA17" t="s">
        <v>15777</v>
      </c>
      <c r="HB17" t="s">
        <v>314</v>
      </c>
      <c r="HC17" t="s">
        <v>15777</v>
      </c>
      <c r="HD17" t="s">
        <v>15777</v>
      </c>
      <c r="HE17" t="s">
        <v>15777</v>
      </c>
      <c r="HF17" t="s">
        <v>314</v>
      </c>
      <c r="HG17" t="s">
        <v>16558</v>
      </c>
      <c r="HH17" t="s">
        <v>15777</v>
      </c>
      <c r="HI17" t="s">
        <v>15777</v>
      </c>
      <c r="HJ17" t="s">
        <v>15777</v>
      </c>
      <c r="HK17" t="s">
        <v>15777</v>
      </c>
      <c r="HL17" t="s">
        <v>15777</v>
      </c>
      <c r="HM17" t="s">
        <v>15777</v>
      </c>
      <c r="HN17" t="s">
        <v>15777</v>
      </c>
      <c r="HO17" t="s">
        <v>15777</v>
      </c>
      <c r="HP17" t="s">
        <v>15777</v>
      </c>
      <c r="HQ17" t="s">
        <v>15777</v>
      </c>
      <c r="HR17" t="s">
        <v>15777</v>
      </c>
      <c r="HS17" t="s">
        <v>15777</v>
      </c>
      <c r="HT17" t="s">
        <v>15777</v>
      </c>
      <c r="HU17" t="s">
        <v>15777</v>
      </c>
      <c r="HV17" t="s">
        <v>15777</v>
      </c>
      <c r="HW17" t="s">
        <v>15777</v>
      </c>
      <c r="HX17" t="s">
        <v>16559</v>
      </c>
      <c r="HY17" t="s">
        <v>15777</v>
      </c>
      <c r="HZ17" t="s">
        <v>15777</v>
      </c>
      <c r="IA17" t="s">
        <v>15777</v>
      </c>
      <c r="IB17" t="s">
        <v>15777</v>
      </c>
      <c r="IC17" t="s">
        <v>15777</v>
      </c>
      <c r="ID17" t="s">
        <v>15777</v>
      </c>
      <c r="IE17" t="s">
        <v>15777</v>
      </c>
      <c r="IF17" t="s">
        <v>15777</v>
      </c>
      <c r="IG17" t="s">
        <v>15777</v>
      </c>
      <c r="IH17" t="s">
        <v>15777</v>
      </c>
      <c r="II17" t="s">
        <v>15777</v>
      </c>
      <c r="IJ17" t="s">
        <v>15777</v>
      </c>
      <c r="IK17" t="s">
        <v>15777</v>
      </c>
      <c r="IL17" t="s">
        <v>15777</v>
      </c>
      <c r="IM17" t="s">
        <v>16560</v>
      </c>
      <c r="IN17" t="s">
        <v>15777</v>
      </c>
      <c r="IO17" t="s">
        <v>15777</v>
      </c>
      <c r="IP17" t="s">
        <v>15777</v>
      </c>
      <c r="IQ17" t="s">
        <v>15777</v>
      </c>
      <c r="IR17" t="s">
        <v>15777</v>
      </c>
      <c r="IS17" t="s">
        <v>15777</v>
      </c>
      <c r="IT17" t="s">
        <v>15777</v>
      </c>
      <c r="IU17" t="s">
        <v>15777</v>
      </c>
      <c r="IV17" t="s">
        <v>15777</v>
      </c>
      <c r="IW17" t="s">
        <v>15777</v>
      </c>
      <c r="IX17" t="s">
        <v>15777</v>
      </c>
      <c r="IY17" t="s">
        <v>15777</v>
      </c>
      <c r="IZ17" t="s">
        <v>15777</v>
      </c>
      <c r="JA17" t="s">
        <v>15777</v>
      </c>
      <c r="JB17" t="s">
        <v>15777</v>
      </c>
      <c r="JC17" t="s">
        <v>15777</v>
      </c>
      <c r="JD17" t="s">
        <v>16561</v>
      </c>
      <c r="JE17" t="s">
        <v>15777</v>
      </c>
      <c r="JF17" t="s">
        <v>16562</v>
      </c>
      <c r="JG17" t="s">
        <v>15777</v>
      </c>
      <c r="JH17" t="s">
        <v>15777</v>
      </c>
      <c r="JI17" t="s">
        <v>15777</v>
      </c>
      <c r="JJ17" t="s">
        <v>15777</v>
      </c>
      <c r="JK17" t="s">
        <v>15777</v>
      </c>
      <c r="JL17" t="s">
        <v>15777</v>
      </c>
      <c r="JM17" t="s">
        <v>15777</v>
      </c>
      <c r="JN17" t="s">
        <v>15777</v>
      </c>
      <c r="JO17" t="s">
        <v>15777</v>
      </c>
      <c r="JP17" t="s">
        <v>15777</v>
      </c>
      <c r="JQ17" t="s">
        <v>15777</v>
      </c>
      <c r="JR17" t="s">
        <v>15777</v>
      </c>
      <c r="JS17" t="s">
        <v>15777</v>
      </c>
      <c r="JT17" t="s">
        <v>15777</v>
      </c>
      <c r="JU17" t="s">
        <v>15777</v>
      </c>
      <c r="JV17" t="s">
        <v>15777</v>
      </c>
      <c r="JW17" t="s">
        <v>16563</v>
      </c>
      <c r="JX17" t="s">
        <v>15777</v>
      </c>
      <c r="JY17" t="s">
        <v>15777</v>
      </c>
      <c r="JZ17" t="s">
        <v>15777</v>
      </c>
      <c r="KA17" t="s">
        <v>15777</v>
      </c>
      <c r="KB17" t="s">
        <v>15777</v>
      </c>
      <c r="KC17" t="s">
        <v>15777</v>
      </c>
      <c r="KD17" t="s">
        <v>15777</v>
      </c>
      <c r="KE17" t="s">
        <v>15777</v>
      </c>
      <c r="KF17" t="s">
        <v>15777</v>
      </c>
      <c r="KG17" t="s">
        <v>15777</v>
      </c>
      <c r="KH17" t="s">
        <v>15777</v>
      </c>
      <c r="KI17" t="s">
        <v>15777</v>
      </c>
      <c r="KJ17" t="s">
        <v>15777</v>
      </c>
      <c r="KK17" t="s">
        <v>15777</v>
      </c>
      <c r="KL17" t="s">
        <v>15777</v>
      </c>
      <c r="KM17" t="s">
        <v>15777</v>
      </c>
      <c r="KN17" t="s">
        <v>16564</v>
      </c>
      <c r="KO17" t="s">
        <v>15777</v>
      </c>
      <c r="KP17" t="s">
        <v>15777</v>
      </c>
      <c r="KQ17" t="s">
        <v>15777</v>
      </c>
      <c r="KR17" t="s">
        <v>15777</v>
      </c>
      <c r="KS17" t="s">
        <v>15777</v>
      </c>
      <c r="KT17" t="s">
        <v>15777</v>
      </c>
      <c r="KU17" t="s">
        <v>15777</v>
      </c>
      <c r="KV17" t="s">
        <v>15777</v>
      </c>
      <c r="KW17" t="s">
        <v>15777</v>
      </c>
      <c r="KX17" t="s">
        <v>15777</v>
      </c>
      <c r="KY17" t="s">
        <v>15777</v>
      </c>
      <c r="KZ17" t="s">
        <v>15777</v>
      </c>
      <c r="LA17" t="s">
        <v>15777</v>
      </c>
      <c r="LB17" t="s">
        <v>15777</v>
      </c>
      <c r="LC17" t="s">
        <v>15777</v>
      </c>
      <c r="LD17" t="s">
        <v>15777</v>
      </c>
      <c r="LE17" t="s">
        <v>16565</v>
      </c>
      <c r="LF17" t="s">
        <v>15777</v>
      </c>
      <c r="LG17" t="s">
        <v>314</v>
      </c>
      <c r="LH17" t="s">
        <v>15777</v>
      </c>
      <c r="LI17" t="s">
        <v>15777</v>
      </c>
      <c r="LJ17" t="s">
        <v>15777</v>
      </c>
      <c r="LK17" t="s">
        <v>15777</v>
      </c>
      <c r="LL17" t="s">
        <v>15777</v>
      </c>
      <c r="LM17" t="s">
        <v>15777</v>
      </c>
      <c r="LN17" t="s">
        <v>15777</v>
      </c>
      <c r="LO17" t="s">
        <v>15777</v>
      </c>
      <c r="LP17" t="s">
        <v>16566</v>
      </c>
      <c r="LQ17" t="s">
        <v>314</v>
      </c>
      <c r="LR17" t="s">
        <v>15777</v>
      </c>
      <c r="LS17" t="s">
        <v>15777</v>
      </c>
      <c r="LT17" t="s">
        <v>15777</v>
      </c>
      <c r="LU17" t="s">
        <v>15777</v>
      </c>
      <c r="LV17" t="s">
        <v>15777</v>
      </c>
      <c r="LW17" t="s">
        <v>15818</v>
      </c>
      <c r="LX17" t="s">
        <v>15819</v>
      </c>
      <c r="LY17" t="s">
        <v>15820</v>
      </c>
      <c r="LZ17" t="s">
        <v>16598</v>
      </c>
      <c r="MA17" t="s">
        <v>16599</v>
      </c>
      <c r="MB17" t="s">
        <v>16572</v>
      </c>
      <c r="MC17" t="s">
        <v>16573</v>
      </c>
      <c r="MD17" t="s">
        <v>16809</v>
      </c>
      <c r="ME17" t="s">
        <v>16575</v>
      </c>
      <c r="MF17" t="s">
        <v>16576</v>
      </c>
      <c r="MG17" t="s">
        <v>15818</v>
      </c>
      <c r="MH17" t="s">
        <v>15819</v>
      </c>
      <c r="MI17" t="s">
        <v>16809</v>
      </c>
      <c r="MJ17" t="s">
        <v>15820</v>
      </c>
      <c r="MK17" t="s">
        <v>15828</v>
      </c>
      <c r="ML17" t="s">
        <v>16810</v>
      </c>
      <c r="MM17" t="s">
        <v>16810</v>
      </c>
      <c r="MN17" t="s">
        <v>16811</v>
      </c>
      <c r="MO17" t="s">
        <v>16811</v>
      </c>
      <c r="MP17" t="s">
        <v>16585</v>
      </c>
      <c r="MQ17" t="s">
        <v>16809</v>
      </c>
      <c r="MR17" t="s">
        <v>16586</v>
      </c>
      <c r="MS17" t="s">
        <v>314</v>
      </c>
      <c r="MT17" t="s">
        <v>15777</v>
      </c>
      <c r="MU17" t="s">
        <v>15777</v>
      </c>
      <c r="MV17" t="s">
        <v>314</v>
      </c>
      <c r="MW17" t="s">
        <v>314</v>
      </c>
      <c r="MX17" t="s">
        <v>16007</v>
      </c>
      <c r="MY17" t="s">
        <v>138</v>
      </c>
      <c r="MZ17" t="s">
        <v>191</v>
      </c>
      <c r="NA17" t="s">
        <v>16812</v>
      </c>
      <c r="NB17" t="s">
        <v>16813</v>
      </c>
      <c r="NC17" t="s">
        <v>8774</v>
      </c>
      <c r="ND17">
        <v>104</v>
      </c>
      <c r="NE17">
        <v>421</v>
      </c>
      <c r="NF17" s="76">
        <v>0</v>
      </c>
      <c r="NG17" t="s">
        <v>16589</v>
      </c>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t="s">
        <v>275</v>
      </c>
      <c r="XA17" t="s">
        <v>275</v>
      </c>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row>
    <row r="18" spans="1:724" x14ac:dyDescent="0.25">
      <c r="A18" t="s">
        <v>16814</v>
      </c>
      <c r="B18" t="s">
        <v>275</v>
      </c>
      <c r="C18" t="s">
        <v>15771</v>
      </c>
      <c r="D18" t="s">
        <v>15871</v>
      </c>
      <c r="E18" t="s">
        <v>16815</v>
      </c>
      <c r="F18" s="74">
        <v>43864.848692129628</v>
      </c>
      <c r="G18" t="s">
        <v>16526</v>
      </c>
      <c r="H18" t="s">
        <v>275</v>
      </c>
      <c r="I18" t="s">
        <v>276</v>
      </c>
      <c r="J18" t="s">
        <v>277</v>
      </c>
      <c r="K18" t="s">
        <v>15774</v>
      </c>
      <c r="L18" t="s">
        <v>15939</v>
      </c>
      <c r="M18" t="s">
        <v>15776</v>
      </c>
      <c r="N18" t="s">
        <v>15777</v>
      </c>
      <c r="O18" t="s">
        <v>15777</v>
      </c>
      <c r="P18" t="s">
        <v>15777</v>
      </c>
      <c r="Q18" t="s">
        <v>314</v>
      </c>
      <c r="R18" t="s">
        <v>15777</v>
      </c>
      <c r="S18" t="s">
        <v>314</v>
      </c>
      <c r="T18" t="s">
        <v>15777</v>
      </c>
      <c r="U18" t="s">
        <v>15777</v>
      </c>
      <c r="V18" t="s">
        <v>15777</v>
      </c>
      <c r="W18" t="s">
        <v>15777</v>
      </c>
      <c r="X18" t="s">
        <v>15777</v>
      </c>
      <c r="Y18" t="s">
        <v>139</v>
      </c>
      <c r="Z18" t="s">
        <v>15777</v>
      </c>
      <c r="AA18" t="s">
        <v>15777</v>
      </c>
      <c r="AB18" t="s">
        <v>15777</v>
      </c>
      <c r="AC18" t="s">
        <v>314</v>
      </c>
      <c r="AD18" t="s">
        <v>15778</v>
      </c>
      <c r="AE18" t="s">
        <v>15777</v>
      </c>
      <c r="AF18" t="s">
        <v>15777</v>
      </c>
      <c r="AG18" t="s">
        <v>15777</v>
      </c>
      <c r="AH18" t="s">
        <v>15777</v>
      </c>
      <c r="AI18" t="s">
        <v>15777</v>
      </c>
      <c r="AJ18" t="s">
        <v>15777</v>
      </c>
      <c r="AK18" t="s">
        <v>16816</v>
      </c>
      <c r="AL18" t="s">
        <v>16817</v>
      </c>
      <c r="AM18" t="s">
        <v>8881</v>
      </c>
      <c r="AN18" t="s">
        <v>16818</v>
      </c>
      <c r="AO18" t="s">
        <v>16819</v>
      </c>
      <c r="AP18" t="s">
        <v>12761</v>
      </c>
      <c r="AQ18" t="s">
        <v>16820</v>
      </c>
      <c r="AR18" t="s">
        <v>16821</v>
      </c>
      <c r="AS18" t="s">
        <v>16822</v>
      </c>
      <c r="AT18" t="s">
        <v>16823</v>
      </c>
      <c r="AU18" t="s">
        <v>16824</v>
      </c>
      <c r="AV18" t="s">
        <v>16825</v>
      </c>
      <c r="AW18" t="s">
        <v>16826</v>
      </c>
      <c r="AX18" t="s">
        <v>16827</v>
      </c>
      <c r="AY18" t="s">
        <v>15788</v>
      </c>
      <c r="AZ18" t="s">
        <v>143</v>
      </c>
      <c r="BA18" t="s">
        <v>143</v>
      </c>
      <c r="BB18" t="s">
        <v>16540</v>
      </c>
      <c r="BC18" t="s">
        <v>314</v>
      </c>
      <c r="BD18" t="s">
        <v>314</v>
      </c>
      <c r="BE18" t="s">
        <v>314</v>
      </c>
      <c r="BF18" t="s">
        <v>314</v>
      </c>
      <c r="BG18" t="s">
        <v>314</v>
      </c>
      <c r="BH18" t="s">
        <v>314</v>
      </c>
      <c r="BI18" t="s">
        <v>15771</v>
      </c>
      <c r="BJ18" t="s">
        <v>15789</v>
      </c>
      <c r="BK18" t="s">
        <v>16541</v>
      </c>
      <c r="BL18" t="s">
        <v>314</v>
      </c>
      <c r="BM18" t="s">
        <v>314</v>
      </c>
      <c r="BN18" t="s">
        <v>314</v>
      </c>
      <c r="BO18" t="s">
        <v>314</v>
      </c>
      <c r="BP18" t="s">
        <v>314</v>
      </c>
      <c r="BQ18" t="s">
        <v>314</v>
      </c>
      <c r="BR18" t="s">
        <v>314</v>
      </c>
      <c r="BS18" t="s">
        <v>15777</v>
      </c>
      <c r="BT18" t="s">
        <v>314</v>
      </c>
      <c r="BU18" t="s">
        <v>15777</v>
      </c>
      <c r="BV18" t="s">
        <v>15777</v>
      </c>
      <c r="BW18" t="s">
        <v>15777</v>
      </c>
      <c r="BX18" t="s">
        <v>15777</v>
      </c>
      <c r="BY18" t="s">
        <v>16542</v>
      </c>
      <c r="BZ18" t="s">
        <v>314</v>
      </c>
      <c r="CA18" t="s">
        <v>314</v>
      </c>
      <c r="CB18" t="s">
        <v>314</v>
      </c>
      <c r="CC18" t="s">
        <v>314</v>
      </c>
      <c r="CD18" t="s">
        <v>314</v>
      </c>
      <c r="CE18" t="s">
        <v>15777</v>
      </c>
      <c r="CF18" t="s">
        <v>16543</v>
      </c>
      <c r="CG18" t="s">
        <v>16544</v>
      </c>
      <c r="CH18" t="s">
        <v>15777</v>
      </c>
      <c r="CI18" t="s">
        <v>314</v>
      </c>
      <c r="CJ18" t="s">
        <v>314</v>
      </c>
      <c r="CK18" t="s">
        <v>314</v>
      </c>
      <c r="CL18" t="s">
        <v>15777</v>
      </c>
      <c r="CM18" t="s">
        <v>314</v>
      </c>
      <c r="CN18" t="s">
        <v>15777</v>
      </c>
      <c r="CO18" t="s">
        <v>15777</v>
      </c>
      <c r="CP18" t="s">
        <v>15796</v>
      </c>
      <c r="CQ18" t="s">
        <v>15777</v>
      </c>
      <c r="CR18" t="s">
        <v>15777</v>
      </c>
      <c r="CS18" t="s">
        <v>15777</v>
      </c>
      <c r="CT18" t="s">
        <v>15777</v>
      </c>
      <c r="CU18" t="s">
        <v>16007</v>
      </c>
      <c r="CV18" t="s">
        <v>16007</v>
      </c>
      <c r="CW18" t="s">
        <v>16546</v>
      </c>
      <c r="CX18" t="s">
        <v>15777</v>
      </c>
      <c r="CY18" t="s">
        <v>314</v>
      </c>
      <c r="CZ18" t="s">
        <v>15777</v>
      </c>
      <c r="DA18" t="s">
        <v>15777</v>
      </c>
      <c r="DB18" t="s">
        <v>15777</v>
      </c>
      <c r="DC18" t="s">
        <v>15789</v>
      </c>
      <c r="DD18" t="s">
        <v>314</v>
      </c>
      <c r="DE18" t="s">
        <v>314</v>
      </c>
      <c r="DF18" t="s">
        <v>16547</v>
      </c>
      <c r="DG18" t="s">
        <v>15777</v>
      </c>
      <c r="DH18" t="s">
        <v>15777</v>
      </c>
      <c r="DI18" t="s">
        <v>15777</v>
      </c>
      <c r="DJ18" t="s">
        <v>146</v>
      </c>
      <c r="DK18" t="s">
        <v>15771</v>
      </c>
      <c r="DL18" t="s">
        <v>15789</v>
      </c>
      <c r="DM18" t="s">
        <v>15789</v>
      </c>
      <c r="DN18" t="s">
        <v>16548</v>
      </c>
      <c r="DO18" t="s">
        <v>314</v>
      </c>
      <c r="DP18" t="s">
        <v>314</v>
      </c>
      <c r="DQ18" t="s">
        <v>314</v>
      </c>
      <c r="DR18" t="s">
        <v>314</v>
      </c>
      <c r="DS18" t="s">
        <v>314</v>
      </c>
      <c r="DT18" t="s">
        <v>15777</v>
      </c>
      <c r="DU18" t="s">
        <v>314</v>
      </c>
      <c r="DV18" t="s">
        <v>314</v>
      </c>
      <c r="DW18" t="s">
        <v>15777</v>
      </c>
      <c r="DX18" t="s">
        <v>314</v>
      </c>
      <c r="DY18" t="s">
        <v>314</v>
      </c>
      <c r="DZ18" t="s">
        <v>15777</v>
      </c>
      <c r="EA18" t="s">
        <v>15777</v>
      </c>
      <c r="EB18" t="s">
        <v>15777</v>
      </c>
      <c r="EC18" t="s">
        <v>15777</v>
      </c>
      <c r="ED18" t="s">
        <v>15777</v>
      </c>
      <c r="EE18" t="s">
        <v>16549</v>
      </c>
      <c r="EF18" t="s">
        <v>15777</v>
      </c>
      <c r="EG18" t="s">
        <v>15777</v>
      </c>
      <c r="EH18" t="s">
        <v>15777</v>
      </c>
      <c r="EI18" t="s">
        <v>15777</v>
      </c>
      <c r="EJ18" t="s">
        <v>15777</v>
      </c>
      <c r="EK18" t="s">
        <v>15777</v>
      </c>
      <c r="EL18" t="s">
        <v>15777</v>
      </c>
      <c r="EM18" t="s">
        <v>15777</v>
      </c>
      <c r="EN18" t="s">
        <v>15777</v>
      </c>
      <c r="EO18" t="s">
        <v>15777</v>
      </c>
      <c r="EP18" t="s">
        <v>16550</v>
      </c>
      <c r="EQ18" t="s">
        <v>15801</v>
      </c>
      <c r="ER18" t="s">
        <v>15777</v>
      </c>
      <c r="ES18" t="s">
        <v>15777</v>
      </c>
      <c r="ET18" t="s">
        <v>15777</v>
      </c>
      <c r="EU18" t="s">
        <v>15777</v>
      </c>
      <c r="EV18" t="s">
        <v>15777</v>
      </c>
      <c r="EW18" t="s">
        <v>15777</v>
      </c>
      <c r="EX18" t="s">
        <v>15777</v>
      </c>
      <c r="EY18" t="s">
        <v>15777</v>
      </c>
      <c r="EZ18" t="s">
        <v>16551</v>
      </c>
      <c r="FA18" t="s">
        <v>15777</v>
      </c>
      <c r="FB18" t="s">
        <v>15777</v>
      </c>
      <c r="FC18" t="s">
        <v>15777</v>
      </c>
      <c r="FD18" t="s">
        <v>15777</v>
      </c>
      <c r="FE18" t="s">
        <v>15777</v>
      </c>
      <c r="FF18" t="s">
        <v>15777</v>
      </c>
      <c r="FG18" t="s">
        <v>15777</v>
      </c>
      <c r="FH18" t="s">
        <v>314</v>
      </c>
      <c r="FI18" t="s">
        <v>16552</v>
      </c>
      <c r="FJ18" t="s">
        <v>16553</v>
      </c>
      <c r="FK18" t="s">
        <v>15777</v>
      </c>
      <c r="FL18" t="s">
        <v>15777</v>
      </c>
      <c r="FM18" t="s">
        <v>15777</v>
      </c>
      <c r="FN18" t="s">
        <v>15777</v>
      </c>
      <c r="FO18" t="s">
        <v>15777</v>
      </c>
      <c r="FP18" t="s">
        <v>15777</v>
      </c>
      <c r="FQ18" t="s">
        <v>15777</v>
      </c>
      <c r="FR18" t="s">
        <v>15777</v>
      </c>
      <c r="FS18" t="s">
        <v>15789</v>
      </c>
      <c r="FT18" t="s">
        <v>16554</v>
      </c>
      <c r="FU18" t="s">
        <v>15777</v>
      </c>
      <c r="FV18" t="s">
        <v>314</v>
      </c>
      <c r="FW18" t="s">
        <v>314</v>
      </c>
      <c r="FX18" t="s">
        <v>15793</v>
      </c>
      <c r="FY18" t="s">
        <v>314</v>
      </c>
      <c r="FZ18" t="s">
        <v>16555</v>
      </c>
      <c r="GA18" t="s">
        <v>15793</v>
      </c>
      <c r="GB18" t="s">
        <v>16555</v>
      </c>
      <c r="GC18" t="s">
        <v>15777</v>
      </c>
      <c r="GD18" t="s">
        <v>15777</v>
      </c>
      <c r="GE18" t="s">
        <v>314</v>
      </c>
      <c r="GF18" t="s">
        <v>15777</v>
      </c>
      <c r="GG18" t="s">
        <v>15777</v>
      </c>
      <c r="GH18" t="s">
        <v>15777</v>
      </c>
      <c r="GI18" t="s">
        <v>16556</v>
      </c>
      <c r="GJ18" t="s">
        <v>15777</v>
      </c>
      <c r="GK18" t="s">
        <v>15777</v>
      </c>
      <c r="GL18" t="s">
        <v>15777</v>
      </c>
      <c r="GM18" t="s">
        <v>15777</v>
      </c>
      <c r="GN18" t="s">
        <v>15777</v>
      </c>
      <c r="GO18" t="s">
        <v>15777</v>
      </c>
      <c r="GP18" t="s">
        <v>15777</v>
      </c>
      <c r="GQ18" t="s">
        <v>15777</v>
      </c>
      <c r="GR18" t="s">
        <v>15777</v>
      </c>
      <c r="GS18" t="s">
        <v>15777</v>
      </c>
      <c r="GT18" t="s">
        <v>15777</v>
      </c>
      <c r="GU18" t="s">
        <v>15777</v>
      </c>
      <c r="GV18" t="s">
        <v>15777</v>
      </c>
      <c r="GW18" t="s">
        <v>16557</v>
      </c>
      <c r="GX18" t="s">
        <v>16555</v>
      </c>
      <c r="GY18" t="s">
        <v>314</v>
      </c>
      <c r="GZ18" t="s">
        <v>15777</v>
      </c>
      <c r="HA18" t="s">
        <v>15777</v>
      </c>
      <c r="HB18" t="s">
        <v>314</v>
      </c>
      <c r="HC18" t="s">
        <v>15777</v>
      </c>
      <c r="HD18" t="s">
        <v>15777</v>
      </c>
      <c r="HE18" t="s">
        <v>15777</v>
      </c>
      <c r="HF18" t="s">
        <v>314</v>
      </c>
      <c r="HG18" t="s">
        <v>16558</v>
      </c>
      <c r="HH18" t="s">
        <v>15777</v>
      </c>
      <c r="HI18" t="s">
        <v>15777</v>
      </c>
      <c r="HJ18" t="s">
        <v>15777</v>
      </c>
      <c r="HK18" t="s">
        <v>15777</v>
      </c>
      <c r="HL18" t="s">
        <v>15777</v>
      </c>
      <c r="HM18" t="s">
        <v>15777</v>
      </c>
      <c r="HN18" t="s">
        <v>15777</v>
      </c>
      <c r="HO18" t="s">
        <v>15777</v>
      </c>
      <c r="HP18" t="s">
        <v>15777</v>
      </c>
      <c r="HQ18" t="s">
        <v>15777</v>
      </c>
      <c r="HR18" t="s">
        <v>15777</v>
      </c>
      <c r="HS18" t="s">
        <v>15777</v>
      </c>
      <c r="HT18" t="s">
        <v>15777</v>
      </c>
      <c r="HU18" t="s">
        <v>15777</v>
      </c>
      <c r="HV18" t="s">
        <v>15777</v>
      </c>
      <c r="HW18" t="s">
        <v>15777</v>
      </c>
      <c r="HX18" t="s">
        <v>16559</v>
      </c>
      <c r="HY18" t="s">
        <v>15777</v>
      </c>
      <c r="HZ18" t="s">
        <v>15777</v>
      </c>
      <c r="IA18" t="s">
        <v>15777</v>
      </c>
      <c r="IB18" t="s">
        <v>15777</v>
      </c>
      <c r="IC18" t="s">
        <v>15777</v>
      </c>
      <c r="ID18" t="s">
        <v>15777</v>
      </c>
      <c r="IE18" t="s">
        <v>15777</v>
      </c>
      <c r="IF18" t="s">
        <v>15777</v>
      </c>
      <c r="IG18" t="s">
        <v>15777</v>
      </c>
      <c r="IH18" t="s">
        <v>15777</v>
      </c>
      <c r="II18" t="s">
        <v>15777</v>
      </c>
      <c r="IJ18" t="s">
        <v>15777</v>
      </c>
      <c r="IK18" t="s">
        <v>15777</v>
      </c>
      <c r="IL18" t="s">
        <v>15777</v>
      </c>
      <c r="IM18" t="s">
        <v>16560</v>
      </c>
      <c r="IN18" t="s">
        <v>15777</v>
      </c>
      <c r="IO18" t="s">
        <v>15777</v>
      </c>
      <c r="IP18" t="s">
        <v>15777</v>
      </c>
      <c r="IQ18" t="s">
        <v>15777</v>
      </c>
      <c r="IR18" t="s">
        <v>15777</v>
      </c>
      <c r="IS18" t="s">
        <v>15777</v>
      </c>
      <c r="IT18" t="s">
        <v>15777</v>
      </c>
      <c r="IU18" t="s">
        <v>15777</v>
      </c>
      <c r="IV18" t="s">
        <v>15777</v>
      </c>
      <c r="IW18" t="s">
        <v>15777</v>
      </c>
      <c r="IX18" t="s">
        <v>15777</v>
      </c>
      <c r="IY18" t="s">
        <v>15777</v>
      </c>
      <c r="IZ18" t="s">
        <v>15777</v>
      </c>
      <c r="JA18" t="s">
        <v>15777</v>
      </c>
      <c r="JB18" t="s">
        <v>15777</v>
      </c>
      <c r="JC18" t="s">
        <v>15777</v>
      </c>
      <c r="JD18" t="s">
        <v>16561</v>
      </c>
      <c r="JE18" t="s">
        <v>15777</v>
      </c>
      <c r="JF18" t="s">
        <v>16562</v>
      </c>
      <c r="JG18" t="s">
        <v>15777</v>
      </c>
      <c r="JH18" t="s">
        <v>15777</v>
      </c>
      <c r="JI18" t="s">
        <v>15777</v>
      </c>
      <c r="JJ18" t="s">
        <v>15777</v>
      </c>
      <c r="JK18" t="s">
        <v>15777</v>
      </c>
      <c r="JL18" t="s">
        <v>15777</v>
      </c>
      <c r="JM18" t="s">
        <v>15777</v>
      </c>
      <c r="JN18" t="s">
        <v>15777</v>
      </c>
      <c r="JO18" t="s">
        <v>15777</v>
      </c>
      <c r="JP18" t="s">
        <v>15777</v>
      </c>
      <c r="JQ18" t="s">
        <v>15777</v>
      </c>
      <c r="JR18" t="s">
        <v>15777</v>
      </c>
      <c r="JS18" t="s">
        <v>15777</v>
      </c>
      <c r="JT18" t="s">
        <v>15777</v>
      </c>
      <c r="JU18" t="s">
        <v>15777</v>
      </c>
      <c r="JV18" t="s">
        <v>15777</v>
      </c>
      <c r="JW18" t="s">
        <v>16563</v>
      </c>
      <c r="JX18" t="s">
        <v>15777</v>
      </c>
      <c r="JY18" t="s">
        <v>15777</v>
      </c>
      <c r="JZ18" t="s">
        <v>15777</v>
      </c>
      <c r="KA18" t="s">
        <v>15777</v>
      </c>
      <c r="KB18" t="s">
        <v>15777</v>
      </c>
      <c r="KC18" t="s">
        <v>15777</v>
      </c>
      <c r="KD18" t="s">
        <v>15777</v>
      </c>
      <c r="KE18" t="s">
        <v>15777</v>
      </c>
      <c r="KF18" t="s">
        <v>15777</v>
      </c>
      <c r="KG18" t="s">
        <v>15777</v>
      </c>
      <c r="KH18" t="s">
        <v>15777</v>
      </c>
      <c r="KI18" t="s">
        <v>15777</v>
      </c>
      <c r="KJ18" t="s">
        <v>15777</v>
      </c>
      <c r="KK18" t="s">
        <v>15777</v>
      </c>
      <c r="KL18" t="s">
        <v>15777</v>
      </c>
      <c r="KM18" t="s">
        <v>15777</v>
      </c>
      <c r="KN18" t="s">
        <v>16564</v>
      </c>
      <c r="KO18" t="s">
        <v>15777</v>
      </c>
      <c r="KP18" t="s">
        <v>15777</v>
      </c>
      <c r="KQ18" t="s">
        <v>15777</v>
      </c>
      <c r="KR18" t="s">
        <v>15777</v>
      </c>
      <c r="KS18" t="s">
        <v>15777</v>
      </c>
      <c r="KT18" t="s">
        <v>15777</v>
      </c>
      <c r="KU18" t="s">
        <v>15777</v>
      </c>
      <c r="KV18" t="s">
        <v>15777</v>
      </c>
      <c r="KW18" t="s">
        <v>15777</v>
      </c>
      <c r="KX18" t="s">
        <v>15777</v>
      </c>
      <c r="KY18" t="s">
        <v>15777</v>
      </c>
      <c r="KZ18" t="s">
        <v>15777</v>
      </c>
      <c r="LA18" t="s">
        <v>15777</v>
      </c>
      <c r="LB18" t="s">
        <v>15777</v>
      </c>
      <c r="LC18" t="s">
        <v>15777</v>
      </c>
      <c r="LD18" t="s">
        <v>15777</v>
      </c>
      <c r="LE18" t="s">
        <v>16565</v>
      </c>
      <c r="LF18" t="s">
        <v>15777</v>
      </c>
      <c r="LG18" t="s">
        <v>314</v>
      </c>
      <c r="LH18" t="s">
        <v>15777</v>
      </c>
      <c r="LI18" t="s">
        <v>15777</v>
      </c>
      <c r="LJ18" t="s">
        <v>15777</v>
      </c>
      <c r="LK18" t="s">
        <v>15777</v>
      </c>
      <c r="LL18" t="s">
        <v>15777</v>
      </c>
      <c r="LM18" t="s">
        <v>15777</v>
      </c>
      <c r="LN18" t="s">
        <v>15777</v>
      </c>
      <c r="LO18" t="s">
        <v>15777</v>
      </c>
      <c r="LP18" t="s">
        <v>16566</v>
      </c>
      <c r="LQ18" t="s">
        <v>314</v>
      </c>
      <c r="LR18" t="s">
        <v>15777</v>
      </c>
      <c r="LS18" t="s">
        <v>15777</v>
      </c>
      <c r="LT18" t="s">
        <v>15777</v>
      </c>
      <c r="LU18" t="s">
        <v>15777</v>
      </c>
      <c r="LV18" t="s">
        <v>15777</v>
      </c>
      <c r="LW18" t="s">
        <v>15818</v>
      </c>
      <c r="LX18" t="s">
        <v>15819</v>
      </c>
      <c r="LY18" t="s">
        <v>15820</v>
      </c>
      <c r="LZ18" t="s">
        <v>16598</v>
      </c>
      <c r="MA18" t="s">
        <v>16599</v>
      </c>
      <c r="MB18" t="s">
        <v>16572</v>
      </c>
      <c r="MC18" t="s">
        <v>16573</v>
      </c>
      <c r="MD18" t="s">
        <v>16828</v>
      </c>
      <c r="ME18" t="s">
        <v>16575</v>
      </c>
      <c r="MF18" t="s">
        <v>16576</v>
      </c>
      <c r="MG18" t="s">
        <v>15818</v>
      </c>
      <c r="MH18" t="s">
        <v>15819</v>
      </c>
      <c r="MI18" t="s">
        <v>16828</v>
      </c>
      <c r="MJ18" t="s">
        <v>15820</v>
      </c>
      <c r="MK18" t="s">
        <v>15828</v>
      </c>
      <c r="ML18" t="s">
        <v>16810</v>
      </c>
      <c r="MM18" t="s">
        <v>16810</v>
      </c>
      <c r="MN18" t="s">
        <v>16811</v>
      </c>
      <c r="MO18" t="s">
        <v>16811</v>
      </c>
      <c r="MP18" t="s">
        <v>16585</v>
      </c>
      <c r="MQ18" t="s">
        <v>16828</v>
      </c>
      <c r="MR18" t="s">
        <v>16586</v>
      </c>
      <c r="MS18" t="s">
        <v>314</v>
      </c>
      <c r="MT18" t="s">
        <v>15777</v>
      </c>
      <c r="MU18" t="s">
        <v>15777</v>
      </c>
      <c r="MV18" t="s">
        <v>314</v>
      </c>
      <c r="MW18" t="s">
        <v>314</v>
      </c>
      <c r="MX18" t="s">
        <v>16007</v>
      </c>
      <c r="MY18" t="s">
        <v>138</v>
      </c>
      <c r="MZ18" t="s">
        <v>191</v>
      </c>
      <c r="NA18" t="s">
        <v>16829</v>
      </c>
      <c r="NB18" t="s">
        <v>16830</v>
      </c>
      <c r="NC18" t="s">
        <v>8901</v>
      </c>
      <c r="ND18">
        <v>104</v>
      </c>
      <c r="NE18">
        <v>422</v>
      </c>
      <c r="NF18" s="76">
        <v>0</v>
      </c>
      <c r="NG18" t="s">
        <v>16589</v>
      </c>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t="s">
        <v>275</v>
      </c>
      <c r="XC18" t="s">
        <v>275</v>
      </c>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row>
    <row r="19" spans="1:724" x14ac:dyDescent="0.25">
      <c r="A19" t="s">
        <v>16831</v>
      </c>
      <c r="B19" t="s">
        <v>275</v>
      </c>
      <c r="C19" t="s">
        <v>15771</v>
      </c>
      <c r="D19" t="s">
        <v>15871</v>
      </c>
      <c r="E19" t="s">
        <v>16832</v>
      </c>
      <c r="F19" s="74">
        <v>43864.848815833328</v>
      </c>
      <c r="G19" t="s">
        <v>16526</v>
      </c>
      <c r="H19" t="s">
        <v>275</v>
      </c>
      <c r="I19" t="s">
        <v>276</v>
      </c>
      <c r="J19" t="s">
        <v>277</v>
      </c>
      <c r="K19" t="s">
        <v>15774</v>
      </c>
      <c r="L19" t="s">
        <v>15859</v>
      </c>
      <c r="M19" t="s">
        <v>15776</v>
      </c>
      <c r="N19" t="s">
        <v>15777</v>
      </c>
      <c r="O19" t="s">
        <v>15777</v>
      </c>
      <c r="P19" t="s">
        <v>15777</v>
      </c>
      <c r="Q19" t="s">
        <v>314</v>
      </c>
      <c r="R19" t="s">
        <v>15777</v>
      </c>
      <c r="S19" t="s">
        <v>314</v>
      </c>
      <c r="T19" t="s">
        <v>15777</v>
      </c>
      <c r="U19" t="s">
        <v>15777</v>
      </c>
      <c r="V19" t="s">
        <v>15777</v>
      </c>
      <c r="W19" t="s">
        <v>15777</v>
      </c>
      <c r="X19" t="s">
        <v>15777</v>
      </c>
      <c r="Y19" t="s">
        <v>139</v>
      </c>
      <c r="Z19" t="s">
        <v>15777</v>
      </c>
      <c r="AA19" t="s">
        <v>15777</v>
      </c>
      <c r="AB19" t="s">
        <v>15777</v>
      </c>
      <c r="AC19" t="s">
        <v>314</v>
      </c>
      <c r="AD19" t="s">
        <v>15778</v>
      </c>
      <c r="AE19" t="s">
        <v>15777</v>
      </c>
      <c r="AF19" t="s">
        <v>15777</v>
      </c>
      <c r="AG19" t="s">
        <v>15777</v>
      </c>
      <c r="AH19" t="s">
        <v>15777</v>
      </c>
      <c r="AI19" t="s">
        <v>15777</v>
      </c>
      <c r="AJ19" t="s">
        <v>15777</v>
      </c>
      <c r="AK19" t="s">
        <v>16833</v>
      </c>
      <c r="AL19" t="s">
        <v>16834</v>
      </c>
      <c r="AM19" t="s">
        <v>8556</v>
      </c>
      <c r="AN19" t="s">
        <v>9239</v>
      </c>
      <c r="AO19" t="s">
        <v>9243</v>
      </c>
      <c r="AP19" t="s">
        <v>9250</v>
      </c>
      <c r="AQ19" t="s">
        <v>9251</v>
      </c>
      <c r="AR19" t="s">
        <v>9253</v>
      </c>
      <c r="AS19" t="s">
        <v>16835</v>
      </c>
      <c r="AT19" t="s">
        <v>16836</v>
      </c>
      <c r="AU19" t="s">
        <v>16837</v>
      </c>
      <c r="AV19" t="s">
        <v>16838</v>
      </c>
      <c r="AW19" t="s">
        <v>9240</v>
      </c>
      <c r="AX19" t="s">
        <v>9241</v>
      </c>
      <c r="AY19" t="s">
        <v>15788</v>
      </c>
      <c r="AZ19" t="s">
        <v>143</v>
      </c>
      <c r="BA19" t="s">
        <v>143</v>
      </c>
      <c r="BB19" t="s">
        <v>16540</v>
      </c>
      <c r="BC19" t="s">
        <v>314</v>
      </c>
      <c r="BD19" t="s">
        <v>314</v>
      </c>
      <c r="BE19" t="s">
        <v>314</v>
      </c>
      <c r="BF19" t="s">
        <v>314</v>
      </c>
      <c r="BG19" t="s">
        <v>314</v>
      </c>
      <c r="BH19" t="s">
        <v>314</v>
      </c>
      <c r="BI19" t="s">
        <v>15771</v>
      </c>
      <c r="BJ19" t="s">
        <v>15789</v>
      </c>
      <c r="BK19" t="s">
        <v>16541</v>
      </c>
      <c r="BL19" t="s">
        <v>314</v>
      </c>
      <c r="BM19" t="s">
        <v>314</v>
      </c>
      <c r="BN19" t="s">
        <v>314</v>
      </c>
      <c r="BO19" t="s">
        <v>314</v>
      </c>
      <c r="BP19" t="s">
        <v>314</v>
      </c>
      <c r="BQ19" t="s">
        <v>314</v>
      </c>
      <c r="BR19" t="s">
        <v>314</v>
      </c>
      <c r="BS19" t="s">
        <v>15777</v>
      </c>
      <c r="BT19" t="s">
        <v>314</v>
      </c>
      <c r="BU19" t="s">
        <v>15777</v>
      </c>
      <c r="BV19" t="s">
        <v>15777</v>
      </c>
      <c r="BW19" t="s">
        <v>15777</v>
      </c>
      <c r="BX19" t="s">
        <v>15777</v>
      </c>
      <c r="BY19" t="s">
        <v>16542</v>
      </c>
      <c r="BZ19" t="s">
        <v>314</v>
      </c>
      <c r="CA19" t="s">
        <v>314</v>
      </c>
      <c r="CB19" t="s">
        <v>314</v>
      </c>
      <c r="CC19" t="s">
        <v>314</v>
      </c>
      <c r="CD19" t="s">
        <v>314</v>
      </c>
      <c r="CE19" t="s">
        <v>15777</v>
      </c>
      <c r="CF19" t="s">
        <v>16543</v>
      </c>
      <c r="CG19" t="s">
        <v>16544</v>
      </c>
      <c r="CH19" t="s">
        <v>15777</v>
      </c>
      <c r="CI19" t="s">
        <v>314</v>
      </c>
      <c r="CJ19" t="s">
        <v>314</v>
      </c>
      <c r="CK19" t="s">
        <v>314</v>
      </c>
      <c r="CL19" t="s">
        <v>15777</v>
      </c>
      <c r="CM19" t="s">
        <v>314</v>
      </c>
      <c r="CN19" t="s">
        <v>15777</v>
      </c>
      <c r="CO19" t="s">
        <v>15777</v>
      </c>
      <c r="CP19" t="s">
        <v>15796</v>
      </c>
      <c r="CQ19" t="s">
        <v>15777</v>
      </c>
      <c r="CR19" t="s">
        <v>15777</v>
      </c>
      <c r="CS19" t="s">
        <v>15777</v>
      </c>
      <c r="CT19" t="s">
        <v>15777</v>
      </c>
      <c r="CU19" t="s">
        <v>16545</v>
      </c>
      <c r="CV19" t="s">
        <v>16545</v>
      </c>
      <c r="CW19" t="s">
        <v>16546</v>
      </c>
      <c r="CX19" t="s">
        <v>15777</v>
      </c>
      <c r="CY19" t="s">
        <v>314</v>
      </c>
      <c r="CZ19" t="s">
        <v>15777</v>
      </c>
      <c r="DA19" t="s">
        <v>15777</v>
      </c>
      <c r="DB19" t="s">
        <v>15777</v>
      </c>
      <c r="DC19" t="s">
        <v>15789</v>
      </c>
      <c r="DD19" t="s">
        <v>314</v>
      </c>
      <c r="DE19" t="s">
        <v>314</v>
      </c>
      <c r="DF19" t="s">
        <v>16547</v>
      </c>
      <c r="DG19" t="s">
        <v>15777</v>
      </c>
      <c r="DH19" t="s">
        <v>15777</v>
      </c>
      <c r="DI19" t="s">
        <v>15777</v>
      </c>
      <c r="DJ19" t="s">
        <v>146</v>
      </c>
      <c r="DK19" t="s">
        <v>15771</v>
      </c>
      <c r="DL19" t="s">
        <v>15789</v>
      </c>
      <c r="DM19" t="s">
        <v>15789</v>
      </c>
      <c r="DN19" t="s">
        <v>16548</v>
      </c>
      <c r="DO19" t="s">
        <v>314</v>
      </c>
      <c r="DP19" t="s">
        <v>314</v>
      </c>
      <c r="DQ19" t="s">
        <v>314</v>
      </c>
      <c r="DR19" t="s">
        <v>314</v>
      </c>
      <c r="DS19" t="s">
        <v>314</v>
      </c>
      <c r="DT19" t="s">
        <v>15777</v>
      </c>
      <c r="DU19" t="s">
        <v>314</v>
      </c>
      <c r="DV19" t="s">
        <v>314</v>
      </c>
      <c r="DW19" t="s">
        <v>15777</v>
      </c>
      <c r="DX19" t="s">
        <v>314</v>
      </c>
      <c r="DY19" t="s">
        <v>314</v>
      </c>
      <c r="DZ19" t="s">
        <v>15777</v>
      </c>
      <c r="EA19" t="s">
        <v>15777</v>
      </c>
      <c r="EB19" t="s">
        <v>15777</v>
      </c>
      <c r="EC19" t="s">
        <v>15777</v>
      </c>
      <c r="ED19" t="s">
        <v>15777</v>
      </c>
      <c r="EE19" t="s">
        <v>16549</v>
      </c>
      <c r="EF19" t="s">
        <v>15777</v>
      </c>
      <c r="EG19" t="s">
        <v>15777</v>
      </c>
      <c r="EH19" t="s">
        <v>15777</v>
      </c>
      <c r="EI19" t="s">
        <v>15777</v>
      </c>
      <c r="EJ19" t="s">
        <v>15777</v>
      </c>
      <c r="EK19" t="s">
        <v>15777</v>
      </c>
      <c r="EL19" t="s">
        <v>15777</v>
      </c>
      <c r="EM19" t="s">
        <v>15777</v>
      </c>
      <c r="EN19" t="s">
        <v>15777</v>
      </c>
      <c r="EO19" t="s">
        <v>15777</v>
      </c>
      <c r="EP19" t="s">
        <v>16550</v>
      </c>
      <c r="EQ19" t="s">
        <v>15801</v>
      </c>
      <c r="ER19" t="s">
        <v>15777</v>
      </c>
      <c r="ES19" t="s">
        <v>15777</v>
      </c>
      <c r="ET19" t="s">
        <v>15777</v>
      </c>
      <c r="EU19" t="s">
        <v>15777</v>
      </c>
      <c r="EV19" t="s">
        <v>15777</v>
      </c>
      <c r="EW19" t="s">
        <v>15777</v>
      </c>
      <c r="EX19" t="s">
        <v>15777</v>
      </c>
      <c r="EY19" t="s">
        <v>15777</v>
      </c>
      <c r="EZ19" t="s">
        <v>16551</v>
      </c>
      <c r="FA19" t="s">
        <v>15777</v>
      </c>
      <c r="FB19" t="s">
        <v>15777</v>
      </c>
      <c r="FC19" t="s">
        <v>15777</v>
      </c>
      <c r="FD19" t="s">
        <v>15777</v>
      </c>
      <c r="FE19" t="s">
        <v>15777</v>
      </c>
      <c r="FF19" t="s">
        <v>15777</v>
      </c>
      <c r="FG19" t="s">
        <v>15777</v>
      </c>
      <c r="FH19" t="s">
        <v>314</v>
      </c>
      <c r="FI19" t="s">
        <v>16552</v>
      </c>
      <c r="FJ19" t="s">
        <v>16553</v>
      </c>
      <c r="FK19" t="s">
        <v>15777</v>
      </c>
      <c r="FL19" t="s">
        <v>15777</v>
      </c>
      <c r="FM19" t="s">
        <v>15777</v>
      </c>
      <c r="FN19" t="s">
        <v>15777</v>
      </c>
      <c r="FO19" t="s">
        <v>15777</v>
      </c>
      <c r="FP19" t="s">
        <v>15777</v>
      </c>
      <c r="FQ19" t="s">
        <v>15777</v>
      </c>
      <c r="FR19" t="s">
        <v>15777</v>
      </c>
      <c r="FS19" t="s">
        <v>15789</v>
      </c>
      <c r="FT19" t="s">
        <v>16554</v>
      </c>
      <c r="FU19" t="s">
        <v>15777</v>
      </c>
      <c r="FV19" t="s">
        <v>314</v>
      </c>
      <c r="FW19" t="s">
        <v>314</v>
      </c>
      <c r="FX19" t="s">
        <v>15793</v>
      </c>
      <c r="FY19" t="s">
        <v>314</v>
      </c>
      <c r="FZ19" t="s">
        <v>16555</v>
      </c>
      <c r="GA19" t="s">
        <v>15793</v>
      </c>
      <c r="GB19" t="s">
        <v>16555</v>
      </c>
      <c r="GC19" t="s">
        <v>15777</v>
      </c>
      <c r="GD19" t="s">
        <v>15777</v>
      </c>
      <c r="GE19" t="s">
        <v>314</v>
      </c>
      <c r="GF19" t="s">
        <v>15777</v>
      </c>
      <c r="GG19" t="s">
        <v>15777</v>
      </c>
      <c r="GH19" t="s">
        <v>15777</v>
      </c>
      <c r="GI19" t="s">
        <v>16556</v>
      </c>
      <c r="GJ19" t="s">
        <v>15777</v>
      </c>
      <c r="GK19" t="s">
        <v>15777</v>
      </c>
      <c r="GL19" t="s">
        <v>15777</v>
      </c>
      <c r="GM19" t="s">
        <v>15777</v>
      </c>
      <c r="GN19" t="s">
        <v>15777</v>
      </c>
      <c r="GO19" t="s">
        <v>15777</v>
      </c>
      <c r="GP19" t="s">
        <v>15777</v>
      </c>
      <c r="GQ19" t="s">
        <v>15777</v>
      </c>
      <c r="GR19" t="s">
        <v>15777</v>
      </c>
      <c r="GS19" t="s">
        <v>15777</v>
      </c>
      <c r="GT19" t="s">
        <v>15777</v>
      </c>
      <c r="GU19" t="s">
        <v>15777</v>
      </c>
      <c r="GV19" t="s">
        <v>15777</v>
      </c>
      <c r="GW19" t="s">
        <v>16557</v>
      </c>
      <c r="GX19" t="s">
        <v>16555</v>
      </c>
      <c r="GY19" t="s">
        <v>314</v>
      </c>
      <c r="GZ19" t="s">
        <v>15777</v>
      </c>
      <c r="HA19" t="s">
        <v>15777</v>
      </c>
      <c r="HB19" t="s">
        <v>314</v>
      </c>
      <c r="HC19" t="s">
        <v>15777</v>
      </c>
      <c r="HD19" t="s">
        <v>15777</v>
      </c>
      <c r="HE19" t="s">
        <v>15777</v>
      </c>
      <c r="HF19" t="s">
        <v>314</v>
      </c>
      <c r="HG19" t="s">
        <v>16558</v>
      </c>
      <c r="HH19" t="s">
        <v>15777</v>
      </c>
      <c r="HI19" t="s">
        <v>15777</v>
      </c>
      <c r="HJ19" t="s">
        <v>15777</v>
      </c>
      <c r="HK19" t="s">
        <v>15777</v>
      </c>
      <c r="HL19" t="s">
        <v>15777</v>
      </c>
      <c r="HM19" t="s">
        <v>15777</v>
      </c>
      <c r="HN19" t="s">
        <v>15777</v>
      </c>
      <c r="HO19" t="s">
        <v>15777</v>
      </c>
      <c r="HP19" t="s">
        <v>15777</v>
      </c>
      <c r="HQ19" t="s">
        <v>15777</v>
      </c>
      <c r="HR19" t="s">
        <v>15777</v>
      </c>
      <c r="HS19" t="s">
        <v>15777</v>
      </c>
      <c r="HT19" t="s">
        <v>15777</v>
      </c>
      <c r="HU19" t="s">
        <v>15777</v>
      </c>
      <c r="HV19" t="s">
        <v>15777</v>
      </c>
      <c r="HW19" t="s">
        <v>15777</v>
      </c>
      <c r="HX19" t="s">
        <v>16559</v>
      </c>
      <c r="HY19" t="s">
        <v>15777</v>
      </c>
      <c r="HZ19" t="s">
        <v>15777</v>
      </c>
      <c r="IA19" t="s">
        <v>15777</v>
      </c>
      <c r="IB19" t="s">
        <v>15777</v>
      </c>
      <c r="IC19" t="s">
        <v>15777</v>
      </c>
      <c r="ID19" t="s">
        <v>15777</v>
      </c>
      <c r="IE19" t="s">
        <v>15777</v>
      </c>
      <c r="IF19" t="s">
        <v>15777</v>
      </c>
      <c r="IG19" t="s">
        <v>15777</v>
      </c>
      <c r="IH19" t="s">
        <v>15777</v>
      </c>
      <c r="II19" t="s">
        <v>15777</v>
      </c>
      <c r="IJ19" t="s">
        <v>15777</v>
      </c>
      <c r="IK19" t="s">
        <v>15777</v>
      </c>
      <c r="IL19" t="s">
        <v>15777</v>
      </c>
      <c r="IM19" t="s">
        <v>16560</v>
      </c>
      <c r="IN19" t="s">
        <v>15777</v>
      </c>
      <c r="IO19" t="s">
        <v>15777</v>
      </c>
      <c r="IP19" t="s">
        <v>15777</v>
      </c>
      <c r="IQ19" t="s">
        <v>15777</v>
      </c>
      <c r="IR19" t="s">
        <v>15777</v>
      </c>
      <c r="IS19" t="s">
        <v>15777</v>
      </c>
      <c r="IT19" t="s">
        <v>15777</v>
      </c>
      <c r="IU19" t="s">
        <v>15777</v>
      </c>
      <c r="IV19" t="s">
        <v>15777</v>
      </c>
      <c r="IW19" t="s">
        <v>15777</v>
      </c>
      <c r="IX19" t="s">
        <v>15777</v>
      </c>
      <c r="IY19" t="s">
        <v>15777</v>
      </c>
      <c r="IZ19" t="s">
        <v>15777</v>
      </c>
      <c r="JA19" t="s">
        <v>15777</v>
      </c>
      <c r="JB19" t="s">
        <v>15777</v>
      </c>
      <c r="JC19" t="s">
        <v>15777</v>
      </c>
      <c r="JD19" t="s">
        <v>16561</v>
      </c>
      <c r="JE19" t="s">
        <v>15777</v>
      </c>
      <c r="JF19" t="s">
        <v>16562</v>
      </c>
      <c r="JG19" t="s">
        <v>15777</v>
      </c>
      <c r="JH19" t="s">
        <v>15777</v>
      </c>
      <c r="JI19" t="s">
        <v>15777</v>
      </c>
      <c r="JJ19" t="s">
        <v>15777</v>
      </c>
      <c r="JK19" t="s">
        <v>15777</v>
      </c>
      <c r="JL19" t="s">
        <v>15777</v>
      </c>
      <c r="JM19" t="s">
        <v>15777</v>
      </c>
      <c r="JN19" t="s">
        <v>15777</v>
      </c>
      <c r="JO19" t="s">
        <v>15777</v>
      </c>
      <c r="JP19" t="s">
        <v>15777</v>
      </c>
      <c r="JQ19" t="s">
        <v>15777</v>
      </c>
      <c r="JR19" t="s">
        <v>15777</v>
      </c>
      <c r="JS19" t="s">
        <v>15777</v>
      </c>
      <c r="JT19" t="s">
        <v>15777</v>
      </c>
      <c r="JU19" t="s">
        <v>15777</v>
      </c>
      <c r="JV19" t="s">
        <v>15777</v>
      </c>
      <c r="JW19" t="s">
        <v>16563</v>
      </c>
      <c r="JX19" t="s">
        <v>15777</v>
      </c>
      <c r="JY19" t="s">
        <v>15777</v>
      </c>
      <c r="JZ19" t="s">
        <v>15777</v>
      </c>
      <c r="KA19" t="s">
        <v>15777</v>
      </c>
      <c r="KB19" t="s">
        <v>15777</v>
      </c>
      <c r="KC19" t="s">
        <v>15777</v>
      </c>
      <c r="KD19" t="s">
        <v>15777</v>
      </c>
      <c r="KE19" t="s">
        <v>15777</v>
      </c>
      <c r="KF19" t="s">
        <v>15777</v>
      </c>
      <c r="KG19" t="s">
        <v>15777</v>
      </c>
      <c r="KH19" t="s">
        <v>15777</v>
      </c>
      <c r="KI19" t="s">
        <v>15777</v>
      </c>
      <c r="KJ19" t="s">
        <v>15777</v>
      </c>
      <c r="KK19" t="s">
        <v>15777</v>
      </c>
      <c r="KL19" t="s">
        <v>15777</v>
      </c>
      <c r="KM19" t="s">
        <v>15777</v>
      </c>
      <c r="KN19" t="s">
        <v>16564</v>
      </c>
      <c r="KO19" t="s">
        <v>15777</v>
      </c>
      <c r="KP19" t="s">
        <v>15777</v>
      </c>
      <c r="KQ19" t="s">
        <v>15777</v>
      </c>
      <c r="KR19" t="s">
        <v>15777</v>
      </c>
      <c r="KS19" t="s">
        <v>15777</v>
      </c>
      <c r="KT19" t="s">
        <v>15777</v>
      </c>
      <c r="KU19" t="s">
        <v>15777</v>
      </c>
      <c r="KV19" t="s">
        <v>15777</v>
      </c>
      <c r="KW19" t="s">
        <v>15777</v>
      </c>
      <c r="KX19" t="s">
        <v>15777</v>
      </c>
      <c r="KY19" t="s">
        <v>15777</v>
      </c>
      <c r="KZ19" t="s">
        <v>15777</v>
      </c>
      <c r="LA19" t="s">
        <v>15777</v>
      </c>
      <c r="LB19" t="s">
        <v>15777</v>
      </c>
      <c r="LC19" t="s">
        <v>15777</v>
      </c>
      <c r="LD19" t="s">
        <v>15777</v>
      </c>
      <c r="LE19" t="s">
        <v>16565</v>
      </c>
      <c r="LF19" t="s">
        <v>15777</v>
      </c>
      <c r="LG19" t="s">
        <v>15777</v>
      </c>
      <c r="LH19" t="s">
        <v>15777</v>
      </c>
      <c r="LI19" t="s">
        <v>15777</v>
      </c>
      <c r="LJ19" t="s">
        <v>15777</v>
      </c>
      <c r="LK19" t="s">
        <v>15777</v>
      </c>
      <c r="LL19" t="s">
        <v>15777</v>
      </c>
      <c r="LM19" t="s">
        <v>15777</v>
      </c>
      <c r="LN19" t="s">
        <v>15777</v>
      </c>
      <c r="LO19" t="s">
        <v>15777</v>
      </c>
      <c r="LP19" t="s">
        <v>16566</v>
      </c>
      <c r="LQ19" t="s">
        <v>314</v>
      </c>
      <c r="LR19" t="s">
        <v>15777</v>
      </c>
      <c r="LS19" t="s">
        <v>15777</v>
      </c>
      <c r="LT19" t="s">
        <v>15777</v>
      </c>
      <c r="LU19" t="s">
        <v>15777</v>
      </c>
      <c r="LV19" t="s">
        <v>15777</v>
      </c>
      <c r="LW19" t="s">
        <v>15818</v>
      </c>
      <c r="LX19" t="s">
        <v>15819</v>
      </c>
      <c r="LY19" t="s">
        <v>15820</v>
      </c>
      <c r="LZ19" t="s">
        <v>16598</v>
      </c>
      <c r="MA19" t="s">
        <v>16599</v>
      </c>
      <c r="MB19" t="s">
        <v>16572</v>
      </c>
      <c r="MC19" t="s">
        <v>16573</v>
      </c>
      <c r="MD19" t="s">
        <v>16839</v>
      </c>
      <c r="ME19" t="s">
        <v>16575</v>
      </c>
      <c r="MF19" t="s">
        <v>16576</v>
      </c>
      <c r="MG19" t="s">
        <v>15818</v>
      </c>
      <c r="MH19" t="s">
        <v>15819</v>
      </c>
      <c r="MI19" t="s">
        <v>16839</v>
      </c>
      <c r="MJ19" t="s">
        <v>15820</v>
      </c>
      <c r="MK19" t="s">
        <v>15828</v>
      </c>
      <c r="ML19" t="s">
        <v>16840</v>
      </c>
      <c r="MM19" t="s">
        <v>16841</v>
      </c>
      <c r="MN19" t="s">
        <v>16842</v>
      </c>
      <c r="MO19" t="s">
        <v>16843</v>
      </c>
      <c r="MP19" t="s">
        <v>16585</v>
      </c>
      <c r="MQ19" t="s">
        <v>16839</v>
      </c>
      <c r="MR19" t="s">
        <v>16586</v>
      </c>
      <c r="MS19" t="s">
        <v>314</v>
      </c>
      <c r="MT19" t="s">
        <v>15777</v>
      </c>
      <c r="MU19" t="s">
        <v>15777</v>
      </c>
      <c r="MV19" t="s">
        <v>15777</v>
      </c>
      <c r="MW19" t="s">
        <v>314</v>
      </c>
      <c r="MX19" t="s">
        <v>16007</v>
      </c>
      <c r="MY19" t="s">
        <v>138</v>
      </c>
      <c r="MZ19" t="s">
        <v>163</v>
      </c>
      <c r="NA19" t="s">
        <v>16844</v>
      </c>
      <c r="NB19" t="s">
        <v>16845</v>
      </c>
      <c r="NC19" t="s">
        <v>8576</v>
      </c>
      <c r="ND19">
        <v>103</v>
      </c>
      <c r="NE19">
        <v>422</v>
      </c>
      <c r="NF19" s="76">
        <v>0</v>
      </c>
      <c r="NG19" t="s">
        <v>16589</v>
      </c>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row>
    <row r="20" spans="1:724" x14ac:dyDescent="0.25">
      <c r="A20" t="s">
        <v>16846</v>
      </c>
      <c r="B20" t="s">
        <v>275</v>
      </c>
      <c r="C20" t="s">
        <v>15771</v>
      </c>
      <c r="D20" t="s">
        <v>15871</v>
      </c>
      <c r="E20" t="s">
        <v>16847</v>
      </c>
      <c r="F20" s="74">
        <v>43864.849157268523</v>
      </c>
      <c r="G20" t="s">
        <v>16526</v>
      </c>
      <c r="H20" t="s">
        <v>275</v>
      </c>
      <c r="I20" t="s">
        <v>276</v>
      </c>
      <c r="J20" t="s">
        <v>277</v>
      </c>
      <c r="K20" t="s">
        <v>15774</v>
      </c>
      <c r="L20" t="s">
        <v>15939</v>
      </c>
      <c r="M20" t="s">
        <v>15776</v>
      </c>
      <c r="N20" t="s">
        <v>15777</v>
      </c>
      <c r="O20" t="s">
        <v>15777</v>
      </c>
      <c r="P20" t="s">
        <v>15777</v>
      </c>
      <c r="Q20" t="s">
        <v>314</v>
      </c>
      <c r="R20" t="s">
        <v>15777</v>
      </c>
      <c r="S20" t="s">
        <v>314</v>
      </c>
      <c r="T20" t="s">
        <v>15777</v>
      </c>
      <c r="U20" t="s">
        <v>15777</v>
      </c>
      <c r="V20" t="s">
        <v>15777</v>
      </c>
      <c r="W20" t="s">
        <v>15777</v>
      </c>
      <c r="X20" t="s">
        <v>15777</v>
      </c>
      <c r="Y20" t="s">
        <v>139</v>
      </c>
      <c r="Z20" t="s">
        <v>15777</v>
      </c>
      <c r="AA20" t="s">
        <v>15777</v>
      </c>
      <c r="AB20" t="s">
        <v>15777</v>
      </c>
      <c r="AC20" t="s">
        <v>314</v>
      </c>
      <c r="AD20" t="s">
        <v>15778</v>
      </c>
      <c r="AE20" t="s">
        <v>15777</v>
      </c>
      <c r="AF20" t="s">
        <v>15777</v>
      </c>
      <c r="AG20" t="s">
        <v>15777</v>
      </c>
      <c r="AH20" t="s">
        <v>15777</v>
      </c>
      <c r="AI20" t="s">
        <v>15777</v>
      </c>
      <c r="AJ20" t="s">
        <v>15777</v>
      </c>
      <c r="AK20" t="s">
        <v>16848</v>
      </c>
      <c r="AL20" t="s">
        <v>16849</v>
      </c>
      <c r="AM20" t="s">
        <v>7189</v>
      </c>
      <c r="AN20" t="s">
        <v>9428</v>
      </c>
      <c r="AO20" t="s">
        <v>9432</v>
      </c>
      <c r="AP20" t="s">
        <v>3784</v>
      </c>
      <c r="AQ20" t="s">
        <v>9439</v>
      </c>
      <c r="AR20" t="s">
        <v>9441</v>
      </c>
      <c r="AS20" t="s">
        <v>16850</v>
      </c>
      <c r="AT20" t="s">
        <v>16851</v>
      </c>
      <c r="AU20" t="s">
        <v>16852</v>
      </c>
      <c r="AV20" t="s">
        <v>16853</v>
      </c>
      <c r="AW20" t="s">
        <v>9429</v>
      </c>
      <c r="AX20" t="s">
        <v>9430</v>
      </c>
      <c r="AY20" t="s">
        <v>15788</v>
      </c>
      <c r="AZ20" t="s">
        <v>143</v>
      </c>
      <c r="BA20" t="s">
        <v>143</v>
      </c>
      <c r="BB20" t="s">
        <v>16540</v>
      </c>
      <c r="BC20" t="s">
        <v>15777</v>
      </c>
      <c r="BD20" t="s">
        <v>314</v>
      </c>
      <c r="BE20" t="s">
        <v>15777</v>
      </c>
      <c r="BF20" t="s">
        <v>314</v>
      </c>
      <c r="BG20" t="s">
        <v>15777</v>
      </c>
      <c r="BH20" t="s">
        <v>314</v>
      </c>
      <c r="BI20" t="s">
        <v>15771</v>
      </c>
      <c r="BJ20" t="s">
        <v>15789</v>
      </c>
      <c r="BK20" t="s">
        <v>16541</v>
      </c>
      <c r="BL20" t="s">
        <v>314</v>
      </c>
      <c r="BM20" t="s">
        <v>314</v>
      </c>
      <c r="BN20" t="s">
        <v>314</v>
      </c>
      <c r="BO20" t="s">
        <v>314</v>
      </c>
      <c r="BP20" t="s">
        <v>314</v>
      </c>
      <c r="BQ20" t="s">
        <v>314</v>
      </c>
      <c r="BR20" t="s">
        <v>314</v>
      </c>
      <c r="BS20" t="s">
        <v>15777</v>
      </c>
      <c r="BT20" t="s">
        <v>314</v>
      </c>
      <c r="BU20" t="s">
        <v>15777</v>
      </c>
      <c r="BV20" t="s">
        <v>15777</v>
      </c>
      <c r="BW20" t="s">
        <v>15777</v>
      </c>
      <c r="BX20" t="s">
        <v>15777</v>
      </c>
      <c r="BY20" t="s">
        <v>16542</v>
      </c>
      <c r="BZ20" t="s">
        <v>314</v>
      </c>
      <c r="CA20" t="s">
        <v>314</v>
      </c>
      <c r="CB20" t="s">
        <v>314</v>
      </c>
      <c r="CC20" t="s">
        <v>314</v>
      </c>
      <c r="CD20" t="s">
        <v>314</v>
      </c>
      <c r="CE20" t="s">
        <v>15777</v>
      </c>
      <c r="CF20" t="s">
        <v>16543</v>
      </c>
      <c r="CG20" t="s">
        <v>16544</v>
      </c>
      <c r="CH20" t="s">
        <v>15777</v>
      </c>
      <c r="CI20" t="s">
        <v>314</v>
      </c>
      <c r="CJ20" t="s">
        <v>314</v>
      </c>
      <c r="CK20" t="s">
        <v>314</v>
      </c>
      <c r="CL20" t="s">
        <v>15777</v>
      </c>
      <c r="CM20" t="s">
        <v>314</v>
      </c>
      <c r="CN20" t="s">
        <v>15777</v>
      </c>
      <c r="CO20" t="s">
        <v>15777</v>
      </c>
      <c r="CP20" t="s">
        <v>15796</v>
      </c>
      <c r="CQ20" t="s">
        <v>15777</v>
      </c>
      <c r="CR20" t="s">
        <v>15777</v>
      </c>
      <c r="CS20" t="s">
        <v>15777</v>
      </c>
      <c r="CT20" t="s">
        <v>15777</v>
      </c>
      <c r="CU20" t="s">
        <v>16545</v>
      </c>
      <c r="CV20" t="s">
        <v>16545</v>
      </c>
      <c r="CW20" t="s">
        <v>16546</v>
      </c>
      <c r="CX20" t="s">
        <v>15777</v>
      </c>
      <c r="CY20" t="s">
        <v>314</v>
      </c>
      <c r="CZ20" t="s">
        <v>15777</v>
      </c>
      <c r="DA20" t="s">
        <v>15777</v>
      </c>
      <c r="DB20" t="s">
        <v>15777</v>
      </c>
      <c r="DC20" t="s">
        <v>15789</v>
      </c>
      <c r="DD20" t="s">
        <v>314</v>
      </c>
      <c r="DE20" t="s">
        <v>314</v>
      </c>
      <c r="DF20" t="s">
        <v>16547</v>
      </c>
      <c r="DG20" t="s">
        <v>15777</v>
      </c>
      <c r="DH20" t="s">
        <v>15777</v>
      </c>
      <c r="DI20" t="s">
        <v>15777</v>
      </c>
      <c r="DJ20" t="s">
        <v>146</v>
      </c>
      <c r="DK20" t="s">
        <v>15771</v>
      </c>
      <c r="DL20" t="s">
        <v>15789</v>
      </c>
      <c r="DM20" t="s">
        <v>15789</v>
      </c>
      <c r="DN20" t="s">
        <v>16548</v>
      </c>
      <c r="DO20" t="s">
        <v>314</v>
      </c>
      <c r="DP20" t="s">
        <v>314</v>
      </c>
      <c r="DQ20" t="s">
        <v>314</v>
      </c>
      <c r="DR20" t="s">
        <v>314</v>
      </c>
      <c r="DS20" t="s">
        <v>314</v>
      </c>
      <c r="DT20" t="s">
        <v>15777</v>
      </c>
      <c r="DU20" t="s">
        <v>314</v>
      </c>
      <c r="DV20" t="s">
        <v>314</v>
      </c>
      <c r="DW20" t="s">
        <v>15777</v>
      </c>
      <c r="DX20" t="s">
        <v>314</v>
      </c>
      <c r="DY20" t="s">
        <v>314</v>
      </c>
      <c r="DZ20" t="s">
        <v>15777</v>
      </c>
      <c r="EA20" t="s">
        <v>15777</v>
      </c>
      <c r="EB20" t="s">
        <v>15777</v>
      </c>
      <c r="EC20" t="s">
        <v>15777</v>
      </c>
      <c r="ED20" t="s">
        <v>15777</v>
      </c>
      <c r="EE20" t="s">
        <v>16549</v>
      </c>
      <c r="EF20" t="s">
        <v>15777</v>
      </c>
      <c r="EG20" t="s">
        <v>15777</v>
      </c>
      <c r="EH20" t="s">
        <v>15777</v>
      </c>
      <c r="EI20" t="s">
        <v>15777</v>
      </c>
      <c r="EJ20" t="s">
        <v>15777</v>
      </c>
      <c r="EK20" t="s">
        <v>15777</v>
      </c>
      <c r="EL20" t="s">
        <v>15777</v>
      </c>
      <c r="EM20" t="s">
        <v>15777</v>
      </c>
      <c r="EN20" t="s">
        <v>15777</v>
      </c>
      <c r="EO20" t="s">
        <v>15777</v>
      </c>
      <c r="EP20" t="s">
        <v>16550</v>
      </c>
      <c r="EQ20" t="s">
        <v>15801</v>
      </c>
      <c r="ER20" t="s">
        <v>15777</v>
      </c>
      <c r="ES20" t="s">
        <v>15777</v>
      </c>
      <c r="ET20" t="s">
        <v>15777</v>
      </c>
      <c r="EU20" t="s">
        <v>15777</v>
      </c>
      <c r="EV20" t="s">
        <v>15777</v>
      </c>
      <c r="EW20" t="s">
        <v>15777</v>
      </c>
      <c r="EX20" t="s">
        <v>15777</v>
      </c>
      <c r="EY20" t="s">
        <v>15777</v>
      </c>
      <c r="EZ20" t="s">
        <v>16551</v>
      </c>
      <c r="FA20" t="s">
        <v>15777</v>
      </c>
      <c r="FB20" t="s">
        <v>15777</v>
      </c>
      <c r="FC20" t="s">
        <v>15777</v>
      </c>
      <c r="FD20" t="s">
        <v>15777</v>
      </c>
      <c r="FE20" t="s">
        <v>15777</v>
      </c>
      <c r="FF20" t="s">
        <v>15777</v>
      </c>
      <c r="FG20" t="s">
        <v>15777</v>
      </c>
      <c r="FH20" t="s">
        <v>314</v>
      </c>
      <c r="FI20" t="s">
        <v>16552</v>
      </c>
      <c r="FJ20" t="s">
        <v>16553</v>
      </c>
      <c r="FK20" t="s">
        <v>15777</v>
      </c>
      <c r="FL20" t="s">
        <v>15777</v>
      </c>
      <c r="FM20" t="s">
        <v>15777</v>
      </c>
      <c r="FN20" t="s">
        <v>15777</v>
      </c>
      <c r="FO20" t="s">
        <v>15777</v>
      </c>
      <c r="FP20" t="s">
        <v>15777</v>
      </c>
      <c r="FQ20" t="s">
        <v>15777</v>
      </c>
      <c r="FR20" t="s">
        <v>15777</v>
      </c>
      <c r="FS20" t="s">
        <v>15789</v>
      </c>
      <c r="FT20" t="s">
        <v>16554</v>
      </c>
      <c r="FU20" t="s">
        <v>15777</v>
      </c>
      <c r="FV20" t="s">
        <v>314</v>
      </c>
      <c r="FW20" t="s">
        <v>314</v>
      </c>
      <c r="FX20" t="s">
        <v>15793</v>
      </c>
      <c r="FY20" t="s">
        <v>314</v>
      </c>
      <c r="FZ20" t="s">
        <v>16555</v>
      </c>
      <c r="GA20" t="s">
        <v>15793</v>
      </c>
      <c r="GB20" t="s">
        <v>16555</v>
      </c>
      <c r="GC20" t="s">
        <v>15777</v>
      </c>
      <c r="GD20" t="s">
        <v>15777</v>
      </c>
      <c r="GE20" t="s">
        <v>314</v>
      </c>
      <c r="GF20" t="s">
        <v>15777</v>
      </c>
      <c r="GG20" t="s">
        <v>15777</v>
      </c>
      <c r="GH20" t="s">
        <v>15777</v>
      </c>
      <c r="GI20" t="s">
        <v>16556</v>
      </c>
      <c r="GJ20" t="s">
        <v>15777</v>
      </c>
      <c r="GK20" t="s">
        <v>15777</v>
      </c>
      <c r="GL20" t="s">
        <v>15777</v>
      </c>
      <c r="GM20" t="s">
        <v>15777</v>
      </c>
      <c r="GN20" t="s">
        <v>15777</v>
      </c>
      <c r="GO20" t="s">
        <v>15777</v>
      </c>
      <c r="GP20" t="s">
        <v>15777</v>
      </c>
      <c r="GQ20" t="s">
        <v>15777</v>
      </c>
      <c r="GR20" t="s">
        <v>15777</v>
      </c>
      <c r="GS20" t="s">
        <v>15777</v>
      </c>
      <c r="GT20" t="s">
        <v>15777</v>
      </c>
      <c r="GU20" t="s">
        <v>15777</v>
      </c>
      <c r="GV20" t="s">
        <v>15777</v>
      </c>
      <c r="GW20" t="s">
        <v>16557</v>
      </c>
      <c r="GX20" t="s">
        <v>16555</v>
      </c>
      <c r="GY20" t="s">
        <v>314</v>
      </c>
      <c r="GZ20" t="s">
        <v>15777</v>
      </c>
      <c r="HA20" t="s">
        <v>15777</v>
      </c>
      <c r="HB20" t="s">
        <v>314</v>
      </c>
      <c r="HC20" t="s">
        <v>15777</v>
      </c>
      <c r="HD20" t="s">
        <v>15777</v>
      </c>
      <c r="HE20" t="s">
        <v>15777</v>
      </c>
      <c r="HF20" t="s">
        <v>314</v>
      </c>
      <c r="HG20" t="s">
        <v>16558</v>
      </c>
      <c r="HH20" t="s">
        <v>15777</v>
      </c>
      <c r="HI20" t="s">
        <v>15777</v>
      </c>
      <c r="HJ20" t="s">
        <v>15777</v>
      </c>
      <c r="HK20" t="s">
        <v>15777</v>
      </c>
      <c r="HL20" t="s">
        <v>15777</v>
      </c>
      <c r="HM20" t="s">
        <v>15777</v>
      </c>
      <c r="HN20" t="s">
        <v>15777</v>
      </c>
      <c r="HO20" t="s">
        <v>15777</v>
      </c>
      <c r="HP20" t="s">
        <v>15777</v>
      </c>
      <c r="HQ20" t="s">
        <v>15777</v>
      </c>
      <c r="HR20" t="s">
        <v>15777</v>
      </c>
      <c r="HS20" t="s">
        <v>15777</v>
      </c>
      <c r="HT20" t="s">
        <v>15777</v>
      </c>
      <c r="HU20" t="s">
        <v>15777</v>
      </c>
      <c r="HV20" t="s">
        <v>15777</v>
      </c>
      <c r="HW20" t="s">
        <v>15777</v>
      </c>
      <c r="HX20" t="s">
        <v>16559</v>
      </c>
      <c r="HY20" t="s">
        <v>15777</v>
      </c>
      <c r="HZ20" t="s">
        <v>15777</v>
      </c>
      <c r="IA20" t="s">
        <v>15777</v>
      </c>
      <c r="IB20" t="s">
        <v>15777</v>
      </c>
      <c r="IC20" t="s">
        <v>15777</v>
      </c>
      <c r="ID20" t="s">
        <v>15777</v>
      </c>
      <c r="IE20" t="s">
        <v>15777</v>
      </c>
      <c r="IF20" t="s">
        <v>15777</v>
      </c>
      <c r="IG20" t="s">
        <v>15777</v>
      </c>
      <c r="IH20" t="s">
        <v>15777</v>
      </c>
      <c r="II20" t="s">
        <v>15777</v>
      </c>
      <c r="IJ20" t="s">
        <v>15777</v>
      </c>
      <c r="IK20" t="s">
        <v>15777</v>
      </c>
      <c r="IL20" t="s">
        <v>15777</v>
      </c>
      <c r="IM20" t="s">
        <v>16560</v>
      </c>
      <c r="IN20" t="s">
        <v>15777</v>
      </c>
      <c r="IO20" t="s">
        <v>15777</v>
      </c>
      <c r="IP20" t="s">
        <v>15777</v>
      </c>
      <c r="IQ20" t="s">
        <v>15777</v>
      </c>
      <c r="IR20" t="s">
        <v>15777</v>
      </c>
      <c r="IS20" t="s">
        <v>15777</v>
      </c>
      <c r="IT20" t="s">
        <v>15777</v>
      </c>
      <c r="IU20" t="s">
        <v>15777</v>
      </c>
      <c r="IV20" t="s">
        <v>15777</v>
      </c>
      <c r="IW20" t="s">
        <v>15777</v>
      </c>
      <c r="IX20" t="s">
        <v>15777</v>
      </c>
      <c r="IY20" t="s">
        <v>15777</v>
      </c>
      <c r="IZ20" t="s">
        <v>15777</v>
      </c>
      <c r="JA20" t="s">
        <v>15777</v>
      </c>
      <c r="JB20" t="s">
        <v>15777</v>
      </c>
      <c r="JC20" t="s">
        <v>15777</v>
      </c>
      <c r="JD20" t="s">
        <v>16561</v>
      </c>
      <c r="JE20" t="s">
        <v>15777</v>
      </c>
      <c r="JF20" t="s">
        <v>16562</v>
      </c>
      <c r="JG20" t="s">
        <v>15777</v>
      </c>
      <c r="JH20" t="s">
        <v>15777</v>
      </c>
      <c r="JI20" t="s">
        <v>15777</v>
      </c>
      <c r="JJ20" t="s">
        <v>15777</v>
      </c>
      <c r="JK20" t="s">
        <v>15777</v>
      </c>
      <c r="JL20" t="s">
        <v>15777</v>
      </c>
      <c r="JM20" t="s">
        <v>15777</v>
      </c>
      <c r="JN20" t="s">
        <v>15777</v>
      </c>
      <c r="JO20" t="s">
        <v>15777</v>
      </c>
      <c r="JP20" t="s">
        <v>15777</v>
      </c>
      <c r="JQ20" t="s">
        <v>15777</v>
      </c>
      <c r="JR20" t="s">
        <v>15777</v>
      </c>
      <c r="JS20" t="s">
        <v>15777</v>
      </c>
      <c r="JT20" t="s">
        <v>15777</v>
      </c>
      <c r="JU20" t="s">
        <v>15777</v>
      </c>
      <c r="JV20" t="s">
        <v>15777</v>
      </c>
      <c r="JW20" t="s">
        <v>16563</v>
      </c>
      <c r="JX20" t="s">
        <v>15777</v>
      </c>
      <c r="JY20" t="s">
        <v>15777</v>
      </c>
      <c r="JZ20" t="s">
        <v>15777</v>
      </c>
      <c r="KA20" t="s">
        <v>15777</v>
      </c>
      <c r="KB20" t="s">
        <v>15777</v>
      </c>
      <c r="KC20" t="s">
        <v>15777</v>
      </c>
      <c r="KD20" t="s">
        <v>15777</v>
      </c>
      <c r="KE20" t="s">
        <v>15777</v>
      </c>
      <c r="KF20" t="s">
        <v>15777</v>
      </c>
      <c r="KG20" t="s">
        <v>15777</v>
      </c>
      <c r="KH20" t="s">
        <v>15777</v>
      </c>
      <c r="KI20" t="s">
        <v>15777</v>
      </c>
      <c r="KJ20" t="s">
        <v>15777</v>
      </c>
      <c r="KK20" t="s">
        <v>15777</v>
      </c>
      <c r="KL20" t="s">
        <v>15777</v>
      </c>
      <c r="KM20" t="s">
        <v>15777</v>
      </c>
      <c r="KN20" t="s">
        <v>16564</v>
      </c>
      <c r="KO20" t="s">
        <v>15777</v>
      </c>
      <c r="KP20" t="s">
        <v>15777</v>
      </c>
      <c r="KQ20" t="s">
        <v>15777</v>
      </c>
      <c r="KR20" t="s">
        <v>15777</v>
      </c>
      <c r="KS20" t="s">
        <v>15777</v>
      </c>
      <c r="KT20" t="s">
        <v>15777</v>
      </c>
      <c r="KU20" t="s">
        <v>15777</v>
      </c>
      <c r="KV20" t="s">
        <v>15777</v>
      </c>
      <c r="KW20" t="s">
        <v>15777</v>
      </c>
      <c r="KX20" t="s">
        <v>15777</v>
      </c>
      <c r="KY20" t="s">
        <v>15777</v>
      </c>
      <c r="KZ20" t="s">
        <v>15777</v>
      </c>
      <c r="LA20" t="s">
        <v>15777</v>
      </c>
      <c r="LB20" t="s">
        <v>15777</v>
      </c>
      <c r="LC20" t="s">
        <v>15777</v>
      </c>
      <c r="LD20" t="s">
        <v>15777</v>
      </c>
      <c r="LE20" t="s">
        <v>16565</v>
      </c>
      <c r="LF20" t="s">
        <v>15777</v>
      </c>
      <c r="LG20" t="s">
        <v>314</v>
      </c>
      <c r="LH20" t="s">
        <v>15777</v>
      </c>
      <c r="LI20" t="s">
        <v>15777</v>
      </c>
      <c r="LJ20" t="s">
        <v>15777</v>
      </c>
      <c r="LK20" t="s">
        <v>15777</v>
      </c>
      <c r="LL20" t="s">
        <v>15777</v>
      </c>
      <c r="LM20" t="s">
        <v>15777</v>
      </c>
      <c r="LN20" t="s">
        <v>15777</v>
      </c>
      <c r="LO20" t="s">
        <v>15777</v>
      </c>
      <c r="LP20" t="s">
        <v>16566</v>
      </c>
      <c r="LQ20" t="s">
        <v>314</v>
      </c>
      <c r="LR20" t="s">
        <v>15777</v>
      </c>
      <c r="LS20" t="s">
        <v>15777</v>
      </c>
      <c r="LT20" t="s">
        <v>15777</v>
      </c>
      <c r="LU20" t="s">
        <v>15777</v>
      </c>
      <c r="LV20" t="s">
        <v>15777</v>
      </c>
      <c r="LW20" t="s">
        <v>15818</v>
      </c>
      <c r="LX20" t="s">
        <v>15819</v>
      </c>
      <c r="LY20" t="s">
        <v>15820</v>
      </c>
      <c r="LZ20" t="s">
        <v>16598</v>
      </c>
      <c r="MA20" t="s">
        <v>16599</v>
      </c>
      <c r="MB20" t="s">
        <v>16572</v>
      </c>
      <c r="MC20" t="s">
        <v>16573</v>
      </c>
      <c r="MD20" t="s">
        <v>16854</v>
      </c>
      <c r="ME20" t="s">
        <v>16575</v>
      </c>
      <c r="MF20" t="s">
        <v>16576</v>
      </c>
      <c r="MG20" t="s">
        <v>15818</v>
      </c>
      <c r="MH20" t="s">
        <v>15819</v>
      </c>
      <c r="MI20" t="s">
        <v>16854</v>
      </c>
      <c r="MJ20" t="s">
        <v>15820</v>
      </c>
      <c r="MK20" t="s">
        <v>15828</v>
      </c>
      <c r="ML20" t="s">
        <v>16855</v>
      </c>
      <c r="MM20" t="s">
        <v>16856</v>
      </c>
      <c r="MN20" t="s">
        <v>16857</v>
      </c>
      <c r="MO20" t="s">
        <v>16858</v>
      </c>
      <c r="MP20" t="s">
        <v>16585</v>
      </c>
      <c r="MQ20" t="s">
        <v>16854</v>
      </c>
      <c r="MR20" t="s">
        <v>16586</v>
      </c>
      <c r="MS20" t="s">
        <v>314</v>
      </c>
      <c r="MT20" t="s">
        <v>15777</v>
      </c>
      <c r="MU20" t="s">
        <v>15777</v>
      </c>
      <c r="MV20" t="s">
        <v>314</v>
      </c>
      <c r="MW20" t="s">
        <v>314</v>
      </c>
      <c r="MX20" t="s">
        <v>16007</v>
      </c>
      <c r="MY20" t="s">
        <v>138</v>
      </c>
      <c r="MZ20" t="s">
        <v>191</v>
      </c>
      <c r="NA20" t="s">
        <v>16859</v>
      </c>
      <c r="NB20" t="s">
        <v>16860</v>
      </c>
      <c r="NC20" t="s">
        <v>7209</v>
      </c>
      <c r="ND20">
        <v>103</v>
      </c>
      <c r="NE20">
        <v>421</v>
      </c>
      <c r="NF20" s="76">
        <v>0</v>
      </c>
      <c r="NG20" t="s">
        <v>16589</v>
      </c>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row>
    <row r="21" spans="1:724" x14ac:dyDescent="0.25">
      <c r="A21" t="s">
        <v>16861</v>
      </c>
      <c r="B21" t="s">
        <v>275</v>
      </c>
      <c r="C21" t="s">
        <v>15771</v>
      </c>
      <c r="D21" t="s">
        <v>15871</v>
      </c>
      <c r="E21" t="s">
        <v>16862</v>
      </c>
      <c r="F21" s="74">
        <v>43864.850728449077</v>
      </c>
      <c r="G21" t="s">
        <v>16526</v>
      </c>
      <c r="H21" t="s">
        <v>275</v>
      </c>
      <c r="I21" t="s">
        <v>276</v>
      </c>
      <c r="J21" t="s">
        <v>277</v>
      </c>
      <c r="K21" t="s">
        <v>15774</v>
      </c>
      <c r="L21" t="s">
        <v>15859</v>
      </c>
      <c r="M21" t="s">
        <v>15776</v>
      </c>
      <c r="N21" t="s">
        <v>15777</v>
      </c>
      <c r="O21" t="s">
        <v>15777</v>
      </c>
      <c r="P21" t="s">
        <v>15777</v>
      </c>
      <c r="Q21" t="s">
        <v>314</v>
      </c>
      <c r="R21" t="s">
        <v>15777</v>
      </c>
      <c r="S21" t="s">
        <v>314</v>
      </c>
      <c r="T21" t="s">
        <v>15777</v>
      </c>
      <c r="U21" t="s">
        <v>15777</v>
      </c>
      <c r="V21" t="s">
        <v>15777</v>
      </c>
      <c r="W21" t="s">
        <v>15777</v>
      </c>
      <c r="X21" t="s">
        <v>15777</v>
      </c>
      <c r="Y21" t="s">
        <v>139</v>
      </c>
      <c r="Z21" t="s">
        <v>15777</v>
      </c>
      <c r="AA21" t="s">
        <v>15777</v>
      </c>
      <c r="AB21" t="s">
        <v>15777</v>
      </c>
      <c r="AC21" t="s">
        <v>314</v>
      </c>
      <c r="AD21" t="s">
        <v>15778</v>
      </c>
      <c r="AE21" t="s">
        <v>15777</v>
      </c>
      <c r="AF21" t="s">
        <v>15777</v>
      </c>
      <c r="AG21" t="s">
        <v>15777</v>
      </c>
      <c r="AH21" t="s">
        <v>15777</v>
      </c>
      <c r="AI21" t="s">
        <v>15777</v>
      </c>
      <c r="AJ21" t="s">
        <v>15777</v>
      </c>
      <c r="AK21" t="s">
        <v>16863</v>
      </c>
      <c r="AL21" t="s">
        <v>16864</v>
      </c>
      <c r="AM21" t="s">
        <v>8530</v>
      </c>
      <c r="AN21" t="s">
        <v>9863</v>
      </c>
      <c r="AO21" t="s">
        <v>9867</v>
      </c>
      <c r="AP21" t="s">
        <v>9874</v>
      </c>
      <c r="AQ21" t="s">
        <v>9875</v>
      </c>
      <c r="AR21" t="s">
        <v>9877</v>
      </c>
      <c r="AS21" t="s">
        <v>16865</v>
      </c>
      <c r="AT21" t="s">
        <v>16866</v>
      </c>
      <c r="AU21" t="s">
        <v>16867</v>
      </c>
      <c r="AV21" t="s">
        <v>16868</v>
      </c>
      <c r="AW21" t="s">
        <v>9864</v>
      </c>
      <c r="AX21" t="s">
        <v>9865</v>
      </c>
      <c r="AY21" t="s">
        <v>15788</v>
      </c>
      <c r="AZ21" t="s">
        <v>143</v>
      </c>
      <c r="BA21" t="s">
        <v>143</v>
      </c>
      <c r="BB21" t="s">
        <v>16540</v>
      </c>
      <c r="BC21" t="s">
        <v>314</v>
      </c>
      <c r="BD21" t="s">
        <v>314</v>
      </c>
      <c r="BE21" t="s">
        <v>314</v>
      </c>
      <c r="BF21" t="s">
        <v>314</v>
      </c>
      <c r="BG21" t="s">
        <v>314</v>
      </c>
      <c r="BH21" t="s">
        <v>314</v>
      </c>
      <c r="BI21" t="s">
        <v>15771</v>
      </c>
      <c r="BJ21" t="s">
        <v>15789</v>
      </c>
      <c r="BK21" t="s">
        <v>16541</v>
      </c>
      <c r="BL21" t="s">
        <v>314</v>
      </c>
      <c r="BM21" t="s">
        <v>314</v>
      </c>
      <c r="BN21" t="s">
        <v>314</v>
      </c>
      <c r="BO21" t="s">
        <v>314</v>
      </c>
      <c r="BP21" t="s">
        <v>314</v>
      </c>
      <c r="BQ21" t="s">
        <v>314</v>
      </c>
      <c r="BR21" t="s">
        <v>314</v>
      </c>
      <c r="BS21" t="s">
        <v>15777</v>
      </c>
      <c r="BT21" t="s">
        <v>314</v>
      </c>
      <c r="BU21" t="s">
        <v>15777</v>
      </c>
      <c r="BV21" t="s">
        <v>15777</v>
      </c>
      <c r="BW21" t="s">
        <v>15777</v>
      </c>
      <c r="BX21" t="s">
        <v>15777</v>
      </c>
      <c r="BY21" t="s">
        <v>16542</v>
      </c>
      <c r="BZ21" t="s">
        <v>314</v>
      </c>
      <c r="CA21" t="s">
        <v>314</v>
      </c>
      <c r="CB21" t="s">
        <v>314</v>
      </c>
      <c r="CC21" t="s">
        <v>314</v>
      </c>
      <c r="CD21" t="s">
        <v>314</v>
      </c>
      <c r="CE21" t="s">
        <v>15777</v>
      </c>
      <c r="CF21" t="s">
        <v>16543</v>
      </c>
      <c r="CG21" t="s">
        <v>16544</v>
      </c>
      <c r="CH21" t="s">
        <v>15777</v>
      </c>
      <c r="CI21" t="s">
        <v>314</v>
      </c>
      <c r="CJ21" t="s">
        <v>314</v>
      </c>
      <c r="CK21" t="s">
        <v>314</v>
      </c>
      <c r="CL21" t="s">
        <v>15777</v>
      </c>
      <c r="CM21" t="s">
        <v>314</v>
      </c>
      <c r="CN21" t="s">
        <v>15777</v>
      </c>
      <c r="CO21" t="s">
        <v>15777</v>
      </c>
      <c r="CP21" t="s">
        <v>15796</v>
      </c>
      <c r="CQ21" t="s">
        <v>15777</v>
      </c>
      <c r="CR21" t="s">
        <v>15777</v>
      </c>
      <c r="CS21" t="s">
        <v>15777</v>
      </c>
      <c r="CT21" t="s">
        <v>15777</v>
      </c>
      <c r="CU21" t="s">
        <v>16545</v>
      </c>
      <c r="CV21" t="s">
        <v>16545</v>
      </c>
      <c r="CW21" t="s">
        <v>16546</v>
      </c>
      <c r="CX21" t="s">
        <v>15777</v>
      </c>
      <c r="CY21" t="s">
        <v>314</v>
      </c>
      <c r="CZ21" t="s">
        <v>15777</v>
      </c>
      <c r="DA21" t="s">
        <v>15777</v>
      </c>
      <c r="DB21" t="s">
        <v>15777</v>
      </c>
      <c r="DC21" t="s">
        <v>15789</v>
      </c>
      <c r="DD21" t="s">
        <v>314</v>
      </c>
      <c r="DE21" t="s">
        <v>314</v>
      </c>
      <c r="DF21" t="s">
        <v>16547</v>
      </c>
      <c r="DG21" t="s">
        <v>15777</v>
      </c>
      <c r="DH21" t="s">
        <v>15777</v>
      </c>
      <c r="DI21" t="s">
        <v>15777</v>
      </c>
      <c r="DJ21" t="s">
        <v>146</v>
      </c>
      <c r="DK21" t="s">
        <v>15771</v>
      </c>
      <c r="DL21" t="s">
        <v>15789</v>
      </c>
      <c r="DM21" t="s">
        <v>15789</v>
      </c>
      <c r="DN21" t="s">
        <v>16548</v>
      </c>
      <c r="DO21" t="s">
        <v>314</v>
      </c>
      <c r="DP21" t="s">
        <v>314</v>
      </c>
      <c r="DQ21" t="s">
        <v>314</v>
      </c>
      <c r="DR21" t="s">
        <v>314</v>
      </c>
      <c r="DS21" t="s">
        <v>314</v>
      </c>
      <c r="DT21" t="s">
        <v>15777</v>
      </c>
      <c r="DU21" t="s">
        <v>314</v>
      </c>
      <c r="DV21" t="s">
        <v>314</v>
      </c>
      <c r="DW21" t="s">
        <v>15777</v>
      </c>
      <c r="DX21" t="s">
        <v>314</v>
      </c>
      <c r="DY21" t="s">
        <v>314</v>
      </c>
      <c r="DZ21" t="s">
        <v>15777</v>
      </c>
      <c r="EA21" t="s">
        <v>15777</v>
      </c>
      <c r="EB21" t="s">
        <v>15777</v>
      </c>
      <c r="EC21" t="s">
        <v>15777</v>
      </c>
      <c r="ED21" t="s">
        <v>15777</v>
      </c>
      <c r="EE21" t="s">
        <v>16549</v>
      </c>
      <c r="EF21" t="s">
        <v>15777</v>
      </c>
      <c r="EG21" t="s">
        <v>15777</v>
      </c>
      <c r="EH21" t="s">
        <v>15777</v>
      </c>
      <c r="EI21" t="s">
        <v>15777</v>
      </c>
      <c r="EJ21" t="s">
        <v>15777</v>
      </c>
      <c r="EK21" t="s">
        <v>15777</v>
      </c>
      <c r="EL21" t="s">
        <v>15777</v>
      </c>
      <c r="EM21" t="s">
        <v>15777</v>
      </c>
      <c r="EN21" t="s">
        <v>15777</v>
      </c>
      <c r="EO21" t="s">
        <v>15777</v>
      </c>
      <c r="EP21" t="s">
        <v>16550</v>
      </c>
      <c r="EQ21" t="s">
        <v>15801</v>
      </c>
      <c r="ER21" t="s">
        <v>15777</v>
      </c>
      <c r="ES21" t="s">
        <v>15777</v>
      </c>
      <c r="ET21" t="s">
        <v>15777</v>
      </c>
      <c r="EU21" t="s">
        <v>15777</v>
      </c>
      <c r="EV21" t="s">
        <v>15777</v>
      </c>
      <c r="EW21" t="s">
        <v>15777</v>
      </c>
      <c r="EX21" t="s">
        <v>15777</v>
      </c>
      <c r="EY21" t="s">
        <v>15777</v>
      </c>
      <c r="EZ21" t="s">
        <v>16551</v>
      </c>
      <c r="FA21" t="s">
        <v>15777</v>
      </c>
      <c r="FB21" t="s">
        <v>15777</v>
      </c>
      <c r="FC21" t="s">
        <v>15777</v>
      </c>
      <c r="FD21" t="s">
        <v>15777</v>
      </c>
      <c r="FE21" t="s">
        <v>15777</v>
      </c>
      <c r="FF21" t="s">
        <v>15777</v>
      </c>
      <c r="FG21" t="s">
        <v>15777</v>
      </c>
      <c r="FH21" t="s">
        <v>314</v>
      </c>
      <c r="FI21" t="s">
        <v>16552</v>
      </c>
      <c r="FJ21" t="s">
        <v>16553</v>
      </c>
      <c r="FK21" t="s">
        <v>15777</v>
      </c>
      <c r="FL21" t="s">
        <v>15777</v>
      </c>
      <c r="FM21" t="s">
        <v>15777</v>
      </c>
      <c r="FN21" t="s">
        <v>15777</v>
      </c>
      <c r="FO21" t="s">
        <v>15777</v>
      </c>
      <c r="FP21" t="s">
        <v>15777</v>
      </c>
      <c r="FQ21" t="s">
        <v>15777</v>
      </c>
      <c r="FR21" t="s">
        <v>15777</v>
      </c>
      <c r="FS21" t="s">
        <v>15789</v>
      </c>
      <c r="FT21" t="s">
        <v>16554</v>
      </c>
      <c r="FU21" t="s">
        <v>15777</v>
      </c>
      <c r="FV21" t="s">
        <v>314</v>
      </c>
      <c r="FW21" t="s">
        <v>314</v>
      </c>
      <c r="FX21" t="s">
        <v>15793</v>
      </c>
      <c r="FY21" t="s">
        <v>314</v>
      </c>
      <c r="FZ21" t="s">
        <v>16555</v>
      </c>
      <c r="GA21" t="s">
        <v>15793</v>
      </c>
      <c r="GB21" t="s">
        <v>16555</v>
      </c>
      <c r="GC21" t="s">
        <v>15777</v>
      </c>
      <c r="GD21" t="s">
        <v>15777</v>
      </c>
      <c r="GE21" t="s">
        <v>314</v>
      </c>
      <c r="GF21" t="s">
        <v>15777</v>
      </c>
      <c r="GG21" t="s">
        <v>15777</v>
      </c>
      <c r="GH21" t="s">
        <v>15777</v>
      </c>
      <c r="GI21" t="s">
        <v>16556</v>
      </c>
      <c r="GJ21" t="s">
        <v>15777</v>
      </c>
      <c r="GK21" t="s">
        <v>15777</v>
      </c>
      <c r="GL21" t="s">
        <v>15777</v>
      </c>
      <c r="GM21" t="s">
        <v>15777</v>
      </c>
      <c r="GN21" t="s">
        <v>15777</v>
      </c>
      <c r="GO21" t="s">
        <v>15777</v>
      </c>
      <c r="GP21" t="s">
        <v>15777</v>
      </c>
      <c r="GQ21" t="s">
        <v>15777</v>
      </c>
      <c r="GR21" t="s">
        <v>15777</v>
      </c>
      <c r="GS21" t="s">
        <v>15777</v>
      </c>
      <c r="GT21" t="s">
        <v>15777</v>
      </c>
      <c r="GU21" t="s">
        <v>15777</v>
      </c>
      <c r="GV21" t="s">
        <v>15777</v>
      </c>
      <c r="GW21" t="s">
        <v>16557</v>
      </c>
      <c r="GX21" t="s">
        <v>16555</v>
      </c>
      <c r="GY21" t="s">
        <v>314</v>
      </c>
      <c r="GZ21" t="s">
        <v>15777</v>
      </c>
      <c r="HA21" t="s">
        <v>15777</v>
      </c>
      <c r="HB21" t="s">
        <v>314</v>
      </c>
      <c r="HC21" t="s">
        <v>15777</v>
      </c>
      <c r="HD21" t="s">
        <v>15777</v>
      </c>
      <c r="HE21" t="s">
        <v>15777</v>
      </c>
      <c r="HF21" t="s">
        <v>314</v>
      </c>
      <c r="HG21" t="s">
        <v>16558</v>
      </c>
      <c r="HH21" t="s">
        <v>15777</v>
      </c>
      <c r="HI21" t="s">
        <v>15777</v>
      </c>
      <c r="HJ21" t="s">
        <v>15777</v>
      </c>
      <c r="HK21" t="s">
        <v>15777</v>
      </c>
      <c r="HL21" t="s">
        <v>15777</v>
      </c>
      <c r="HM21" t="s">
        <v>15777</v>
      </c>
      <c r="HN21" t="s">
        <v>15777</v>
      </c>
      <c r="HO21" t="s">
        <v>15777</v>
      </c>
      <c r="HP21" t="s">
        <v>15777</v>
      </c>
      <c r="HQ21" t="s">
        <v>15777</v>
      </c>
      <c r="HR21" t="s">
        <v>15777</v>
      </c>
      <c r="HS21" t="s">
        <v>15777</v>
      </c>
      <c r="HT21" t="s">
        <v>15777</v>
      </c>
      <c r="HU21" t="s">
        <v>15777</v>
      </c>
      <c r="HV21" t="s">
        <v>15777</v>
      </c>
      <c r="HW21" t="s">
        <v>15777</v>
      </c>
      <c r="HX21" t="s">
        <v>16559</v>
      </c>
      <c r="HY21" t="s">
        <v>15777</v>
      </c>
      <c r="HZ21" t="s">
        <v>15777</v>
      </c>
      <c r="IA21" t="s">
        <v>15777</v>
      </c>
      <c r="IB21" t="s">
        <v>15777</v>
      </c>
      <c r="IC21" t="s">
        <v>15777</v>
      </c>
      <c r="ID21" t="s">
        <v>15777</v>
      </c>
      <c r="IE21" t="s">
        <v>15777</v>
      </c>
      <c r="IF21" t="s">
        <v>15777</v>
      </c>
      <c r="IG21" t="s">
        <v>15777</v>
      </c>
      <c r="IH21" t="s">
        <v>15777</v>
      </c>
      <c r="II21" t="s">
        <v>15777</v>
      </c>
      <c r="IJ21" t="s">
        <v>15777</v>
      </c>
      <c r="IK21" t="s">
        <v>15777</v>
      </c>
      <c r="IL21" t="s">
        <v>15777</v>
      </c>
      <c r="IM21" t="s">
        <v>16560</v>
      </c>
      <c r="IN21" t="s">
        <v>15777</v>
      </c>
      <c r="IO21" t="s">
        <v>15777</v>
      </c>
      <c r="IP21" t="s">
        <v>15777</v>
      </c>
      <c r="IQ21" t="s">
        <v>15777</v>
      </c>
      <c r="IR21" t="s">
        <v>15777</v>
      </c>
      <c r="IS21" t="s">
        <v>15777</v>
      </c>
      <c r="IT21" t="s">
        <v>15777</v>
      </c>
      <c r="IU21" t="s">
        <v>15777</v>
      </c>
      <c r="IV21" t="s">
        <v>15777</v>
      </c>
      <c r="IW21" t="s">
        <v>15777</v>
      </c>
      <c r="IX21" t="s">
        <v>15777</v>
      </c>
      <c r="IY21" t="s">
        <v>15777</v>
      </c>
      <c r="IZ21" t="s">
        <v>15777</v>
      </c>
      <c r="JA21" t="s">
        <v>15777</v>
      </c>
      <c r="JB21" t="s">
        <v>15777</v>
      </c>
      <c r="JC21" t="s">
        <v>15777</v>
      </c>
      <c r="JD21" t="s">
        <v>16561</v>
      </c>
      <c r="JE21" t="s">
        <v>15777</v>
      </c>
      <c r="JF21" t="s">
        <v>16562</v>
      </c>
      <c r="JG21" t="s">
        <v>15777</v>
      </c>
      <c r="JH21" t="s">
        <v>15777</v>
      </c>
      <c r="JI21" t="s">
        <v>15777</v>
      </c>
      <c r="JJ21" t="s">
        <v>15777</v>
      </c>
      <c r="JK21" t="s">
        <v>15777</v>
      </c>
      <c r="JL21" t="s">
        <v>15777</v>
      </c>
      <c r="JM21" t="s">
        <v>15777</v>
      </c>
      <c r="JN21" t="s">
        <v>15777</v>
      </c>
      <c r="JO21" t="s">
        <v>15777</v>
      </c>
      <c r="JP21" t="s">
        <v>15777</v>
      </c>
      <c r="JQ21" t="s">
        <v>15777</v>
      </c>
      <c r="JR21" t="s">
        <v>15777</v>
      </c>
      <c r="JS21" t="s">
        <v>15777</v>
      </c>
      <c r="JT21" t="s">
        <v>15777</v>
      </c>
      <c r="JU21" t="s">
        <v>15777</v>
      </c>
      <c r="JV21" t="s">
        <v>15777</v>
      </c>
      <c r="JW21" t="s">
        <v>16563</v>
      </c>
      <c r="JX21" t="s">
        <v>15777</v>
      </c>
      <c r="JY21" t="s">
        <v>15777</v>
      </c>
      <c r="JZ21" t="s">
        <v>15777</v>
      </c>
      <c r="KA21" t="s">
        <v>15777</v>
      </c>
      <c r="KB21" t="s">
        <v>15777</v>
      </c>
      <c r="KC21" t="s">
        <v>15777</v>
      </c>
      <c r="KD21" t="s">
        <v>15777</v>
      </c>
      <c r="KE21" t="s">
        <v>15777</v>
      </c>
      <c r="KF21" t="s">
        <v>15777</v>
      </c>
      <c r="KG21" t="s">
        <v>15777</v>
      </c>
      <c r="KH21" t="s">
        <v>15777</v>
      </c>
      <c r="KI21" t="s">
        <v>15777</v>
      </c>
      <c r="KJ21" t="s">
        <v>15777</v>
      </c>
      <c r="KK21" t="s">
        <v>15777</v>
      </c>
      <c r="KL21" t="s">
        <v>15777</v>
      </c>
      <c r="KM21" t="s">
        <v>15777</v>
      </c>
      <c r="KN21" t="s">
        <v>16564</v>
      </c>
      <c r="KO21" t="s">
        <v>15777</v>
      </c>
      <c r="KP21" t="s">
        <v>15777</v>
      </c>
      <c r="KQ21" t="s">
        <v>15777</v>
      </c>
      <c r="KR21" t="s">
        <v>15777</v>
      </c>
      <c r="KS21" t="s">
        <v>15777</v>
      </c>
      <c r="KT21" t="s">
        <v>15777</v>
      </c>
      <c r="KU21" t="s">
        <v>15777</v>
      </c>
      <c r="KV21" t="s">
        <v>15777</v>
      </c>
      <c r="KW21" t="s">
        <v>15777</v>
      </c>
      <c r="KX21" t="s">
        <v>15777</v>
      </c>
      <c r="KY21" t="s">
        <v>15777</v>
      </c>
      <c r="KZ21" t="s">
        <v>15777</v>
      </c>
      <c r="LA21" t="s">
        <v>15777</v>
      </c>
      <c r="LB21" t="s">
        <v>15777</v>
      </c>
      <c r="LC21" t="s">
        <v>15777</v>
      </c>
      <c r="LD21" t="s">
        <v>15777</v>
      </c>
      <c r="LE21" t="s">
        <v>16565</v>
      </c>
      <c r="LF21" t="s">
        <v>15777</v>
      </c>
      <c r="LG21" t="s">
        <v>15777</v>
      </c>
      <c r="LH21" t="s">
        <v>15777</v>
      </c>
      <c r="LI21" t="s">
        <v>15777</v>
      </c>
      <c r="LJ21" t="s">
        <v>15777</v>
      </c>
      <c r="LK21" t="s">
        <v>15777</v>
      </c>
      <c r="LL21" t="s">
        <v>15777</v>
      </c>
      <c r="LM21" t="s">
        <v>15777</v>
      </c>
      <c r="LN21" t="s">
        <v>15777</v>
      </c>
      <c r="LO21" t="s">
        <v>15777</v>
      </c>
      <c r="LP21" t="s">
        <v>16566</v>
      </c>
      <c r="LQ21" t="s">
        <v>314</v>
      </c>
      <c r="LR21" t="s">
        <v>15777</v>
      </c>
      <c r="LS21" t="s">
        <v>15777</v>
      </c>
      <c r="LT21" t="s">
        <v>15777</v>
      </c>
      <c r="LU21" t="s">
        <v>15777</v>
      </c>
      <c r="LV21" t="s">
        <v>15777</v>
      </c>
      <c r="LW21" t="s">
        <v>15818</v>
      </c>
      <c r="LX21" t="s">
        <v>15819</v>
      </c>
      <c r="LY21" t="s">
        <v>15820</v>
      </c>
      <c r="LZ21" t="s">
        <v>16598</v>
      </c>
      <c r="MA21" t="s">
        <v>16599</v>
      </c>
      <c r="MB21" t="s">
        <v>16572</v>
      </c>
      <c r="MC21" t="s">
        <v>16573</v>
      </c>
      <c r="MD21" t="s">
        <v>16869</v>
      </c>
      <c r="ME21" t="s">
        <v>16575</v>
      </c>
      <c r="MF21" t="s">
        <v>16576</v>
      </c>
      <c r="MG21" t="s">
        <v>15818</v>
      </c>
      <c r="MH21" t="s">
        <v>15819</v>
      </c>
      <c r="MI21" t="s">
        <v>16869</v>
      </c>
      <c r="MJ21" t="s">
        <v>15820</v>
      </c>
      <c r="MK21" t="s">
        <v>15828</v>
      </c>
      <c r="ML21" t="s">
        <v>16870</v>
      </c>
      <c r="MM21" t="s">
        <v>16870</v>
      </c>
      <c r="MN21" t="s">
        <v>16871</v>
      </c>
      <c r="MO21" t="s">
        <v>16872</v>
      </c>
      <c r="MP21" t="s">
        <v>16585</v>
      </c>
      <c r="MQ21" t="s">
        <v>16869</v>
      </c>
      <c r="MR21" t="s">
        <v>16586</v>
      </c>
      <c r="MS21" t="s">
        <v>314</v>
      </c>
      <c r="MT21" t="s">
        <v>15777</v>
      </c>
      <c r="MU21" t="s">
        <v>15777</v>
      </c>
      <c r="MV21" t="s">
        <v>15777</v>
      </c>
      <c r="MW21" t="s">
        <v>314</v>
      </c>
      <c r="MX21" t="s">
        <v>16007</v>
      </c>
      <c r="MY21" t="s">
        <v>138</v>
      </c>
      <c r="MZ21" t="s">
        <v>163</v>
      </c>
      <c r="NA21" t="s">
        <v>16873</v>
      </c>
      <c r="NB21" t="s">
        <v>16874</v>
      </c>
      <c r="NC21" t="s">
        <v>8551</v>
      </c>
      <c r="ND21">
        <v>105</v>
      </c>
      <c r="NE21">
        <v>420</v>
      </c>
      <c r="NF21" s="76">
        <v>0</v>
      </c>
      <c r="NG21" t="s">
        <v>16589</v>
      </c>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row>
    <row r="22" spans="1:724" x14ac:dyDescent="0.25">
      <c r="A22" t="s">
        <v>16875</v>
      </c>
      <c r="B22" t="s">
        <v>275</v>
      </c>
      <c r="C22" t="s">
        <v>15771</v>
      </c>
      <c r="D22" t="s">
        <v>15871</v>
      </c>
      <c r="E22" t="s">
        <v>16876</v>
      </c>
      <c r="F22" s="74">
        <v>43864.866945173613</v>
      </c>
      <c r="G22" t="s">
        <v>16526</v>
      </c>
      <c r="H22" t="s">
        <v>275</v>
      </c>
      <c r="I22" t="s">
        <v>276</v>
      </c>
      <c r="J22" t="s">
        <v>277</v>
      </c>
      <c r="K22" t="s">
        <v>15774</v>
      </c>
      <c r="L22" t="s">
        <v>15775</v>
      </c>
      <c r="M22" t="s">
        <v>15776</v>
      </c>
      <c r="N22" t="s">
        <v>15777</v>
      </c>
      <c r="O22" t="s">
        <v>15777</v>
      </c>
      <c r="P22" t="s">
        <v>15777</v>
      </c>
      <c r="Q22" t="s">
        <v>314</v>
      </c>
      <c r="R22" t="s">
        <v>15777</v>
      </c>
      <c r="S22" t="s">
        <v>314</v>
      </c>
      <c r="T22" t="s">
        <v>15777</v>
      </c>
      <c r="U22" t="s">
        <v>15777</v>
      </c>
      <c r="V22" t="s">
        <v>314</v>
      </c>
      <c r="W22" t="s">
        <v>314</v>
      </c>
      <c r="X22" t="s">
        <v>314</v>
      </c>
      <c r="Y22" t="s">
        <v>139</v>
      </c>
      <c r="Z22" t="s">
        <v>15777</v>
      </c>
      <c r="AA22" t="s">
        <v>15777</v>
      </c>
      <c r="AB22" t="s">
        <v>15777</v>
      </c>
      <c r="AC22" t="s">
        <v>314</v>
      </c>
      <c r="AD22" t="s">
        <v>15778</v>
      </c>
      <c r="AE22" t="s">
        <v>15777</v>
      </c>
      <c r="AF22" t="s">
        <v>15777</v>
      </c>
      <c r="AG22" t="s">
        <v>15777</v>
      </c>
      <c r="AH22" t="s">
        <v>15777</v>
      </c>
      <c r="AI22" t="s">
        <v>15777</v>
      </c>
      <c r="AJ22" t="s">
        <v>15777</v>
      </c>
      <c r="AK22" t="s">
        <v>16877</v>
      </c>
      <c r="AL22" t="s">
        <v>16878</v>
      </c>
      <c r="AM22" t="s">
        <v>12509</v>
      </c>
      <c r="AN22" t="s">
        <v>13226</v>
      </c>
      <c r="AO22" t="s">
        <v>13230</v>
      </c>
      <c r="AP22" t="s">
        <v>13237</v>
      </c>
      <c r="AQ22" t="s">
        <v>13238</v>
      </c>
      <c r="AR22" t="s">
        <v>11706</v>
      </c>
      <c r="AS22" t="s">
        <v>16879</v>
      </c>
      <c r="AT22" t="s">
        <v>16880</v>
      </c>
      <c r="AU22" t="s">
        <v>16881</v>
      </c>
      <c r="AV22" t="s">
        <v>16882</v>
      </c>
      <c r="AW22" t="s">
        <v>13227</v>
      </c>
      <c r="AX22" t="s">
        <v>13228</v>
      </c>
      <c r="AY22" t="s">
        <v>15788</v>
      </c>
      <c r="AZ22" t="s">
        <v>143</v>
      </c>
      <c r="BA22" t="s">
        <v>143</v>
      </c>
      <c r="BB22" t="s">
        <v>16540</v>
      </c>
      <c r="BC22" t="s">
        <v>314</v>
      </c>
      <c r="BD22" t="s">
        <v>314</v>
      </c>
      <c r="BE22" t="s">
        <v>314</v>
      </c>
      <c r="BF22" t="s">
        <v>314</v>
      </c>
      <c r="BG22" t="s">
        <v>314</v>
      </c>
      <c r="BH22" t="s">
        <v>314</v>
      </c>
      <c r="BI22" t="s">
        <v>15771</v>
      </c>
      <c r="BJ22" t="s">
        <v>15789</v>
      </c>
      <c r="BK22" t="s">
        <v>16541</v>
      </c>
      <c r="BL22" t="s">
        <v>314</v>
      </c>
      <c r="BM22" t="s">
        <v>314</v>
      </c>
      <c r="BN22" t="s">
        <v>314</v>
      </c>
      <c r="BO22" t="s">
        <v>314</v>
      </c>
      <c r="BP22" t="s">
        <v>314</v>
      </c>
      <c r="BQ22" t="s">
        <v>314</v>
      </c>
      <c r="BR22" t="s">
        <v>314</v>
      </c>
      <c r="BS22" t="s">
        <v>15777</v>
      </c>
      <c r="BT22" t="s">
        <v>314</v>
      </c>
      <c r="BU22" t="s">
        <v>15777</v>
      </c>
      <c r="BV22" t="s">
        <v>15777</v>
      </c>
      <c r="BW22" t="s">
        <v>15777</v>
      </c>
      <c r="BX22" t="s">
        <v>15777</v>
      </c>
      <c r="BY22" t="s">
        <v>16542</v>
      </c>
      <c r="BZ22" t="s">
        <v>314</v>
      </c>
      <c r="CA22" t="s">
        <v>314</v>
      </c>
      <c r="CB22" t="s">
        <v>314</v>
      </c>
      <c r="CC22" t="s">
        <v>314</v>
      </c>
      <c r="CD22" t="s">
        <v>314</v>
      </c>
      <c r="CE22" t="s">
        <v>15777</v>
      </c>
      <c r="CF22" t="s">
        <v>16543</v>
      </c>
      <c r="CG22" t="s">
        <v>16544</v>
      </c>
      <c r="CH22" t="s">
        <v>15777</v>
      </c>
      <c r="CI22" t="s">
        <v>314</v>
      </c>
      <c r="CJ22" t="s">
        <v>314</v>
      </c>
      <c r="CK22" t="s">
        <v>314</v>
      </c>
      <c r="CL22" t="s">
        <v>15777</v>
      </c>
      <c r="CM22" t="s">
        <v>314</v>
      </c>
      <c r="CN22" t="s">
        <v>15777</v>
      </c>
      <c r="CO22" t="s">
        <v>15777</v>
      </c>
      <c r="CP22" t="s">
        <v>15796</v>
      </c>
      <c r="CQ22" t="s">
        <v>15777</v>
      </c>
      <c r="CR22" t="s">
        <v>15777</v>
      </c>
      <c r="CS22" t="s">
        <v>15777</v>
      </c>
      <c r="CT22" t="s">
        <v>15777</v>
      </c>
      <c r="CU22" t="s">
        <v>15795</v>
      </c>
      <c r="CV22" t="s">
        <v>15795</v>
      </c>
      <c r="CW22" t="s">
        <v>16546</v>
      </c>
      <c r="CX22" t="s">
        <v>15777</v>
      </c>
      <c r="CY22" t="s">
        <v>314</v>
      </c>
      <c r="CZ22" t="s">
        <v>15777</v>
      </c>
      <c r="DA22" t="s">
        <v>15777</v>
      </c>
      <c r="DB22" t="s">
        <v>15777</v>
      </c>
      <c r="DC22" t="s">
        <v>15770</v>
      </c>
      <c r="DD22" t="s">
        <v>314</v>
      </c>
      <c r="DE22" t="s">
        <v>314</v>
      </c>
      <c r="DF22" t="s">
        <v>16547</v>
      </c>
      <c r="DG22" t="s">
        <v>15777</v>
      </c>
      <c r="DH22" t="s">
        <v>15777</v>
      </c>
      <c r="DI22" t="s">
        <v>15777</v>
      </c>
      <c r="DJ22" t="s">
        <v>146</v>
      </c>
      <c r="DK22" t="s">
        <v>15771</v>
      </c>
      <c r="DL22" t="s">
        <v>15789</v>
      </c>
      <c r="DM22" t="s">
        <v>15789</v>
      </c>
      <c r="DN22" t="s">
        <v>16548</v>
      </c>
      <c r="DO22" t="s">
        <v>314</v>
      </c>
      <c r="DP22" t="s">
        <v>314</v>
      </c>
      <c r="DQ22" t="s">
        <v>314</v>
      </c>
      <c r="DR22" t="s">
        <v>314</v>
      </c>
      <c r="DS22" t="s">
        <v>314</v>
      </c>
      <c r="DT22" t="s">
        <v>15777</v>
      </c>
      <c r="DU22" t="s">
        <v>314</v>
      </c>
      <c r="DV22" t="s">
        <v>314</v>
      </c>
      <c r="DW22" t="s">
        <v>15777</v>
      </c>
      <c r="DX22" t="s">
        <v>314</v>
      </c>
      <c r="DY22" t="s">
        <v>314</v>
      </c>
      <c r="DZ22" t="s">
        <v>15777</v>
      </c>
      <c r="EA22" t="s">
        <v>15777</v>
      </c>
      <c r="EB22" t="s">
        <v>15777</v>
      </c>
      <c r="EC22" t="s">
        <v>15777</v>
      </c>
      <c r="ED22" t="s">
        <v>15777</v>
      </c>
      <c r="EE22" t="s">
        <v>16549</v>
      </c>
      <c r="EF22" t="s">
        <v>15777</v>
      </c>
      <c r="EG22" t="s">
        <v>15777</v>
      </c>
      <c r="EH22" t="s">
        <v>15777</v>
      </c>
      <c r="EI22" t="s">
        <v>15777</v>
      </c>
      <c r="EJ22" t="s">
        <v>15777</v>
      </c>
      <c r="EK22" t="s">
        <v>15777</v>
      </c>
      <c r="EL22" t="s">
        <v>15777</v>
      </c>
      <c r="EM22" t="s">
        <v>15777</v>
      </c>
      <c r="EN22" t="s">
        <v>15777</v>
      </c>
      <c r="EO22" t="s">
        <v>15777</v>
      </c>
      <c r="EP22" t="s">
        <v>16550</v>
      </c>
      <c r="EQ22" t="s">
        <v>15801</v>
      </c>
      <c r="ER22" t="s">
        <v>15777</v>
      </c>
      <c r="ES22" t="s">
        <v>15777</v>
      </c>
      <c r="ET22" t="s">
        <v>15777</v>
      </c>
      <c r="EU22" t="s">
        <v>15777</v>
      </c>
      <c r="EV22" t="s">
        <v>15777</v>
      </c>
      <c r="EW22" t="s">
        <v>15777</v>
      </c>
      <c r="EX22" t="s">
        <v>15777</v>
      </c>
      <c r="EY22" t="s">
        <v>15777</v>
      </c>
      <c r="EZ22" t="s">
        <v>16551</v>
      </c>
      <c r="FA22" t="s">
        <v>15777</v>
      </c>
      <c r="FB22" t="s">
        <v>15777</v>
      </c>
      <c r="FC22" t="s">
        <v>15777</v>
      </c>
      <c r="FD22" t="s">
        <v>15777</v>
      </c>
      <c r="FE22" t="s">
        <v>15777</v>
      </c>
      <c r="FF22" t="s">
        <v>15777</v>
      </c>
      <c r="FG22" t="s">
        <v>15777</v>
      </c>
      <c r="FH22" t="s">
        <v>314</v>
      </c>
      <c r="FI22" t="s">
        <v>16552</v>
      </c>
      <c r="FJ22" t="s">
        <v>16553</v>
      </c>
      <c r="FK22" t="s">
        <v>15777</v>
      </c>
      <c r="FL22" t="s">
        <v>15777</v>
      </c>
      <c r="FM22" t="s">
        <v>15777</v>
      </c>
      <c r="FN22" t="s">
        <v>15777</v>
      </c>
      <c r="FO22" t="s">
        <v>15777</v>
      </c>
      <c r="FP22" t="s">
        <v>15777</v>
      </c>
      <c r="FQ22" t="s">
        <v>15777</v>
      </c>
      <c r="FR22" t="s">
        <v>15777</v>
      </c>
      <c r="FS22" t="s">
        <v>15789</v>
      </c>
      <c r="FT22" t="s">
        <v>16554</v>
      </c>
      <c r="FU22" t="s">
        <v>15777</v>
      </c>
      <c r="FV22" t="s">
        <v>314</v>
      </c>
      <c r="FW22" t="s">
        <v>314</v>
      </c>
      <c r="FX22" t="s">
        <v>15793</v>
      </c>
      <c r="FY22" t="s">
        <v>314</v>
      </c>
      <c r="FZ22" t="s">
        <v>16555</v>
      </c>
      <c r="GA22" t="s">
        <v>15793</v>
      </c>
      <c r="GB22" t="s">
        <v>16555</v>
      </c>
      <c r="GC22" t="s">
        <v>15777</v>
      </c>
      <c r="GD22" t="s">
        <v>15777</v>
      </c>
      <c r="GE22" t="s">
        <v>314</v>
      </c>
      <c r="GF22" t="s">
        <v>15777</v>
      </c>
      <c r="GG22" t="s">
        <v>15777</v>
      </c>
      <c r="GH22" t="s">
        <v>15777</v>
      </c>
      <c r="GI22" t="s">
        <v>16556</v>
      </c>
      <c r="GJ22" t="s">
        <v>15777</v>
      </c>
      <c r="GK22" t="s">
        <v>15777</v>
      </c>
      <c r="GL22" t="s">
        <v>15777</v>
      </c>
      <c r="GM22" t="s">
        <v>314</v>
      </c>
      <c r="GN22" t="s">
        <v>314</v>
      </c>
      <c r="GO22" t="s">
        <v>15777</v>
      </c>
      <c r="GP22" t="s">
        <v>15777</v>
      </c>
      <c r="GQ22" t="s">
        <v>15777</v>
      </c>
      <c r="GR22" t="s">
        <v>15777</v>
      </c>
      <c r="GS22" t="s">
        <v>15777</v>
      </c>
      <c r="GT22" t="s">
        <v>15777</v>
      </c>
      <c r="GU22" t="s">
        <v>15777</v>
      </c>
      <c r="GV22" t="s">
        <v>15777</v>
      </c>
      <c r="GW22" t="s">
        <v>16557</v>
      </c>
      <c r="GX22" t="s">
        <v>16555</v>
      </c>
      <c r="GY22" t="s">
        <v>314</v>
      </c>
      <c r="GZ22" t="s">
        <v>15777</v>
      </c>
      <c r="HA22" t="s">
        <v>15777</v>
      </c>
      <c r="HB22" t="s">
        <v>314</v>
      </c>
      <c r="HC22" t="s">
        <v>15777</v>
      </c>
      <c r="HD22" t="s">
        <v>15777</v>
      </c>
      <c r="HE22" t="s">
        <v>15777</v>
      </c>
      <c r="HF22" t="s">
        <v>314</v>
      </c>
      <c r="HG22" t="s">
        <v>16558</v>
      </c>
      <c r="HH22" t="s">
        <v>15777</v>
      </c>
      <c r="HI22" t="s">
        <v>15777</v>
      </c>
      <c r="HJ22" t="s">
        <v>15777</v>
      </c>
      <c r="HK22" t="s">
        <v>15777</v>
      </c>
      <c r="HL22" t="s">
        <v>15777</v>
      </c>
      <c r="HM22" t="s">
        <v>15777</v>
      </c>
      <c r="HN22" t="s">
        <v>15777</v>
      </c>
      <c r="HO22" t="s">
        <v>15777</v>
      </c>
      <c r="HP22" t="s">
        <v>15777</v>
      </c>
      <c r="HQ22" t="s">
        <v>15777</v>
      </c>
      <c r="HR22" t="s">
        <v>15777</v>
      </c>
      <c r="HS22" t="s">
        <v>15777</v>
      </c>
      <c r="HT22" t="s">
        <v>15777</v>
      </c>
      <c r="HU22" t="s">
        <v>15777</v>
      </c>
      <c r="HV22" t="s">
        <v>15777</v>
      </c>
      <c r="HW22" t="s">
        <v>15777</v>
      </c>
      <c r="HX22" t="s">
        <v>16559</v>
      </c>
      <c r="HY22" t="s">
        <v>15777</v>
      </c>
      <c r="HZ22" t="s">
        <v>15777</v>
      </c>
      <c r="IA22" t="s">
        <v>15777</v>
      </c>
      <c r="IB22" t="s">
        <v>15777</v>
      </c>
      <c r="IC22" t="s">
        <v>15777</v>
      </c>
      <c r="ID22" t="s">
        <v>15777</v>
      </c>
      <c r="IE22" t="s">
        <v>15777</v>
      </c>
      <c r="IF22" t="s">
        <v>15777</v>
      </c>
      <c r="IG22" t="s">
        <v>15777</v>
      </c>
      <c r="IH22" t="s">
        <v>15777</v>
      </c>
      <c r="II22" t="s">
        <v>15777</v>
      </c>
      <c r="IJ22" t="s">
        <v>15777</v>
      </c>
      <c r="IK22" t="s">
        <v>15777</v>
      </c>
      <c r="IL22" t="s">
        <v>15777</v>
      </c>
      <c r="IM22" t="s">
        <v>16560</v>
      </c>
      <c r="IN22" t="s">
        <v>15777</v>
      </c>
      <c r="IO22" t="s">
        <v>15777</v>
      </c>
      <c r="IP22" t="s">
        <v>15777</v>
      </c>
      <c r="IQ22" t="s">
        <v>15777</v>
      </c>
      <c r="IR22" t="s">
        <v>15777</v>
      </c>
      <c r="IS22" t="s">
        <v>15777</v>
      </c>
      <c r="IT22" t="s">
        <v>15777</v>
      </c>
      <c r="IU22" t="s">
        <v>15777</v>
      </c>
      <c r="IV22" t="s">
        <v>15777</v>
      </c>
      <c r="IW22" t="s">
        <v>15777</v>
      </c>
      <c r="IX22" t="s">
        <v>15777</v>
      </c>
      <c r="IY22" t="s">
        <v>15777</v>
      </c>
      <c r="IZ22" t="s">
        <v>15777</v>
      </c>
      <c r="JA22" t="s">
        <v>15777</v>
      </c>
      <c r="JB22" t="s">
        <v>15777</v>
      </c>
      <c r="JC22" t="s">
        <v>15777</v>
      </c>
      <c r="JD22" t="s">
        <v>16561</v>
      </c>
      <c r="JE22" t="s">
        <v>15777</v>
      </c>
      <c r="JF22" t="s">
        <v>16562</v>
      </c>
      <c r="JG22" t="s">
        <v>15777</v>
      </c>
      <c r="JH22" t="s">
        <v>15777</v>
      </c>
      <c r="JI22" t="s">
        <v>15777</v>
      </c>
      <c r="JJ22" t="s">
        <v>15777</v>
      </c>
      <c r="JK22" t="s">
        <v>15777</v>
      </c>
      <c r="JL22" t="s">
        <v>15777</v>
      </c>
      <c r="JM22" t="s">
        <v>15777</v>
      </c>
      <c r="JN22" t="s">
        <v>15777</v>
      </c>
      <c r="JO22" t="s">
        <v>15777</v>
      </c>
      <c r="JP22" t="s">
        <v>15777</v>
      </c>
      <c r="JQ22" t="s">
        <v>15777</v>
      </c>
      <c r="JR22" t="s">
        <v>15777</v>
      </c>
      <c r="JS22" t="s">
        <v>15777</v>
      </c>
      <c r="JT22" t="s">
        <v>15777</v>
      </c>
      <c r="JU22" t="s">
        <v>15777</v>
      </c>
      <c r="JV22" t="s">
        <v>15777</v>
      </c>
      <c r="JW22" t="s">
        <v>16563</v>
      </c>
      <c r="JX22" t="s">
        <v>15777</v>
      </c>
      <c r="JY22" t="s">
        <v>15777</v>
      </c>
      <c r="JZ22" t="s">
        <v>15777</v>
      </c>
      <c r="KA22" t="s">
        <v>15777</v>
      </c>
      <c r="KB22" t="s">
        <v>15777</v>
      </c>
      <c r="KC22" t="s">
        <v>15777</v>
      </c>
      <c r="KD22" t="s">
        <v>15777</v>
      </c>
      <c r="KE22" t="s">
        <v>15777</v>
      </c>
      <c r="KF22" t="s">
        <v>15777</v>
      </c>
      <c r="KG22" t="s">
        <v>15777</v>
      </c>
      <c r="KH22" t="s">
        <v>15777</v>
      </c>
      <c r="KI22" t="s">
        <v>15777</v>
      </c>
      <c r="KJ22" t="s">
        <v>15777</v>
      </c>
      <c r="KK22" t="s">
        <v>15777</v>
      </c>
      <c r="KL22" t="s">
        <v>15777</v>
      </c>
      <c r="KM22" t="s">
        <v>15777</v>
      </c>
      <c r="KN22" t="s">
        <v>16564</v>
      </c>
      <c r="KO22" t="s">
        <v>15777</v>
      </c>
      <c r="KP22" t="s">
        <v>15777</v>
      </c>
      <c r="KQ22" t="s">
        <v>15777</v>
      </c>
      <c r="KR22" t="s">
        <v>15777</v>
      </c>
      <c r="KS22" t="s">
        <v>15777</v>
      </c>
      <c r="KT22" t="s">
        <v>15777</v>
      </c>
      <c r="KU22" t="s">
        <v>15777</v>
      </c>
      <c r="KV22" t="s">
        <v>15777</v>
      </c>
      <c r="KW22" t="s">
        <v>15777</v>
      </c>
      <c r="KX22" t="s">
        <v>15777</v>
      </c>
      <c r="KY22" t="s">
        <v>15777</v>
      </c>
      <c r="KZ22" t="s">
        <v>15777</v>
      </c>
      <c r="LA22" t="s">
        <v>15777</v>
      </c>
      <c r="LB22" t="s">
        <v>15777</v>
      </c>
      <c r="LC22" t="s">
        <v>15777</v>
      </c>
      <c r="LD22" t="s">
        <v>15777</v>
      </c>
      <c r="LE22" t="s">
        <v>16565</v>
      </c>
      <c r="LF22" t="s">
        <v>15777</v>
      </c>
      <c r="LG22" t="s">
        <v>15777</v>
      </c>
      <c r="LH22" t="s">
        <v>15777</v>
      </c>
      <c r="LI22" t="s">
        <v>15777</v>
      </c>
      <c r="LJ22" t="s">
        <v>15777</v>
      </c>
      <c r="LK22" t="s">
        <v>15777</v>
      </c>
      <c r="LL22" t="s">
        <v>15777</v>
      </c>
      <c r="LM22" t="s">
        <v>15777</v>
      </c>
      <c r="LN22" t="s">
        <v>15777</v>
      </c>
      <c r="LO22" t="s">
        <v>15777</v>
      </c>
      <c r="LP22" t="s">
        <v>16566</v>
      </c>
      <c r="LQ22" t="s">
        <v>314</v>
      </c>
      <c r="LR22" t="s">
        <v>15777</v>
      </c>
      <c r="LS22" t="s">
        <v>15777</v>
      </c>
      <c r="LT22" t="s">
        <v>15777</v>
      </c>
      <c r="LU22" t="s">
        <v>15777</v>
      </c>
      <c r="LV22" t="s">
        <v>15777</v>
      </c>
      <c r="LW22" t="s">
        <v>15818</v>
      </c>
      <c r="LX22" t="s">
        <v>15819</v>
      </c>
      <c r="LY22" t="s">
        <v>15820</v>
      </c>
      <c r="LZ22" t="s">
        <v>16598</v>
      </c>
      <c r="MA22" t="s">
        <v>16599</v>
      </c>
      <c r="MB22" t="s">
        <v>16572</v>
      </c>
      <c r="MC22" t="s">
        <v>16573</v>
      </c>
      <c r="MD22" t="s">
        <v>16883</v>
      </c>
      <c r="ME22" t="s">
        <v>16575</v>
      </c>
      <c r="MF22" t="s">
        <v>16576</v>
      </c>
      <c r="MG22" t="s">
        <v>15818</v>
      </c>
      <c r="MH22" t="s">
        <v>15819</v>
      </c>
      <c r="MI22" t="s">
        <v>16883</v>
      </c>
      <c r="MJ22" t="s">
        <v>15820</v>
      </c>
      <c r="MK22" t="s">
        <v>15828</v>
      </c>
      <c r="ML22" t="s">
        <v>16585</v>
      </c>
      <c r="MM22" t="s">
        <v>16585</v>
      </c>
      <c r="MN22" t="s">
        <v>16884</v>
      </c>
      <c r="MO22" t="s">
        <v>16885</v>
      </c>
      <c r="MP22" t="s">
        <v>16886</v>
      </c>
      <c r="MQ22" t="s">
        <v>16883</v>
      </c>
      <c r="MR22" t="s">
        <v>16586</v>
      </c>
      <c r="MS22" t="s">
        <v>15777</v>
      </c>
      <c r="MT22" t="s">
        <v>15777</v>
      </c>
      <c r="MU22" t="s">
        <v>15777</v>
      </c>
      <c r="MV22" t="s">
        <v>314</v>
      </c>
      <c r="MW22" t="s">
        <v>314</v>
      </c>
      <c r="MX22" t="s">
        <v>16007</v>
      </c>
      <c r="MY22" t="s">
        <v>138</v>
      </c>
      <c r="MZ22" t="s">
        <v>148</v>
      </c>
      <c r="NA22" t="s">
        <v>16887</v>
      </c>
      <c r="NB22" t="s">
        <v>16888</v>
      </c>
      <c r="NC22" t="s">
        <v>169</v>
      </c>
      <c r="ND22">
        <v>109</v>
      </c>
      <c r="NE22">
        <v>408</v>
      </c>
      <c r="NF22" s="76">
        <v>2.1859002314814819E-2</v>
      </c>
      <c r="NG22" t="s">
        <v>16589</v>
      </c>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t="s">
        <v>16606</v>
      </c>
      <c r="XE22" t="s">
        <v>16606</v>
      </c>
      <c r="XF22" t="s">
        <v>16606</v>
      </c>
      <c r="XG22" t="s">
        <v>16606</v>
      </c>
      <c r="XH22" t="s">
        <v>16606</v>
      </c>
      <c r="XI22" t="s">
        <v>16606</v>
      </c>
      <c r="XJ22" t="s">
        <v>275</v>
      </c>
      <c r="XK22" t="s">
        <v>16606</v>
      </c>
      <c r="XL22" t="s">
        <v>16606</v>
      </c>
      <c r="XM22" t="s">
        <v>275</v>
      </c>
      <c r="XN22" t="s">
        <v>16606</v>
      </c>
      <c r="XO22" t="s">
        <v>16606</v>
      </c>
      <c r="XP22" t="s">
        <v>275</v>
      </c>
      <c r="XQ22" t="s">
        <v>16606</v>
      </c>
      <c r="XR22" t="s">
        <v>16606</v>
      </c>
      <c r="XS22" t="s">
        <v>16606</v>
      </c>
      <c r="XT22" t="s">
        <v>16606</v>
      </c>
      <c r="XU22" t="s">
        <v>16606</v>
      </c>
      <c r="XV22" t="s">
        <v>16606</v>
      </c>
      <c r="XW22" t="s">
        <v>16606</v>
      </c>
      <c r="XX22" t="s">
        <v>16606</v>
      </c>
      <c r="XY22" t="s">
        <v>16606</v>
      </c>
      <c r="XZ22" t="s">
        <v>16606</v>
      </c>
      <c r="YA22" t="s">
        <v>16606</v>
      </c>
      <c r="YB22" t="s">
        <v>16606</v>
      </c>
      <c r="YC22" t="s">
        <v>16606</v>
      </c>
      <c r="YD22" t="s">
        <v>16606</v>
      </c>
      <c r="YE22" t="s">
        <v>16606</v>
      </c>
      <c r="YF22" t="s">
        <v>16606</v>
      </c>
      <c r="YG22" t="s">
        <v>16606</v>
      </c>
      <c r="YH22" t="s">
        <v>16606</v>
      </c>
      <c r="YI22" t="s">
        <v>16606</v>
      </c>
      <c r="YJ22" t="s">
        <v>16606</v>
      </c>
      <c r="YK22" t="s">
        <v>16606</v>
      </c>
      <c r="YL22" t="s">
        <v>16606</v>
      </c>
      <c r="YM22" t="s">
        <v>16606</v>
      </c>
      <c r="YN22" t="s">
        <v>16606</v>
      </c>
      <c r="YO22" t="s">
        <v>16606</v>
      </c>
      <c r="YP22" t="s">
        <v>16606</v>
      </c>
      <c r="YQ22" t="s">
        <v>16606</v>
      </c>
      <c r="YR22" t="s">
        <v>16606</v>
      </c>
      <c r="YS22" t="s">
        <v>16606</v>
      </c>
      <c r="YT22" t="s">
        <v>16606</v>
      </c>
      <c r="YU22" t="s">
        <v>16606</v>
      </c>
      <c r="YV22" t="s">
        <v>16606</v>
      </c>
      <c r="YW22" t="s">
        <v>16606</v>
      </c>
      <c r="YX22" t="s">
        <v>16606</v>
      </c>
      <c r="YY22" t="s">
        <v>16606</v>
      </c>
      <c r="YZ22" t="s">
        <v>16606</v>
      </c>
      <c r="ZA22" t="s">
        <v>16606</v>
      </c>
      <c r="ZB22" t="s">
        <v>16606</v>
      </c>
      <c r="ZC22" t="s">
        <v>16606</v>
      </c>
      <c r="ZD22" t="s">
        <v>16606</v>
      </c>
      <c r="ZE22" t="s">
        <v>16606</v>
      </c>
      <c r="ZF22" t="s">
        <v>16606</v>
      </c>
      <c r="ZG22" t="s">
        <v>16606</v>
      </c>
      <c r="ZH22" t="s">
        <v>16606</v>
      </c>
      <c r="ZI22" t="s">
        <v>16606</v>
      </c>
      <c r="ZJ22" t="s">
        <v>16606</v>
      </c>
      <c r="ZK22" t="s">
        <v>16606</v>
      </c>
      <c r="ZL22" t="s">
        <v>16606</v>
      </c>
      <c r="ZM22" t="s">
        <v>16606</v>
      </c>
      <c r="ZN22" t="s">
        <v>16606</v>
      </c>
      <c r="ZO22" t="s">
        <v>275</v>
      </c>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row>
    <row r="23" spans="1:724" x14ac:dyDescent="0.25">
      <c r="A23" t="s">
        <v>16889</v>
      </c>
      <c r="B23" t="s">
        <v>275</v>
      </c>
      <c r="C23" t="s">
        <v>15771</v>
      </c>
      <c r="D23" t="s">
        <v>15871</v>
      </c>
      <c r="E23" t="s">
        <v>16890</v>
      </c>
      <c r="F23" s="74">
        <v>43864.867180266207</v>
      </c>
      <c r="G23" t="s">
        <v>16526</v>
      </c>
      <c r="H23" t="s">
        <v>275</v>
      </c>
      <c r="I23" t="s">
        <v>276</v>
      </c>
      <c r="J23" t="s">
        <v>277</v>
      </c>
      <c r="K23" t="s">
        <v>15774</v>
      </c>
      <c r="L23" t="s">
        <v>15838</v>
      </c>
      <c r="M23" t="s">
        <v>15776</v>
      </c>
      <c r="N23" t="s">
        <v>15777</v>
      </c>
      <c r="O23" t="s">
        <v>15777</v>
      </c>
      <c r="P23" t="s">
        <v>15777</v>
      </c>
      <c r="Q23" t="s">
        <v>314</v>
      </c>
      <c r="R23" t="s">
        <v>15777</v>
      </c>
      <c r="S23" t="s">
        <v>314</v>
      </c>
      <c r="T23" t="s">
        <v>15777</v>
      </c>
      <c r="U23" t="s">
        <v>15777</v>
      </c>
      <c r="V23" t="s">
        <v>314</v>
      </c>
      <c r="W23" t="s">
        <v>314</v>
      </c>
      <c r="X23" t="s">
        <v>314</v>
      </c>
      <c r="Y23" t="s">
        <v>139</v>
      </c>
      <c r="Z23" t="s">
        <v>15777</v>
      </c>
      <c r="AA23" t="s">
        <v>15777</v>
      </c>
      <c r="AB23" t="s">
        <v>15777</v>
      </c>
      <c r="AC23" t="s">
        <v>314</v>
      </c>
      <c r="AD23" t="s">
        <v>15778</v>
      </c>
      <c r="AE23" t="s">
        <v>15777</v>
      </c>
      <c r="AF23" t="s">
        <v>15777</v>
      </c>
      <c r="AG23" t="s">
        <v>15777</v>
      </c>
      <c r="AH23" t="s">
        <v>15777</v>
      </c>
      <c r="AI23" t="s">
        <v>15777</v>
      </c>
      <c r="AJ23" t="s">
        <v>15777</v>
      </c>
      <c r="AK23" t="s">
        <v>16891</v>
      </c>
      <c r="AL23" t="s">
        <v>16892</v>
      </c>
      <c r="AM23" t="s">
        <v>12700</v>
      </c>
      <c r="AN23" t="s">
        <v>13337</v>
      </c>
      <c r="AO23" t="s">
        <v>13341</v>
      </c>
      <c r="AP23" t="s">
        <v>13347</v>
      </c>
      <c r="AQ23" t="s">
        <v>13348</v>
      </c>
      <c r="AR23" t="s">
        <v>13350</v>
      </c>
      <c r="AS23" t="s">
        <v>16893</v>
      </c>
      <c r="AT23" t="s">
        <v>16894</v>
      </c>
      <c r="AU23" t="s">
        <v>16895</v>
      </c>
      <c r="AV23" t="s">
        <v>16896</v>
      </c>
      <c r="AW23" t="s">
        <v>13338</v>
      </c>
      <c r="AX23" t="s">
        <v>13339</v>
      </c>
      <c r="AY23" t="s">
        <v>15788</v>
      </c>
      <c r="AZ23" t="s">
        <v>143</v>
      </c>
      <c r="BA23" t="s">
        <v>143</v>
      </c>
      <c r="BB23" t="s">
        <v>16540</v>
      </c>
      <c r="BC23" t="s">
        <v>314</v>
      </c>
      <c r="BD23" t="s">
        <v>314</v>
      </c>
      <c r="BE23" t="s">
        <v>314</v>
      </c>
      <c r="BF23" t="s">
        <v>314</v>
      </c>
      <c r="BG23" t="s">
        <v>314</v>
      </c>
      <c r="BH23" t="s">
        <v>314</v>
      </c>
      <c r="BI23" t="s">
        <v>15771</v>
      </c>
      <c r="BJ23" t="s">
        <v>15789</v>
      </c>
      <c r="BK23" t="s">
        <v>16541</v>
      </c>
      <c r="BL23" t="s">
        <v>314</v>
      </c>
      <c r="BM23" t="s">
        <v>314</v>
      </c>
      <c r="BN23" t="s">
        <v>314</v>
      </c>
      <c r="BO23" t="s">
        <v>314</v>
      </c>
      <c r="BP23" t="s">
        <v>314</v>
      </c>
      <c r="BQ23" t="s">
        <v>314</v>
      </c>
      <c r="BR23" t="s">
        <v>314</v>
      </c>
      <c r="BS23" t="s">
        <v>15777</v>
      </c>
      <c r="BT23" t="s">
        <v>314</v>
      </c>
      <c r="BU23" t="s">
        <v>15777</v>
      </c>
      <c r="BV23" t="s">
        <v>15777</v>
      </c>
      <c r="BW23" t="s">
        <v>15777</v>
      </c>
      <c r="BX23" t="s">
        <v>15777</v>
      </c>
      <c r="BY23" t="s">
        <v>16542</v>
      </c>
      <c r="BZ23" t="s">
        <v>314</v>
      </c>
      <c r="CA23" t="s">
        <v>314</v>
      </c>
      <c r="CB23" t="s">
        <v>314</v>
      </c>
      <c r="CC23" t="s">
        <v>314</v>
      </c>
      <c r="CD23" t="s">
        <v>314</v>
      </c>
      <c r="CE23" t="s">
        <v>15777</v>
      </c>
      <c r="CF23" t="s">
        <v>16543</v>
      </c>
      <c r="CG23" t="s">
        <v>16544</v>
      </c>
      <c r="CH23" t="s">
        <v>15777</v>
      </c>
      <c r="CI23" t="s">
        <v>314</v>
      </c>
      <c r="CJ23" t="s">
        <v>314</v>
      </c>
      <c r="CK23" t="s">
        <v>314</v>
      </c>
      <c r="CL23" t="s">
        <v>15777</v>
      </c>
      <c r="CM23" t="s">
        <v>314</v>
      </c>
      <c r="CN23" t="s">
        <v>15777</v>
      </c>
      <c r="CO23" t="s">
        <v>15777</v>
      </c>
      <c r="CP23" t="s">
        <v>15796</v>
      </c>
      <c r="CQ23" t="s">
        <v>15777</v>
      </c>
      <c r="CR23" t="s">
        <v>15777</v>
      </c>
      <c r="CS23" t="s">
        <v>15777</v>
      </c>
      <c r="CT23" t="s">
        <v>15777</v>
      </c>
      <c r="CU23" t="s">
        <v>15795</v>
      </c>
      <c r="CV23" t="s">
        <v>15795</v>
      </c>
      <c r="CW23" t="s">
        <v>16546</v>
      </c>
      <c r="CX23" t="s">
        <v>15777</v>
      </c>
      <c r="CY23" t="s">
        <v>314</v>
      </c>
      <c r="CZ23" t="s">
        <v>15777</v>
      </c>
      <c r="DA23" t="s">
        <v>15777</v>
      </c>
      <c r="DB23" t="s">
        <v>15777</v>
      </c>
      <c r="DC23" t="s">
        <v>15770</v>
      </c>
      <c r="DD23" t="s">
        <v>314</v>
      </c>
      <c r="DE23" t="s">
        <v>314</v>
      </c>
      <c r="DF23" t="s">
        <v>16547</v>
      </c>
      <c r="DG23" t="s">
        <v>15777</v>
      </c>
      <c r="DH23" t="s">
        <v>15777</v>
      </c>
      <c r="DI23" t="s">
        <v>15777</v>
      </c>
      <c r="DJ23" t="s">
        <v>146</v>
      </c>
      <c r="DK23" t="s">
        <v>15771</v>
      </c>
      <c r="DL23" t="s">
        <v>15789</v>
      </c>
      <c r="DM23" t="s">
        <v>15789</v>
      </c>
      <c r="DN23" t="s">
        <v>16548</v>
      </c>
      <c r="DO23" t="s">
        <v>314</v>
      </c>
      <c r="DP23" t="s">
        <v>314</v>
      </c>
      <c r="DQ23" t="s">
        <v>314</v>
      </c>
      <c r="DR23" t="s">
        <v>314</v>
      </c>
      <c r="DS23" t="s">
        <v>314</v>
      </c>
      <c r="DT23" t="s">
        <v>15777</v>
      </c>
      <c r="DU23" t="s">
        <v>314</v>
      </c>
      <c r="DV23" t="s">
        <v>314</v>
      </c>
      <c r="DW23" t="s">
        <v>15777</v>
      </c>
      <c r="DX23" t="s">
        <v>314</v>
      </c>
      <c r="DY23" t="s">
        <v>314</v>
      </c>
      <c r="DZ23" t="s">
        <v>15777</v>
      </c>
      <c r="EA23" t="s">
        <v>15777</v>
      </c>
      <c r="EB23" t="s">
        <v>15777</v>
      </c>
      <c r="EC23" t="s">
        <v>15777</v>
      </c>
      <c r="ED23" t="s">
        <v>15777</v>
      </c>
      <c r="EE23" t="s">
        <v>16549</v>
      </c>
      <c r="EF23" t="s">
        <v>15777</v>
      </c>
      <c r="EG23" t="s">
        <v>15777</v>
      </c>
      <c r="EH23" t="s">
        <v>15777</v>
      </c>
      <c r="EI23" t="s">
        <v>15777</v>
      </c>
      <c r="EJ23" t="s">
        <v>15777</v>
      </c>
      <c r="EK23" t="s">
        <v>15777</v>
      </c>
      <c r="EL23" t="s">
        <v>15777</v>
      </c>
      <c r="EM23" t="s">
        <v>15777</v>
      </c>
      <c r="EN23" t="s">
        <v>15777</v>
      </c>
      <c r="EO23" t="s">
        <v>15777</v>
      </c>
      <c r="EP23" t="s">
        <v>16550</v>
      </c>
      <c r="EQ23" t="s">
        <v>15801</v>
      </c>
      <c r="ER23" t="s">
        <v>15777</v>
      </c>
      <c r="ES23" t="s">
        <v>15777</v>
      </c>
      <c r="ET23" t="s">
        <v>15777</v>
      </c>
      <c r="EU23" t="s">
        <v>15777</v>
      </c>
      <c r="EV23" t="s">
        <v>15777</v>
      </c>
      <c r="EW23" t="s">
        <v>15777</v>
      </c>
      <c r="EX23" t="s">
        <v>15777</v>
      </c>
      <c r="EY23" t="s">
        <v>15777</v>
      </c>
      <c r="EZ23" t="s">
        <v>16551</v>
      </c>
      <c r="FA23" t="s">
        <v>15777</v>
      </c>
      <c r="FB23" t="s">
        <v>15777</v>
      </c>
      <c r="FC23" t="s">
        <v>15777</v>
      </c>
      <c r="FD23" t="s">
        <v>15777</v>
      </c>
      <c r="FE23" t="s">
        <v>15777</v>
      </c>
      <c r="FF23" t="s">
        <v>15777</v>
      </c>
      <c r="FG23" t="s">
        <v>15777</v>
      </c>
      <c r="FH23" t="s">
        <v>314</v>
      </c>
      <c r="FI23" t="s">
        <v>16552</v>
      </c>
      <c r="FJ23" t="s">
        <v>16553</v>
      </c>
      <c r="FK23" t="s">
        <v>15777</v>
      </c>
      <c r="FL23" t="s">
        <v>15777</v>
      </c>
      <c r="FM23" t="s">
        <v>15777</v>
      </c>
      <c r="FN23" t="s">
        <v>15777</v>
      </c>
      <c r="FO23" t="s">
        <v>15777</v>
      </c>
      <c r="FP23" t="s">
        <v>15777</v>
      </c>
      <c r="FQ23" t="s">
        <v>15777</v>
      </c>
      <c r="FR23" t="s">
        <v>15777</v>
      </c>
      <c r="FS23" t="s">
        <v>15789</v>
      </c>
      <c r="FT23" t="s">
        <v>16554</v>
      </c>
      <c r="FU23" t="s">
        <v>15777</v>
      </c>
      <c r="FV23" t="s">
        <v>314</v>
      </c>
      <c r="FW23" t="s">
        <v>314</v>
      </c>
      <c r="FX23" t="s">
        <v>15793</v>
      </c>
      <c r="FY23" t="s">
        <v>314</v>
      </c>
      <c r="FZ23" t="s">
        <v>16555</v>
      </c>
      <c r="GA23" t="s">
        <v>15793</v>
      </c>
      <c r="GB23" t="s">
        <v>16555</v>
      </c>
      <c r="GC23" t="s">
        <v>15777</v>
      </c>
      <c r="GD23" t="s">
        <v>15777</v>
      </c>
      <c r="GE23" t="s">
        <v>314</v>
      </c>
      <c r="GF23" t="s">
        <v>15777</v>
      </c>
      <c r="GG23" t="s">
        <v>15777</v>
      </c>
      <c r="GH23" t="s">
        <v>15777</v>
      </c>
      <c r="GI23" t="s">
        <v>16556</v>
      </c>
      <c r="GJ23" t="s">
        <v>15777</v>
      </c>
      <c r="GK23" t="s">
        <v>15777</v>
      </c>
      <c r="GL23" t="s">
        <v>15777</v>
      </c>
      <c r="GM23" t="s">
        <v>314</v>
      </c>
      <c r="GN23" t="s">
        <v>314</v>
      </c>
      <c r="GO23" t="s">
        <v>15777</v>
      </c>
      <c r="GP23" t="s">
        <v>15777</v>
      </c>
      <c r="GQ23" t="s">
        <v>15777</v>
      </c>
      <c r="GR23" t="s">
        <v>15777</v>
      </c>
      <c r="GS23" t="s">
        <v>15777</v>
      </c>
      <c r="GT23" t="s">
        <v>15777</v>
      </c>
      <c r="GU23" t="s">
        <v>15777</v>
      </c>
      <c r="GV23" t="s">
        <v>15777</v>
      </c>
      <c r="GW23" t="s">
        <v>16557</v>
      </c>
      <c r="GX23" t="s">
        <v>16555</v>
      </c>
      <c r="GY23" t="s">
        <v>314</v>
      </c>
      <c r="GZ23" t="s">
        <v>15777</v>
      </c>
      <c r="HA23" t="s">
        <v>15777</v>
      </c>
      <c r="HB23" t="s">
        <v>314</v>
      </c>
      <c r="HC23" t="s">
        <v>15777</v>
      </c>
      <c r="HD23" t="s">
        <v>15777</v>
      </c>
      <c r="HE23" t="s">
        <v>15777</v>
      </c>
      <c r="HF23" t="s">
        <v>314</v>
      </c>
      <c r="HG23" t="s">
        <v>16558</v>
      </c>
      <c r="HH23" t="s">
        <v>15777</v>
      </c>
      <c r="HI23" t="s">
        <v>15777</v>
      </c>
      <c r="HJ23" t="s">
        <v>15777</v>
      </c>
      <c r="HK23" t="s">
        <v>15777</v>
      </c>
      <c r="HL23" t="s">
        <v>15777</v>
      </c>
      <c r="HM23" t="s">
        <v>15777</v>
      </c>
      <c r="HN23" t="s">
        <v>15777</v>
      </c>
      <c r="HO23" t="s">
        <v>15777</v>
      </c>
      <c r="HP23" t="s">
        <v>15777</v>
      </c>
      <c r="HQ23" t="s">
        <v>15777</v>
      </c>
      <c r="HR23" t="s">
        <v>15777</v>
      </c>
      <c r="HS23" t="s">
        <v>15777</v>
      </c>
      <c r="HT23" t="s">
        <v>15777</v>
      </c>
      <c r="HU23" t="s">
        <v>15777</v>
      </c>
      <c r="HV23" t="s">
        <v>15777</v>
      </c>
      <c r="HW23" t="s">
        <v>15777</v>
      </c>
      <c r="HX23" t="s">
        <v>16559</v>
      </c>
      <c r="HY23" t="s">
        <v>15777</v>
      </c>
      <c r="HZ23" t="s">
        <v>15777</v>
      </c>
      <c r="IA23" t="s">
        <v>15777</v>
      </c>
      <c r="IB23" t="s">
        <v>15777</v>
      </c>
      <c r="IC23" t="s">
        <v>15777</v>
      </c>
      <c r="ID23" t="s">
        <v>15777</v>
      </c>
      <c r="IE23" t="s">
        <v>15777</v>
      </c>
      <c r="IF23" t="s">
        <v>15777</v>
      </c>
      <c r="IG23" t="s">
        <v>15777</v>
      </c>
      <c r="IH23" t="s">
        <v>15777</v>
      </c>
      <c r="II23" t="s">
        <v>15777</v>
      </c>
      <c r="IJ23" t="s">
        <v>15777</v>
      </c>
      <c r="IK23" t="s">
        <v>15777</v>
      </c>
      <c r="IL23" t="s">
        <v>15777</v>
      </c>
      <c r="IM23" t="s">
        <v>16560</v>
      </c>
      <c r="IN23" t="s">
        <v>15777</v>
      </c>
      <c r="IO23" t="s">
        <v>15777</v>
      </c>
      <c r="IP23" t="s">
        <v>15777</v>
      </c>
      <c r="IQ23" t="s">
        <v>15777</v>
      </c>
      <c r="IR23" t="s">
        <v>15777</v>
      </c>
      <c r="IS23" t="s">
        <v>15777</v>
      </c>
      <c r="IT23" t="s">
        <v>15777</v>
      </c>
      <c r="IU23" t="s">
        <v>15777</v>
      </c>
      <c r="IV23" t="s">
        <v>15777</v>
      </c>
      <c r="IW23" t="s">
        <v>15777</v>
      </c>
      <c r="IX23" t="s">
        <v>15777</v>
      </c>
      <c r="IY23" t="s">
        <v>15777</v>
      </c>
      <c r="IZ23" t="s">
        <v>15777</v>
      </c>
      <c r="JA23" t="s">
        <v>15777</v>
      </c>
      <c r="JB23" t="s">
        <v>15777</v>
      </c>
      <c r="JC23" t="s">
        <v>15777</v>
      </c>
      <c r="JD23" t="s">
        <v>16561</v>
      </c>
      <c r="JE23" t="s">
        <v>15777</v>
      </c>
      <c r="JF23" t="s">
        <v>16562</v>
      </c>
      <c r="JG23" t="s">
        <v>15777</v>
      </c>
      <c r="JH23" t="s">
        <v>15777</v>
      </c>
      <c r="JI23" t="s">
        <v>15777</v>
      </c>
      <c r="JJ23" t="s">
        <v>15777</v>
      </c>
      <c r="JK23" t="s">
        <v>15777</v>
      </c>
      <c r="JL23" t="s">
        <v>15777</v>
      </c>
      <c r="JM23" t="s">
        <v>15777</v>
      </c>
      <c r="JN23" t="s">
        <v>15777</v>
      </c>
      <c r="JO23" t="s">
        <v>15777</v>
      </c>
      <c r="JP23" t="s">
        <v>15777</v>
      </c>
      <c r="JQ23" t="s">
        <v>15777</v>
      </c>
      <c r="JR23" t="s">
        <v>15777</v>
      </c>
      <c r="JS23" t="s">
        <v>15777</v>
      </c>
      <c r="JT23" t="s">
        <v>15777</v>
      </c>
      <c r="JU23" t="s">
        <v>15777</v>
      </c>
      <c r="JV23" t="s">
        <v>15777</v>
      </c>
      <c r="JW23" t="s">
        <v>16563</v>
      </c>
      <c r="JX23" t="s">
        <v>15777</v>
      </c>
      <c r="JY23" t="s">
        <v>15777</v>
      </c>
      <c r="JZ23" t="s">
        <v>15777</v>
      </c>
      <c r="KA23" t="s">
        <v>15777</v>
      </c>
      <c r="KB23" t="s">
        <v>15777</v>
      </c>
      <c r="KC23" t="s">
        <v>15777</v>
      </c>
      <c r="KD23" t="s">
        <v>15777</v>
      </c>
      <c r="KE23" t="s">
        <v>15777</v>
      </c>
      <c r="KF23" t="s">
        <v>15777</v>
      </c>
      <c r="KG23" t="s">
        <v>15777</v>
      </c>
      <c r="KH23" t="s">
        <v>15777</v>
      </c>
      <c r="KI23" t="s">
        <v>15777</v>
      </c>
      <c r="KJ23" t="s">
        <v>15777</v>
      </c>
      <c r="KK23" t="s">
        <v>15777</v>
      </c>
      <c r="KL23" t="s">
        <v>15777</v>
      </c>
      <c r="KM23" t="s">
        <v>15777</v>
      </c>
      <c r="KN23" t="s">
        <v>16564</v>
      </c>
      <c r="KO23" t="s">
        <v>15777</v>
      </c>
      <c r="KP23" t="s">
        <v>15777</v>
      </c>
      <c r="KQ23" t="s">
        <v>15777</v>
      </c>
      <c r="KR23" t="s">
        <v>15777</v>
      </c>
      <c r="KS23" t="s">
        <v>15777</v>
      </c>
      <c r="KT23" t="s">
        <v>15777</v>
      </c>
      <c r="KU23" t="s">
        <v>15777</v>
      </c>
      <c r="KV23" t="s">
        <v>15777</v>
      </c>
      <c r="KW23" t="s">
        <v>15777</v>
      </c>
      <c r="KX23" t="s">
        <v>15777</v>
      </c>
      <c r="KY23" t="s">
        <v>15777</v>
      </c>
      <c r="KZ23" t="s">
        <v>15777</v>
      </c>
      <c r="LA23" t="s">
        <v>15777</v>
      </c>
      <c r="LB23" t="s">
        <v>15777</v>
      </c>
      <c r="LC23" t="s">
        <v>15777</v>
      </c>
      <c r="LD23" t="s">
        <v>15777</v>
      </c>
      <c r="LE23" t="s">
        <v>16565</v>
      </c>
      <c r="LF23" t="s">
        <v>15777</v>
      </c>
      <c r="LG23" t="s">
        <v>15777</v>
      </c>
      <c r="LH23" t="s">
        <v>15777</v>
      </c>
      <c r="LI23" t="s">
        <v>15777</v>
      </c>
      <c r="LJ23" t="s">
        <v>15777</v>
      </c>
      <c r="LK23" t="s">
        <v>15777</v>
      </c>
      <c r="LL23" t="s">
        <v>15777</v>
      </c>
      <c r="LM23" t="s">
        <v>15777</v>
      </c>
      <c r="LN23" t="s">
        <v>15777</v>
      </c>
      <c r="LO23" t="s">
        <v>15777</v>
      </c>
      <c r="LP23" t="s">
        <v>16566</v>
      </c>
      <c r="LQ23" t="s">
        <v>314</v>
      </c>
      <c r="LR23" t="s">
        <v>15777</v>
      </c>
      <c r="LS23" t="s">
        <v>15777</v>
      </c>
      <c r="LT23" t="s">
        <v>15777</v>
      </c>
      <c r="LU23" t="s">
        <v>15777</v>
      </c>
      <c r="LV23" t="s">
        <v>15777</v>
      </c>
      <c r="LW23" t="s">
        <v>15818</v>
      </c>
      <c r="LX23" t="s">
        <v>15819</v>
      </c>
      <c r="LY23" t="s">
        <v>15820</v>
      </c>
      <c r="LZ23" t="s">
        <v>16598</v>
      </c>
      <c r="MA23" t="s">
        <v>16599</v>
      </c>
      <c r="MB23" t="s">
        <v>16572</v>
      </c>
      <c r="MC23" t="s">
        <v>16573</v>
      </c>
      <c r="MD23" t="s">
        <v>15825</v>
      </c>
      <c r="ME23" t="s">
        <v>16575</v>
      </c>
      <c r="MF23" t="s">
        <v>16576</v>
      </c>
      <c r="MG23" t="s">
        <v>15818</v>
      </c>
      <c r="MH23" t="s">
        <v>15819</v>
      </c>
      <c r="MI23" t="s">
        <v>15825</v>
      </c>
      <c r="MJ23" t="s">
        <v>15820</v>
      </c>
      <c r="MK23" t="s">
        <v>15828</v>
      </c>
      <c r="ML23" t="s">
        <v>16585</v>
      </c>
      <c r="MM23" t="s">
        <v>16585</v>
      </c>
      <c r="MN23" t="s">
        <v>16897</v>
      </c>
      <c r="MO23" t="s">
        <v>16898</v>
      </c>
      <c r="MP23" t="s">
        <v>16899</v>
      </c>
      <c r="MQ23" t="s">
        <v>15825</v>
      </c>
      <c r="MR23" t="s">
        <v>16586</v>
      </c>
      <c r="MS23" t="s">
        <v>15777</v>
      </c>
      <c r="MT23" t="s">
        <v>15777</v>
      </c>
      <c r="MU23" t="s">
        <v>15777</v>
      </c>
      <c r="MV23" t="s">
        <v>314</v>
      </c>
      <c r="MW23" t="s">
        <v>314</v>
      </c>
      <c r="MX23" t="s">
        <v>16007</v>
      </c>
      <c r="MY23" t="s">
        <v>138</v>
      </c>
      <c r="MZ23" t="s">
        <v>156</v>
      </c>
      <c r="NA23" t="s">
        <v>16900</v>
      </c>
      <c r="NB23" t="s">
        <v>16901</v>
      </c>
      <c r="NC23" t="s">
        <v>147</v>
      </c>
      <c r="ND23">
        <v>109</v>
      </c>
      <c r="NE23">
        <v>409</v>
      </c>
      <c r="NF23" s="76">
        <v>2.16542037037037E-2</v>
      </c>
      <c r="NG23" t="s">
        <v>16589</v>
      </c>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row>
    <row r="24" spans="1:724" x14ac:dyDescent="0.25">
      <c r="A24" t="s">
        <v>16902</v>
      </c>
      <c r="B24" t="s">
        <v>275</v>
      </c>
      <c r="C24" t="s">
        <v>15771</v>
      </c>
      <c r="D24" t="s">
        <v>15871</v>
      </c>
      <c r="E24" t="s">
        <v>16903</v>
      </c>
      <c r="F24" s="74">
        <v>43864.86732060185</v>
      </c>
      <c r="G24" t="s">
        <v>16526</v>
      </c>
      <c r="H24" t="s">
        <v>275</v>
      </c>
      <c r="I24" t="s">
        <v>276</v>
      </c>
      <c r="J24" t="s">
        <v>277</v>
      </c>
      <c r="K24" t="s">
        <v>15774</v>
      </c>
      <c r="L24" t="s">
        <v>15859</v>
      </c>
      <c r="M24" t="s">
        <v>15776</v>
      </c>
      <c r="N24" t="s">
        <v>15777</v>
      </c>
      <c r="O24" t="s">
        <v>15777</v>
      </c>
      <c r="P24" t="s">
        <v>15777</v>
      </c>
      <c r="Q24" t="s">
        <v>314</v>
      </c>
      <c r="R24" t="s">
        <v>15777</v>
      </c>
      <c r="S24" t="s">
        <v>314</v>
      </c>
      <c r="T24" t="s">
        <v>15777</v>
      </c>
      <c r="U24" t="s">
        <v>15777</v>
      </c>
      <c r="V24" t="s">
        <v>314</v>
      </c>
      <c r="W24" t="s">
        <v>314</v>
      </c>
      <c r="X24" t="s">
        <v>314</v>
      </c>
      <c r="Y24" t="s">
        <v>139</v>
      </c>
      <c r="Z24" t="s">
        <v>15777</v>
      </c>
      <c r="AA24" t="s">
        <v>15777</v>
      </c>
      <c r="AB24" t="s">
        <v>15777</v>
      </c>
      <c r="AC24" t="s">
        <v>314</v>
      </c>
      <c r="AD24" t="s">
        <v>15778</v>
      </c>
      <c r="AE24" t="s">
        <v>15777</v>
      </c>
      <c r="AF24" t="s">
        <v>15777</v>
      </c>
      <c r="AG24" t="s">
        <v>15777</v>
      </c>
      <c r="AH24" t="s">
        <v>15777</v>
      </c>
      <c r="AI24" t="s">
        <v>15777</v>
      </c>
      <c r="AJ24" t="s">
        <v>15777</v>
      </c>
      <c r="AK24" t="s">
        <v>16904</v>
      </c>
      <c r="AL24" t="s">
        <v>16905</v>
      </c>
      <c r="AM24" t="s">
        <v>12140</v>
      </c>
      <c r="AN24" t="s">
        <v>13429</v>
      </c>
      <c r="AO24" t="s">
        <v>13433</v>
      </c>
      <c r="AP24" t="s">
        <v>13440</v>
      </c>
      <c r="AQ24" t="s">
        <v>1419</v>
      </c>
      <c r="AR24" t="s">
        <v>13442</v>
      </c>
      <c r="AS24" t="s">
        <v>16906</v>
      </c>
      <c r="AT24" t="s">
        <v>16907</v>
      </c>
      <c r="AU24" t="s">
        <v>16908</v>
      </c>
      <c r="AV24" t="s">
        <v>16909</v>
      </c>
      <c r="AW24" t="s">
        <v>13430</v>
      </c>
      <c r="AX24" t="s">
        <v>13431</v>
      </c>
      <c r="AY24" t="s">
        <v>15788</v>
      </c>
      <c r="AZ24" t="s">
        <v>143</v>
      </c>
      <c r="BA24" t="s">
        <v>143</v>
      </c>
      <c r="BB24" t="s">
        <v>16540</v>
      </c>
      <c r="BC24" t="s">
        <v>314</v>
      </c>
      <c r="BD24" t="s">
        <v>314</v>
      </c>
      <c r="BE24" t="s">
        <v>314</v>
      </c>
      <c r="BF24" t="s">
        <v>314</v>
      </c>
      <c r="BG24" t="s">
        <v>314</v>
      </c>
      <c r="BH24" t="s">
        <v>314</v>
      </c>
      <c r="BI24" t="s">
        <v>15771</v>
      </c>
      <c r="BJ24" t="s">
        <v>15789</v>
      </c>
      <c r="BK24" t="s">
        <v>16541</v>
      </c>
      <c r="BL24" t="s">
        <v>314</v>
      </c>
      <c r="BM24" t="s">
        <v>314</v>
      </c>
      <c r="BN24" t="s">
        <v>314</v>
      </c>
      <c r="BO24" t="s">
        <v>314</v>
      </c>
      <c r="BP24" t="s">
        <v>314</v>
      </c>
      <c r="BQ24" t="s">
        <v>314</v>
      </c>
      <c r="BR24" t="s">
        <v>314</v>
      </c>
      <c r="BS24" t="s">
        <v>15777</v>
      </c>
      <c r="BT24" t="s">
        <v>314</v>
      </c>
      <c r="BU24" t="s">
        <v>15777</v>
      </c>
      <c r="BV24" t="s">
        <v>15777</v>
      </c>
      <c r="BW24" t="s">
        <v>15777</v>
      </c>
      <c r="BX24" t="s">
        <v>15777</v>
      </c>
      <c r="BY24" t="s">
        <v>16542</v>
      </c>
      <c r="BZ24" t="s">
        <v>314</v>
      </c>
      <c r="CA24" t="s">
        <v>314</v>
      </c>
      <c r="CB24" t="s">
        <v>314</v>
      </c>
      <c r="CC24" t="s">
        <v>314</v>
      </c>
      <c r="CD24" t="s">
        <v>314</v>
      </c>
      <c r="CE24" t="s">
        <v>15777</v>
      </c>
      <c r="CF24" t="s">
        <v>16543</v>
      </c>
      <c r="CG24" t="s">
        <v>16544</v>
      </c>
      <c r="CH24" t="s">
        <v>15777</v>
      </c>
      <c r="CI24" t="s">
        <v>314</v>
      </c>
      <c r="CJ24" t="s">
        <v>314</v>
      </c>
      <c r="CK24" t="s">
        <v>314</v>
      </c>
      <c r="CL24" t="s">
        <v>15777</v>
      </c>
      <c r="CM24" t="s">
        <v>314</v>
      </c>
      <c r="CN24" t="s">
        <v>15777</v>
      </c>
      <c r="CO24" t="s">
        <v>15777</v>
      </c>
      <c r="CP24" t="s">
        <v>15796</v>
      </c>
      <c r="CQ24" t="s">
        <v>15777</v>
      </c>
      <c r="CR24" t="s">
        <v>15777</v>
      </c>
      <c r="CS24" t="s">
        <v>15777</v>
      </c>
      <c r="CT24" t="s">
        <v>15777</v>
      </c>
      <c r="CU24" t="s">
        <v>16545</v>
      </c>
      <c r="CV24" t="s">
        <v>16545</v>
      </c>
      <c r="CW24" t="s">
        <v>16546</v>
      </c>
      <c r="CX24" t="s">
        <v>15777</v>
      </c>
      <c r="CY24" t="s">
        <v>314</v>
      </c>
      <c r="CZ24" t="s">
        <v>15777</v>
      </c>
      <c r="DA24" t="s">
        <v>15777</v>
      </c>
      <c r="DB24" t="s">
        <v>15777</v>
      </c>
      <c r="DC24" t="s">
        <v>15789</v>
      </c>
      <c r="DD24" t="s">
        <v>314</v>
      </c>
      <c r="DE24" t="s">
        <v>314</v>
      </c>
      <c r="DF24" t="s">
        <v>16547</v>
      </c>
      <c r="DG24" t="s">
        <v>15777</v>
      </c>
      <c r="DH24" t="s">
        <v>15777</v>
      </c>
      <c r="DI24" t="s">
        <v>15777</v>
      </c>
      <c r="DJ24" t="s">
        <v>146</v>
      </c>
      <c r="DK24" t="s">
        <v>15771</v>
      </c>
      <c r="DL24" t="s">
        <v>15789</v>
      </c>
      <c r="DM24" t="s">
        <v>15789</v>
      </c>
      <c r="DN24" t="s">
        <v>16548</v>
      </c>
      <c r="DO24" t="s">
        <v>314</v>
      </c>
      <c r="DP24" t="s">
        <v>314</v>
      </c>
      <c r="DQ24" t="s">
        <v>314</v>
      </c>
      <c r="DR24" t="s">
        <v>314</v>
      </c>
      <c r="DS24" t="s">
        <v>314</v>
      </c>
      <c r="DT24" t="s">
        <v>15777</v>
      </c>
      <c r="DU24" t="s">
        <v>314</v>
      </c>
      <c r="DV24" t="s">
        <v>314</v>
      </c>
      <c r="DW24" t="s">
        <v>15777</v>
      </c>
      <c r="DX24" t="s">
        <v>314</v>
      </c>
      <c r="DY24" t="s">
        <v>314</v>
      </c>
      <c r="DZ24" t="s">
        <v>15777</v>
      </c>
      <c r="EA24" t="s">
        <v>15777</v>
      </c>
      <c r="EB24" t="s">
        <v>15777</v>
      </c>
      <c r="EC24" t="s">
        <v>15777</v>
      </c>
      <c r="ED24" t="s">
        <v>15777</v>
      </c>
      <c r="EE24" t="s">
        <v>16549</v>
      </c>
      <c r="EF24" t="s">
        <v>15777</v>
      </c>
      <c r="EG24" t="s">
        <v>15777</v>
      </c>
      <c r="EH24" t="s">
        <v>15777</v>
      </c>
      <c r="EI24" t="s">
        <v>15777</v>
      </c>
      <c r="EJ24" t="s">
        <v>15777</v>
      </c>
      <c r="EK24" t="s">
        <v>15777</v>
      </c>
      <c r="EL24" t="s">
        <v>15777</v>
      </c>
      <c r="EM24" t="s">
        <v>15777</v>
      </c>
      <c r="EN24" t="s">
        <v>15777</v>
      </c>
      <c r="EO24" t="s">
        <v>15777</v>
      </c>
      <c r="EP24" t="s">
        <v>16550</v>
      </c>
      <c r="EQ24" t="s">
        <v>15801</v>
      </c>
      <c r="ER24" t="s">
        <v>15777</v>
      </c>
      <c r="ES24" t="s">
        <v>15777</v>
      </c>
      <c r="ET24" t="s">
        <v>15777</v>
      </c>
      <c r="EU24" t="s">
        <v>15777</v>
      </c>
      <c r="EV24" t="s">
        <v>15777</v>
      </c>
      <c r="EW24" t="s">
        <v>15777</v>
      </c>
      <c r="EX24" t="s">
        <v>15777</v>
      </c>
      <c r="EY24" t="s">
        <v>15777</v>
      </c>
      <c r="EZ24" t="s">
        <v>16551</v>
      </c>
      <c r="FA24" t="s">
        <v>15777</v>
      </c>
      <c r="FB24" t="s">
        <v>15777</v>
      </c>
      <c r="FC24" t="s">
        <v>15777</v>
      </c>
      <c r="FD24" t="s">
        <v>15777</v>
      </c>
      <c r="FE24" t="s">
        <v>15777</v>
      </c>
      <c r="FF24" t="s">
        <v>15777</v>
      </c>
      <c r="FG24" t="s">
        <v>15777</v>
      </c>
      <c r="FH24" t="s">
        <v>314</v>
      </c>
      <c r="FI24" t="s">
        <v>16552</v>
      </c>
      <c r="FJ24" t="s">
        <v>16553</v>
      </c>
      <c r="FK24" t="s">
        <v>15777</v>
      </c>
      <c r="FL24" t="s">
        <v>15777</v>
      </c>
      <c r="FM24" t="s">
        <v>15777</v>
      </c>
      <c r="FN24" t="s">
        <v>15777</v>
      </c>
      <c r="FO24" t="s">
        <v>15777</v>
      </c>
      <c r="FP24" t="s">
        <v>15777</v>
      </c>
      <c r="FQ24" t="s">
        <v>15777</v>
      </c>
      <c r="FR24" t="s">
        <v>15777</v>
      </c>
      <c r="FS24" t="s">
        <v>15789</v>
      </c>
      <c r="FT24" t="s">
        <v>16554</v>
      </c>
      <c r="FU24" t="s">
        <v>15777</v>
      </c>
      <c r="FV24" t="s">
        <v>314</v>
      </c>
      <c r="FW24" t="s">
        <v>314</v>
      </c>
      <c r="FX24" t="s">
        <v>15793</v>
      </c>
      <c r="FY24" t="s">
        <v>314</v>
      </c>
      <c r="FZ24" t="s">
        <v>16555</v>
      </c>
      <c r="GA24" t="s">
        <v>15793</v>
      </c>
      <c r="GB24" t="s">
        <v>16555</v>
      </c>
      <c r="GC24" t="s">
        <v>15777</v>
      </c>
      <c r="GD24" t="s">
        <v>15777</v>
      </c>
      <c r="GE24" t="s">
        <v>314</v>
      </c>
      <c r="GF24" t="s">
        <v>15777</v>
      </c>
      <c r="GG24" t="s">
        <v>15777</v>
      </c>
      <c r="GH24" t="s">
        <v>15777</v>
      </c>
      <c r="GI24" t="s">
        <v>16556</v>
      </c>
      <c r="GJ24" t="s">
        <v>15777</v>
      </c>
      <c r="GK24" t="s">
        <v>15777</v>
      </c>
      <c r="GL24" t="s">
        <v>15777</v>
      </c>
      <c r="GM24" t="s">
        <v>314</v>
      </c>
      <c r="GN24" t="s">
        <v>314</v>
      </c>
      <c r="GO24" t="s">
        <v>15777</v>
      </c>
      <c r="GP24" t="s">
        <v>15777</v>
      </c>
      <c r="GQ24" t="s">
        <v>15777</v>
      </c>
      <c r="GR24" t="s">
        <v>15777</v>
      </c>
      <c r="GS24" t="s">
        <v>15777</v>
      </c>
      <c r="GT24" t="s">
        <v>15777</v>
      </c>
      <c r="GU24" t="s">
        <v>15777</v>
      </c>
      <c r="GV24" t="s">
        <v>15777</v>
      </c>
      <c r="GW24" t="s">
        <v>16557</v>
      </c>
      <c r="GX24" t="s">
        <v>16555</v>
      </c>
      <c r="GY24" t="s">
        <v>314</v>
      </c>
      <c r="GZ24" t="s">
        <v>15777</v>
      </c>
      <c r="HA24" t="s">
        <v>15777</v>
      </c>
      <c r="HB24" t="s">
        <v>314</v>
      </c>
      <c r="HC24" t="s">
        <v>15777</v>
      </c>
      <c r="HD24" t="s">
        <v>15777</v>
      </c>
      <c r="HE24" t="s">
        <v>15777</v>
      </c>
      <c r="HF24" t="s">
        <v>314</v>
      </c>
      <c r="HG24" t="s">
        <v>16558</v>
      </c>
      <c r="HH24" t="s">
        <v>15777</v>
      </c>
      <c r="HI24" t="s">
        <v>15777</v>
      </c>
      <c r="HJ24" t="s">
        <v>15777</v>
      </c>
      <c r="HK24" t="s">
        <v>15777</v>
      </c>
      <c r="HL24" t="s">
        <v>15777</v>
      </c>
      <c r="HM24" t="s">
        <v>15777</v>
      </c>
      <c r="HN24" t="s">
        <v>15777</v>
      </c>
      <c r="HO24" t="s">
        <v>15777</v>
      </c>
      <c r="HP24" t="s">
        <v>15777</v>
      </c>
      <c r="HQ24" t="s">
        <v>15777</v>
      </c>
      <c r="HR24" t="s">
        <v>15777</v>
      </c>
      <c r="HS24" t="s">
        <v>15777</v>
      </c>
      <c r="HT24" t="s">
        <v>15777</v>
      </c>
      <c r="HU24" t="s">
        <v>15777</v>
      </c>
      <c r="HV24" t="s">
        <v>15777</v>
      </c>
      <c r="HW24" t="s">
        <v>15777</v>
      </c>
      <c r="HX24" t="s">
        <v>16559</v>
      </c>
      <c r="HY24" t="s">
        <v>15777</v>
      </c>
      <c r="HZ24" t="s">
        <v>15777</v>
      </c>
      <c r="IA24" t="s">
        <v>15777</v>
      </c>
      <c r="IB24" t="s">
        <v>15777</v>
      </c>
      <c r="IC24" t="s">
        <v>15777</v>
      </c>
      <c r="ID24" t="s">
        <v>15777</v>
      </c>
      <c r="IE24" t="s">
        <v>15777</v>
      </c>
      <c r="IF24" t="s">
        <v>15777</v>
      </c>
      <c r="IG24" t="s">
        <v>15777</v>
      </c>
      <c r="IH24" t="s">
        <v>15777</v>
      </c>
      <c r="II24" t="s">
        <v>15777</v>
      </c>
      <c r="IJ24" t="s">
        <v>15777</v>
      </c>
      <c r="IK24" t="s">
        <v>15777</v>
      </c>
      <c r="IL24" t="s">
        <v>15777</v>
      </c>
      <c r="IM24" t="s">
        <v>16560</v>
      </c>
      <c r="IN24" t="s">
        <v>15777</v>
      </c>
      <c r="IO24" t="s">
        <v>15777</v>
      </c>
      <c r="IP24" t="s">
        <v>15777</v>
      </c>
      <c r="IQ24" t="s">
        <v>15777</v>
      </c>
      <c r="IR24" t="s">
        <v>15777</v>
      </c>
      <c r="IS24" t="s">
        <v>15777</v>
      </c>
      <c r="IT24" t="s">
        <v>15777</v>
      </c>
      <c r="IU24" t="s">
        <v>15777</v>
      </c>
      <c r="IV24" t="s">
        <v>15777</v>
      </c>
      <c r="IW24" t="s">
        <v>15777</v>
      </c>
      <c r="IX24" t="s">
        <v>15777</v>
      </c>
      <c r="IY24" t="s">
        <v>15777</v>
      </c>
      <c r="IZ24" t="s">
        <v>15777</v>
      </c>
      <c r="JA24" t="s">
        <v>15777</v>
      </c>
      <c r="JB24" t="s">
        <v>15777</v>
      </c>
      <c r="JC24" t="s">
        <v>15777</v>
      </c>
      <c r="JD24" t="s">
        <v>16561</v>
      </c>
      <c r="JE24" t="s">
        <v>15777</v>
      </c>
      <c r="JF24" t="s">
        <v>16562</v>
      </c>
      <c r="JG24" t="s">
        <v>15777</v>
      </c>
      <c r="JH24" t="s">
        <v>15777</v>
      </c>
      <c r="JI24" t="s">
        <v>15777</v>
      </c>
      <c r="JJ24" t="s">
        <v>15777</v>
      </c>
      <c r="JK24" t="s">
        <v>15777</v>
      </c>
      <c r="JL24" t="s">
        <v>15777</v>
      </c>
      <c r="JM24" t="s">
        <v>15777</v>
      </c>
      <c r="JN24" t="s">
        <v>15777</v>
      </c>
      <c r="JO24" t="s">
        <v>15777</v>
      </c>
      <c r="JP24" t="s">
        <v>15777</v>
      </c>
      <c r="JQ24" t="s">
        <v>15777</v>
      </c>
      <c r="JR24" t="s">
        <v>15777</v>
      </c>
      <c r="JS24" t="s">
        <v>15777</v>
      </c>
      <c r="JT24" t="s">
        <v>15777</v>
      </c>
      <c r="JU24" t="s">
        <v>15777</v>
      </c>
      <c r="JV24" t="s">
        <v>15777</v>
      </c>
      <c r="JW24" t="s">
        <v>16563</v>
      </c>
      <c r="JX24" t="s">
        <v>15777</v>
      </c>
      <c r="JY24" t="s">
        <v>15777</v>
      </c>
      <c r="JZ24" t="s">
        <v>15777</v>
      </c>
      <c r="KA24" t="s">
        <v>15777</v>
      </c>
      <c r="KB24" t="s">
        <v>15777</v>
      </c>
      <c r="KC24" t="s">
        <v>15777</v>
      </c>
      <c r="KD24" t="s">
        <v>15777</v>
      </c>
      <c r="KE24" t="s">
        <v>15777</v>
      </c>
      <c r="KF24" t="s">
        <v>15777</v>
      </c>
      <c r="KG24" t="s">
        <v>15777</v>
      </c>
      <c r="KH24" t="s">
        <v>15777</v>
      </c>
      <c r="KI24" t="s">
        <v>15777</v>
      </c>
      <c r="KJ24" t="s">
        <v>15777</v>
      </c>
      <c r="KK24" t="s">
        <v>15777</v>
      </c>
      <c r="KL24" t="s">
        <v>15777</v>
      </c>
      <c r="KM24" t="s">
        <v>15777</v>
      </c>
      <c r="KN24" t="s">
        <v>16564</v>
      </c>
      <c r="KO24" t="s">
        <v>15777</v>
      </c>
      <c r="KP24" t="s">
        <v>15777</v>
      </c>
      <c r="KQ24" t="s">
        <v>15777</v>
      </c>
      <c r="KR24" t="s">
        <v>15777</v>
      </c>
      <c r="KS24" t="s">
        <v>15777</v>
      </c>
      <c r="KT24" t="s">
        <v>15777</v>
      </c>
      <c r="KU24" t="s">
        <v>15777</v>
      </c>
      <c r="KV24" t="s">
        <v>15777</v>
      </c>
      <c r="KW24" t="s">
        <v>15777</v>
      </c>
      <c r="KX24" t="s">
        <v>15777</v>
      </c>
      <c r="KY24" t="s">
        <v>15777</v>
      </c>
      <c r="KZ24" t="s">
        <v>15777</v>
      </c>
      <c r="LA24" t="s">
        <v>15777</v>
      </c>
      <c r="LB24" t="s">
        <v>15777</v>
      </c>
      <c r="LC24" t="s">
        <v>15777</v>
      </c>
      <c r="LD24" t="s">
        <v>15777</v>
      </c>
      <c r="LE24" t="s">
        <v>16565</v>
      </c>
      <c r="LF24" t="s">
        <v>15777</v>
      </c>
      <c r="LG24" t="s">
        <v>15777</v>
      </c>
      <c r="LH24" t="s">
        <v>15777</v>
      </c>
      <c r="LI24" t="s">
        <v>15777</v>
      </c>
      <c r="LJ24" t="s">
        <v>15777</v>
      </c>
      <c r="LK24" t="s">
        <v>15777</v>
      </c>
      <c r="LL24" t="s">
        <v>15777</v>
      </c>
      <c r="LM24" t="s">
        <v>15777</v>
      </c>
      <c r="LN24" t="s">
        <v>15777</v>
      </c>
      <c r="LO24" t="s">
        <v>15777</v>
      </c>
      <c r="LP24" t="s">
        <v>16566</v>
      </c>
      <c r="LQ24" t="s">
        <v>314</v>
      </c>
      <c r="LR24" t="s">
        <v>15777</v>
      </c>
      <c r="LS24" t="s">
        <v>15777</v>
      </c>
      <c r="LT24" t="s">
        <v>15777</v>
      </c>
      <c r="LU24" t="s">
        <v>15777</v>
      </c>
      <c r="LV24" t="s">
        <v>15777</v>
      </c>
      <c r="LW24" t="s">
        <v>15818</v>
      </c>
      <c r="LX24" t="s">
        <v>15819</v>
      </c>
      <c r="LY24" t="s">
        <v>15820</v>
      </c>
      <c r="LZ24" t="s">
        <v>16598</v>
      </c>
      <c r="MA24" t="s">
        <v>16599</v>
      </c>
      <c r="MB24" t="s">
        <v>16572</v>
      </c>
      <c r="MC24" t="s">
        <v>16573</v>
      </c>
      <c r="MD24" t="s">
        <v>16910</v>
      </c>
      <c r="ME24" t="s">
        <v>16575</v>
      </c>
      <c r="MF24" t="s">
        <v>16576</v>
      </c>
      <c r="MG24" t="s">
        <v>15818</v>
      </c>
      <c r="MH24" t="s">
        <v>15819</v>
      </c>
      <c r="MI24" t="s">
        <v>16910</v>
      </c>
      <c r="MJ24" t="s">
        <v>15820</v>
      </c>
      <c r="MK24" t="s">
        <v>15828</v>
      </c>
      <c r="ML24" t="s">
        <v>16911</v>
      </c>
      <c r="MM24" t="s">
        <v>16911</v>
      </c>
      <c r="MN24" t="s">
        <v>16912</v>
      </c>
      <c r="MO24" t="s">
        <v>16913</v>
      </c>
      <c r="MP24" t="s">
        <v>16585</v>
      </c>
      <c r="MQ24" t="s">
        <v>16910</v>
      </c>
      <c r="MR24" t="s">
        <v>16586</v>
      </c>
      <c r="MS24" t="s">
        <v>314</v>
      </c>
      <c r="MT24" t="s">
        <v>15777</v>
      </c>
      <c r="MU24" t="s">
        <v>15777</v>
      </c>
      <c r="MV24" t="s">
        <v>15777</v>
      </c>
      <c r="MW24" t="s">
        <v>314</v>
      </c>
      <c r="MX24" t="s">
        <v>16007</v>
      </c>
      <c r="MY24" t="s">
        <v>138</v>
      </c>
      <c r="MZ24" t="s">
        <v>163</v>
      </c>
      <c r="NA24" t="s">
        <v>13446</v>
      </c>
      <c r="NB24" t="s">
        <v>16914</v>
      </c>
      <c r="NC24" t="s">
        <v>162</v>
      </c>
      <c r="ND24">
        <v>110</v>
      </c>
      <c r="NE24">
        <v>409</v>
      </c>
      <c r="NF24" s="76">
        <v>0</v>
      </c>
      <c r="NG24" t="s">
        <v>16589</v>
      </c>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row>
    <row r="25" spans="1:724" x14ac:dyDescent="0.25">
      <c r="A25" t="s">
        <v>16915</v>
      </c>
      <c r="B25" t="s">
        <v>275</v>
      </c>
      <c r="C25" t="s">
        <v>15771</v>
      </c>
      <c r="D25" t="s">
        <v>15871</v>
      </c>
      <c r="E25" t="s">
        <v>16916</v>
      </c>
      <c r="F25" s="74">
        <v>43864.867737997687</v>
      </c>
      <c r="G25" t="s">
        <v>16526</v>
      </c>
      <c r="H25" t="s">
        <v>275</v>
      </c>
      <c r="I25" t="s">
        <v>276</v>
      </c>
      <c r="J25" t="s">
        <v>277</v>
      </c>
      <c r="K25" t="s">
        <v>15774</v>
      </c>
      <c r="L25" t="s">
        <v>15859</v>
      </c>
      <c r="M25" t="s">
        <v>15776</v>
      </c>
      <c r="N25" t="s">
        <v>15777</v>
      </c>
      <c r="O25" t="s">
        <v>15777</v>
      </c>
      <c r="P25" t="s">
        <v>15777</v>
      </c>
      <c r="Q25" t="s">
        <v>314</v>
      </c>
      <c r="R25" t="s">
        <v>15777</v>
      </c>
      <c r="S25" t="s">
        <v>314</v>
      </c>
      <c r="T25" t="s">
        <v>15777</v>
      </c>
      <c r="U25" t="s">
        <v>15777</v>
      </c>
      <c r="V25" t="s">
        <v>314</v>
      </c>
      <c r="W25" t="s">
        <v>314</v>
      </c>
      <c r="X25" t="s">
        <v>314</v>
      </c>
      <c r="Y25" t="s">
        <v>139</v>
      </c>
      <c r="Z25" t="s">
        <v>15777</v>
      </c>
      <c r="AA25" t="s">
        <v>15777</v>
      </c>
      <c r="AB25" t="s">
        <v>15777</v>
      </c>
      <c r="AC25" t="s">
        <v>314</v>
      </c>
      <c r="AD25" t="s">
        <v>15778</v>
      </c>
      <c r="AE25" t="s">
        <v>15777</v>
      </c>
      <c r="AF25" t="s">
        <v>15777</v>
      </c>
      <c r="AG25" t="s">
        <v>15777</v>
      </c>
      <c r="AH25" t="s">
        <v>15777</v>
      </c>
      <c r="AI25" t="s">
        <v>15777</v>
      </c>
      <c r="AJ25" t="s">
        <v>15777</v>
      </c>
      <c r="AK25" t="s">
        <v>16917</v>
      </c>
      <c r="AL25" t="s">
        <v>16918</v>
      </c>
      <c r="AM25" t="s">
        <v>12919</v>
      </c>
      <c r="AN25" t="s">
        <v>16919</v>
      </c>
      <c r="AO25" t="s">
        <v>16920</v>
      </c>
      <c r="AP25" t="s">
        <v>6624</v>
      </c>
      <c r="AQ25" t="s">
        <v>16921</v>
      </c>
      <c r="AR25" t="s">
        <v>16922</v>
      </c>
      <c r="AS25" t="s">
        <v>16923</v>
      </c>
      <c r="AT25" t="s">
        <v>16924</v>
      </c>
      <c r="AU25" t="s">
        <v>16925</v>
      </c>
      <c r="AV25" t="s">
        <v>16926</v>
      </c>
      <c r="AW25" t="s">
        <v>16927</v>
      </c>
      <c r="AX25" t="s">
        <v>16928</v>
      </c>
      <c r="AY25" t="s">
        <v>15788</v>
      </c>
      <c r="AZ25" t="s">
        <v>143</v>
      </c>
      <c r="BA25" t="s">
        <v>143</v>
      </c>
      <c r="BB25" t="s">
        <v>16540</v>
      </c>
      <c r="BC25" t="s">
        <v>314</v>
      </c>
      <c r="BD25" t="s">
        <v>314</v>
      </c>
      <c r="BE25" t="s">
        <v>314</v>
      </c>
      <c r="BF25" t="s">
        <v>314</v>
      </c>
      <c r="BG25" t="s">
        <v>314</v>
      </c>
      <c r="BH25" t="s">
        <v>314</v>
      </c>
      <c r="BI25" t="s">
        <v>15771</v>
      </c>
      <c r="BJ25" t="s">
        <v>15789</v>
      </c>
      <c r="BK25" t="s">
        <v>16541</v>
      </c>
      <c r="BL25" t="s">
        <v>314</v>
      </c>
      <c r="BM25" t="s">
        <v>314</v>
      </c>
      <c r="BN25" t="s">
        <v>314</v>
      </c>
      <c r="BO25" t="s">
        <v>314</v>
      </c>
      <c r="BP25" t="s">
        <v>314</v>
      </c>
      <c r="BQ25" t="s">
        <v>314</v>
      </c>
      <c r="BR25" t="s">
        <v>314</v>
      </c>
      <c r="BS25" t="s">
        <v>15777</v>
      </c>
      <c r="BT25" t="s">
        <v>314</v>
      </c>
      <c r="BU25" t="s">
        <v>15777</v>
      </c>
      <c r="BV25" t="s">
        <v>15777</v>
      </c>
      <c r="BW25" t="s">
        <v>15777</v>
      </c>
      <c r="BX25" t="s">
        <v>15777</v>
      </c>
      <c r="BY25" t="s">
        <v>16542</v>
      </c>
      <c r="BZ25" t="s">
        <v>314</v>
      </c>
      <c r="CA25" t="s">
        <v>314</v>
      </c>
      <c r="CB25" t="s">
        <v>314</v>
      </c>
      <c r="CC25" t="s">
        <v>314</v>
      </c>
      <c r="CD25" t="s">
        <v>314</v>
      </c>
      <c r="CE25" t="s">
        <v>15777</v>
      </c>
      <c r="CF25" t="s">
        <v>16543</v>
      </c>
      <c r="CG25" t="s">
        <v>16544</v>
      </c>
      <c r="CH25" t="s">
        <v>15777</v>
      </c>
      <c r="CI25" t="s">
        <v>314</v>
      </c>
      <c r="CJ25" t="s">
        <v>314</v>
      </c>
      <c r="CK25" t="s">
        <v>314</v>
      </c>
      <c r="CL25" t="s">
        <v>15777</v>
      </c>
      <c r="CM25" t="s">
        <v>314</v>
      </c>
      <c r="CN25" t="s">
        <v>15777</v>
      </c>
      <c r="CO25" t="s">
        <v>15777</v>
      </c>
      <c r="CP25" t="s">
        <v>15796</v>
      </c>
      <c r="CQ25" t="s">
        <v>15777</v>
      </c>
      <c r="CR25" t="s">
        <v>15777</v>
      </c>
      <c r="CS25" t="s">
        <v>15777</v>
      </c>
      <c r="CT25" t="s">
        <v>15777</v>
      </c>
      <c r="CU25" t="s">
        <v>15795</v>
      </c>
      <c r="CV25" t="s">
        <v>15795</v>
      </c>
      <c r="CW25" t="s">
        <v>16546</v>
      </c>
      <c r="CX25" t="s">
        <v>15777</v>
      </c>
      <c r="CY25" t="s">
        <v>314</v>
      </c>
      <c r="CZ25" t="s">
        <v>15777</v>
      </c>
      <c r="DA25" t="s">
        <v>15777</v>
      </c>
      <c r="DB25" t="s">
        <v>15777</v>
      </c>
      <c r="DC25" t="s">
        <v>15770</v>
      </c>
      <c r="DD25" t="s">
        <v>314</v>
      </c>
      <c r="DE25" t="s">
        <v>314</v>
      </c>
      <c r="DF25" t="s">
        <v>16547</v>
      </c>
      <c r="DG25" t="s">
        <v>15777</v>
      </c>
      <c r="DH25" t="s">
        <v>15777</v>
      </c>
      <c r="DI25" t="s">
        <v>15777</v>
      </c>
      <c r="DJ25" t="s">
        <v>146</v>
      </c>
      <c r="DK25" t="s">
        <v>15771</v>
      </c>
      <c r="DL25" t="s">
        <v>15789</v>
      </c>
      <c r="DM25" t="s">
        <v>15789</v>
      </c>
      <c r="DN25" t="s">
        <v>16548</v>
      </c>
      <c r="DO25" t="s">
        <v>314</v>
      </c>
      <c r="DP25" t="s">
        <v>314</v>
      </c>
      <c r="DQ25" t="s">
        <v>314</v>
      </c>
      <c r="DR25" t="s">
        <v>314</v>
      </c>
      <c r="DS25" t="s">
        <v>314</v>
      </c>
      <c r="DT25" t="s">
        <v>15777</v>
      </c>
      <c r="DU25" t="s">
        <v>314</v>
      </c>
      <c r="DV25" t="s">
        <v>314</v>
      </c>
      <c r="DW25" t="s">
        <v>15777</v>
      </c>
      <c r="DX25" t="s">
        <v>314</v>
      </c>
      <c r="DY25" t="s">
        <v>314</v>
      </c>
      <c r="DZ25" t="s">
        <v>15777</v>
      </c>
      <c r="EA25" t="s">
        <v>15777</v>
      </c>
      <c r="EB25" t="s">
        <v>15777</v>
      </c>
      <c r="EC25" t="s">
        <v>15777</v>
      </c>
      <c r="ED25" t="s">
        <v>15777</v>
      </c>
      <c r="EE25" t="s">
        <v>16549</v>
      </c>
      <c r="EF25" t="s">
        <v>15777</v>
      </c>
      <c r="EG25" t="s">
        <v>15777</v>
      </c>
      <c r="EH25" t="s">
        <v>15777</v>
      </c>
      <c r="EI25" t="s">
        <v>15777</v>
      </c>
      <c r="EJ25" t="s">
        <v>15777</v>
      </c>
      <c r="EK25" t="s">
        <v>15777</v>
      </c>
      <c r="EL25" t="s">
        <v>15777</v>
      </c>
      <c r="EM25" t="s">
        <v>15777</v>
      </c>
      <c r="EN25" t="s">
        <v>15777</v>
      </c>
      <c r="EO25" t="s">
        <v>15777</v>
      </c>
      <c r="EP25" t="s">
        <v>16550</v>
      </c>
      <c r="EQ25" t="s">
        <v>15801</v>
      </c>
      <c r="ER25" t="s">
        <v>15777</v>
      </c>
      <c r="ES25" t="s">
        <v>15777</v>
      </c>
      <c r="ET25" t="s">
        <v>15777</v>
      </c>
      <c r="EU25" t="s">
        <v>15777</v>
      </c>
      <c r="EV25" t="s">
        <v>15777</v>
      </c>
      <c r="EW25" t="s">
        <v>15777</v>
      </c>
      <c r="EX25" t="s">
        <v>15777</v>
      </c>
      <c r="EY25" t="s">
        <v>15777</v>
      </c>
      <c r="EZ25" t="s">
        <v>16551</v>
      </c>
      <c r="FA25" t="s">
        <v>15777</v>
      </c>
      <c r="FB25" t="s">
        <v>15777</v>
      </c>
      <c r="FC25" t="s">
        <v>15777</v>
      </c>
      <c r="FD25" t="s">
        <v>15777</v>
      </c>
      <c r="FE25" t="s">
        <v>15777</v>
      </c>
      <c r="FF25" t="s">
        <v>15777</v>
      </c>
      <c r="FG25" t="s">
        <v>15777</v>
      </c>
      <c r="FH25" t="s">
        <v>314</v>
      </c>
      <c r="FI25" t="s">
        <v>16552</v>
      </c>
      <c r="FJ25" t="s">
        <v>16553</v>
      </c>
      <c r="FK25" t="s">
        <v>15777</v>
      </c>
      <c r="FL25" t="s">
        <v>15777</v>
      </c>
      <c r="FM25" t="s">
        <v>15777</v>
      </c>
      <c r="FN25" t="s">
        <v>15777</v>
      </c>
      <c r="FO25" t="s">
        <v>15777</v>
      </c>
      <c r="FP25" t="s">
        <v>15777</v>
      </c>
      <c r="FQ25" t="s">
        <v>15777</v>
      </c>
      <c r="FR25" t="s">
        <v>15777</v>
      </c>
      <c r="FS25" t="s">
        <v>15789</v>
      </c>
      <c r="FT25" t="s">
        <v>16554</v>
      </c>
      <c r="FU25" t="s">
        <v>15777</v>
      </c>
      <c r="FV25" t="s">
        <v>314</v>
      </c>
      <c r="FW25" t="s">
        <v>314</v>
      </c>
      <c r="FX25" t="s">
        <v>15793</v>
      </c>
      <c r="FY25" t="s">
        <v>314</v>
      </c>
      <c r="FZ25" t="s">
        <v>16555</v>
      </c>
      <c r="GA25" t="s">
        <v>15793</v>
      </c>
      <c r="GB25" t="s">
        <v>16555</v>
      </c>
      <c r="GC25" t="s">
        <v>15777</v>
      </c>
      <c r="GD25" t="s">
        <v>15777</v>
      </c>
      <c r="GE25" t="s">
        <v>314</v>
      </c>
      <c r="GF25" t="s">
        <v>15777</v>
      </c>
      <c r="GG25" t="s">
        <v>15777</v>
      </c>
      <c r="GH25" t="s">
        <v>15777</v>
      </c>
      <c r="GI25" t="s">
        <v>16556</v>
      </c>
      <c r="GJ25" t="s">
        <v>15777</v>
      </c>
      <c r="GK25" t="s">
        <v>15777</v>
      </c>
      <c r="GL25" t="s">
        <v>15777</v>
      </c>
      <c r="GM25" t="s">
        <v>314</v>
      </c>
      <c r="GN25" t="s">
        <v>314</v>
      </c>
      <c r="GO25" t="s">
        <v>15777</v>
      </c>
      <c r="GP25" t="s">
        <v>15777</v>
      </c>
      <c r="GQ25" t="s">
        <v>15777</v>
      </c>
      <c r="GR25" t="s">
        <v>15777</v>
      </c>
      <c r="GS25" t="s">
        <v>15777</v>
      </c>
      <c r="GT25" t="s">
        <v>15777</v>
      </c>
      <c r="GU25" t="s">
        <v>15777</v>
      </c>
      <c r="GV25" t="s">
        <v>15777</v>
      </c>
      <c r="GW25" t="s">
        <v>16557</v>
      </c>
      <c r="GX25" t="s">
        <v>16555</v>
      </c>
      <c r="GY25" t="s">
        <v>314</v>
      </c>
      <c r="GZ25" t="s">
        <v>15777</v>
      </c>
      <c r="HA25" t="s">
        <v>15777</v>
      </c>
      <c r="HB25" t="s">
        <v>314</v>
      </c>
      <c r="HC25" t="s">
        <v>15777</v>
      </c>
      <c r="HD25" t="s">
        <v>15777</v>
      </c>
      <c r="HE25" t="s">
        <v>15777</v>
      </c>
      <c r="HF25" t="s">
        <v>314</v>
      </c>
      <c r="HG25" t="s">
        <v>16558</v>
      </c>
      <c r="HH25" t="s">
        <v>15777</v>
      </c>
      <c r="HI25" t="s">
        <v>15777</v>
      </c>
      <c r="HJ25" t="s">
        <v>15777</v>
      </c>
      <c r="HK25" t="s">
        <v>15777</v>
      </c>
      <c r="HL25" t="s">
        <v>15777</v>
      </c>
      <c r="HM25" t="s">
        <v>15777</v>
      </c>
      <c r="HN25" t="s">
        <v>15777</v>
      </c>
      <c r="HO25" t="s">
        <v>15777</v>
      </c>
      <c r="HP25" t="s">
        <v>15777</v>
      </c>
      <c r="HQ25" t="s">
        <v>15777</v>
      </c>
      <c r="HR25" t="s">
        <v>15777</v>
      </c>
      <c r="HS25" t="s">
        <v>15777</v>
      </c>
      <c r="HT25" t="s">
        <v>15777</v>
      </c>
      <c r="HU25" t="s">
        <v>15777</v>
      </c>
      <c r="HV25" t="s">
        <v>15777</v>
      </c>
      <c r="HW25" t="s">
        <v>15777</v>
      </c>
      <c r="HX25" t="s">
        <v>16559</v>
      </c>
      <c r="HY25" t="s">
        <v>15777</v>
      </c>
      <c r="HZ25" t="s">
        <v>15777</v>
      </c>
      <c r="IA25" t="s">
        <v>15777</v>
      </c>
      <c r="IB25" t="s">
        <v>15777</v>
      </c>
      <c r="IC25" t="s">
        <v>15777</v>
      </c>
      <c r="ID25" t="s">
        <v>15777</v>
      </c>
      <c r="IE25" t="s">
        <v>15777</v>
      </c>
      <c r="IF25" t="s">
        <v>15777</v>
      </c>
      <c r="IG25" t="s">
        <v>15777</v>
      </c>
      <c r="IH25" t="s">
        <v>15777</v>
      </c>
      <c r="II25" t="s">
        <v>15777</v>
      </c>
      <c r="IJ25" t="s">
        <v>15777</v>
      </c>
      <c r="IK25" t="s">
        <v>15777</v>
      </c>
      <c r="IL25" t="s">
        <v>15777</v>
      </c>
      <c r="IM25" t="s">
        <v>16560</v>
      </c>
      <c r="IN25" t="s">
        <v>15777</v>
      </c>
      <c r="IO25" t="s">
        <v>15777</v>
      </c>
      <c r="IP25" t="s">
        <v>15777</v>
      </c>
      <c r="IQ25" t="s">
        <v>15777</v>
      </c>
      <c r="IR25" t="s">
        <v>15777</v>
      </c>
      <c r="IS25" t="s">
        <v>15777</v>
      </c>
      <c r="IT25" t="s">
        <v>15777</v>
      </c>
      <c r="IU25" t="s">
        <v>15777</v>
      </c>
      <c r="IV25" t="s">
        <v>15777</v>
      </c>
      <c r="IW25" t="s">
        <v>15777</v>
      </c>
      <c r="IX25" t="s">
        <v>15777</v>
      </c>
      <c r="IY25" t="s">
        <v>15777</v>
      </c>
      <c r="IZ25" t="s">
        <v>15777</v>
      </c>
      <c r="JA25" t="s">
        <v>15777</v>
      </c>
      <c r="JB25" t="s">
        <v>15777</v>
      </c>
      <c r="JC25" t="s">
        <v>15777</v>
      </c>
      <c r="JD25" t="s">
        <v>16561</v>
      </c>
      <c r="JE25" t="s">
        <v>15777</v>
      </c>
      <c r="JF25" t="s">
        <v>16562</v>
      </c>
      <c r="JG25" t="s">
        <v>15777</v>
      </c>
      <c r="JH25" t="s">
        <v>15777</v>
      </c>
      <c r="JI25" t="s">
        <v>15777</v>
      </c>
      <c r="JJ25" t="s">
        <v>15777</v>
      </c>
      <c r="JK25" t="s">
        <v>15777</v>
      </c>
      <c r="JL25" t="s">
        <v>15777</v>
      </c>
      <c r="JM25" t="s">
        <v>15777</v>
      </c>
      <c r="JN25" t="s">
        <v>15777</v>
      </c>
      <c r="JO25" t="s">
        <v>15777</v>
      </c>
      <c r="JP25" t="s">
        <v>15777</v>
      </c>
      <c r="JQ25" t="s">
        <v>15777</v>
      </c>
      <c r="JR25" t="s">
        <v>15777</v>
      </c>
      <c r="JS25" t="s">
        <v>15777</v>
      </c>
      <c r="JT25" t="s">
        <v>15777</v>
      </c>
      <c r="JU25" t="s">
        <v>15777</v>
      </c>
      <c r="JV25" t="s">
        <v>15777</v>
      </c>
      <c r="JW25" t="s">
        <v>16563</v>
      </c>
      <c r="JX25" t="s">
        <v>15777</v>
      </c>
      <c r="JY25" t="s">
        <v>15777</v>
      </c>
      <c r="JZ25" t="s">
        <v>15777</v>
      </c>
      <c r="KA25" t="s">
        <v>15777</v>
      </c>
      <c r="KB25" t="s">
        <v>15777</v>
      </c>
      <c r="KC25" t="s">
        <v>15777</v>
      </c>
      <c r="KD25" t="s">
        <v>15777</v>
      </c>
      <c r="KE25" t="s">
        <v>15777</v>
      </c>
      <c r="KF25" t="s">
        <v>15777</v>
      </c>
      <c r="KG25" t="s">
        <v>15777</v>
      </c>
      <c r="KH25" t="s">
        <v>15777</v>
      </c>
      <c r="KI25" t="s">
        <v>15777</v>
      </c>
      <c r="KJ25" t="s">
        <v>15777</v>
      </c>
      <c r="KK25" t="s">
        <v>15777</v>
      </c>
      <c r="KL25" t="s">
        <v>15777</v>
      </c>
      <c r="KM25" t="s">
        <v>15777</v>
      </c>
      <c r="KN25" t="s">
        <v>16564</v>
      </c>
      <c r="KO25" t="s">
        <v>15777</v>
      </c>
      <c r="KP25" t="s">
        <v>15777</v>
      </c>
      <c r="KQ25" t="s">
        <v>15777</v>
      </c>
      <c r="KR25" t="s">
        <v>15777</v>
      </c>
      <c r="KS25" t="s">
        <v>15777</v>
      </c>
      <c r="KT25" t="s">
        <v>15777</v>
      </c>
      <c r="KU25" t="s">
        <v>15777</v>
      </c>
      <c r="KV25" t="s">
        <v>15777</v>
      </c>
      <c r="KW25" t="s">
        <v>15777</v>
      </c>
      <c r="KX25" t="s">
        <v>15777</v>
      </c>
      <c r="KY25" t="s">
        <v>15777</v>
      </c>
      <c r="KZ25" t="s">
        <v>15777</v>
      </c>
      <c r="LA25" t="s">
        <v>15777</v>
      </c>
      <c r="LB25" t="s">
        <v>15777</v>
      </c>
      <c r="LC25" t="s">
        <v>15777</v>
      </c>
      <c r="LD25" t="s">
        <v>15777</v>
      </c>
      <c r="LE25" t="s">
        <v>16565</v>
      </c>
      <c r="LF25" t="s">
        <v>15777</v>
      </c>
      <c r="LG25" t="s">
        <v>15777</v>
      </c>
      <c r="LH25" t="s">
        <v>15777</v>
      </c>
      <c r="LI25" t="s">
        <v>15777</v>
      </c>
      <c r="LJ25" t="s">
        <v>15777</v>
      </c>
      <c r="LK25" t="s">
        <v>15777</v>
      </c>
      <c r="LL25" t="s">
        <v>15777</v>
      </c>
      <c r="LM25" t="s">
        <v>15777</v>
      </c>
      <c r="LN25" t="s">
        <v>15777</v>
      </c>
      <c r="LO25" t="s">
        <v>15777</v>
      </c>
      <c r="LP25" t="s">
        <v>16566</v>
      </c>
      <c r="LQ25" t="s">
        <v>314</v>
      </c>
      <c r="LR25" t="s">
        <v>15777</v>
      </c>
      <c r="LS25" t="s">
        <v>15777</v>
      </c>
      <c r="LT25" t="s">
        <v>15777</v>
      </c>
      <c r="LU25" t="s">
        <v>15777</v>
      </c>
      <c r="LV25" t="s">
        <v>15777</v>
      </c>
      <c r="LW25" t="s">
        <v>15818</v>
      </c>
      <c r="LX25" t="s">
        <v>15819</v>
      </c>
      <c r="LY25" t="s">
        <v>15820</v>
      </c>
      <c r="LZ25" t="s">
        <v>16598</v>
      </c>
      <c r="MA25" t="s">
        <v>16599</v>
      </c>
      <c r="MB25" t="s">
        <v>16572</v>
      </c>
      <c r="MC25" t="s">
        <v>16573</v>
      </c>
      <c r="MD25" t="s">
        <v>15873</v>
      </c>
      <c r="ME25" t="s">
        <v>16575</v>
      </c>
      <c r="MF25" t="s">
        <v>16576</v>
      </c>
      <c r="MG25" t="s">
        <v>15818</v>
      </c>
      <c r="MH25" t="s">
        <v>15819</v>
      </c>
      <c r="MI25" t="s">
        <v>15873</v>
      </c>
      <c r="MJ25" t="s">
        <v>15820</v>
      </c>
      <c r="MK25" t="s">
        <v>15828</v>
      </c>
      <c r="ML25" t="s">
        <v>16585</v>
      </c>
      <c r="MM25" t="s">
        <v>16585</v>
      </c>
      <c r="MN25" t="s">
        <v>16929</v>
      </c>
      <c r="MO25" t="s">
        <v>16930</v>
      </c>
      <c r="MP25" t="s">
        <v>16931</v>
      </c>
      <c r="MQ25" t="s">
        <v>15873</v>
      </c>
      <c r="MR25" t="s">
        <v>16586</v>
      </c>
      <c r="MS25" t="s">
        <v>15777</v>
      </c>
      <c r="MT25" t="s">
        <v>15777</v>
      </c>
      <c r="MU25" t="s">
        <v>15777</v>
      </c>
      <c r="MV25" t="s">
        <v>15777</v>
      </c>
      <c r="MW25" t="s">
        <v>314</v>
      </c>
      <c r="MX25" t="s">
        <v>16007</v>
      </c>
      <c r="MY25" t="s">
        <v>138</v>
      </c>
      <c r="MZ25" t="s">
        <v>163</v>
      </c>
      <c r="NA25" t="s">
        <v>16932</v>
      </c>
      <c r="NB25" t="s">
        <v>16933</v>
      </c>
      <c r="NC25" t="s">
        <v>190</v>
      </c>
      <c r="ND25">
        <v>110</v>
      </c>
      <c r="NE25">
        <v>409</v>
      </c>
      <c r="NF25" s="76">
        <v>2.1937888888888889E-2</v>
      </c>
      <c r="NG25" t="s">
        <v>16589</v>
      </c>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row>
    <row r="26" spans="1:724" x14ac:dyDescent="0.25">
      <c r="A26" t="s">
        <v>16934</v>
      </c>
      <c r="B26" t="s">
        <v>275</v>
      </c>
      <c r="C26" t="s">
        <v>15771</v>
      </c>
      <c r="D26" t="s">
        <v>15871</v>
      </c>
      <c r="E26" t="s">
        <v>16935</v>
      </c>
      <c r="F26" s="74">
        <v>43864.867905092593</v>
      </c>
      <c r="G26" t="s">
        <v>16526</v>
      </c>
      <c r="H26" t="s">
        <v>275</v>
      </c>
      <c r="I26" t="s">
        <v>276</v>
      </c>
      <c r="J26" t="s">
        <v>277</v>
      </c>
      <c r="K26" t="s">
        <v>15774</v>
      </c>
      <c r="L26" t="s">
        <v>15879</v>
      </c>
      <c r="M26" t="s">
        <v>15776</v>
      </c>
      <c r="N26" t="s">
        <v>15777</v>
      </c>
      <c r="O26" t="s">
        <v>15777</v>
      </c>
      <c r="P26" t="s">
        <v>15777</v>
      </c>
      <c r="Q26" t="s">
        <v>314</v>
      </c>
      <c r="R26" t="s">
        <v>15777</v>
      </c>
      <c r="S26" t="s">
        <v>314</v>
      </c>
      <c r="T26" t="s">
        <v>15777</v>
      </c>
      <c r="U26" t="s">
        <v>15777</v>
      </c>
      <c r="V26" t="s">
        <v>314</v>
      </c>
      <c r="W26" t="s">
        <v>314</v>
      </c>
      <c r="X26" t="s">
        <v>314</v>
      </c>
      <c r="Y26" t="s">
        <v>139</v>
      </c>
      <c r="Z26" t="s">
        <v>15777</v>
      </c>
      <c r="AA26" t="s">
        <v>15777</v>
      </c>
      <c r="AB26" t="s">
        <v>15777</v>
      </c>
      <c r="AC26" t="s">
        <v>314</v>
      </c>
      <c r="AD26" t="s">
        <v>15778</v>
      </c>
      <c r="AE26" t="s">
        <v>15777</v>
      </c>
      <c r="AF26" t="s">
        <v>15777</v>
      </c>
      <c r="AG26" t="s">
        <v>15777</v>
      </c>
      <c r="AH26" t="s">
        <v>15777</v>
      </c>
      <c r="AI26" t="s">
        <v>15777</v>
      </c>
      <c r="AJ26" t="s">
        <v>15777</v>
      </c>
      <c r="AK26" t="s">
        <v>16936</v>
      </c>
      <c r="AL26" t="s">
        <v>16937</v>
      </c>
      <c r="AM26" t="s">
        <v>12509</v>
      </c>
      <c r="AN26" t="s">
        <v>13604</v>
      </c>
      <c r="AO26" t="s">
        <v>13608</v>
      </c>
      <c r="AP26" t="s">
        <v>13615</v>
      </c>
      <c r="AQ26" t="s">
        <v>1934</v>
      </c>
      <c r="AR26" t="s">
        <v>13617</v>
      </c>
      <c r="AS26" t="s">
        <v>16938</v>
      </c>
      <c r="AT26" t="s">
        <v>16939</v>
      </c>
      <c r="AU26" t="s">
        <v>16940</v>
      </c>
      <c r="AV26" t="s">
        <v>16941</v>
      </c>
      <c r="AW26" t="s">
        <v>13605</v>
      </c>
      <c r="AX26" t="s">
        <v>13606</v>
      </c>
      <c r="AY26" t="s">
        <v>15788</v>
      </c>
      <c r="AZ26" t="s">
        <v>143</v>
      </c>
      <c r="BA26" t="s">
        <v>143</v>
      </c>
      <c r="BB26" t="s">
        <v>16540</v>
      </c>
      <c r="BC26" t="s">
        <v>314</v>
      </c>
      <c r="BD26" t="s">
        <v>314</v>
      </c>
      <c r="BE26" t="s">
        <v>314</v>
      </c>
      <c r="BF26" t="s">
        <v>314</v>
      </c>
      <c r="BG26" t="s">
        <v>314</v>
      </c>
      <c r="BH26" t="s">
        <v>314</v>
      </c>
      <c r="BI26" t="s">
        <v>15771</v>
      </c>
      <c r="BJ26" t="s">
        <v>15789</v>
      </c>
      <c r="BK26" t="s">
        <v>16541</v>
      </c>
      <c r="BL26" t="s">
        <v>314</v>
      </c>
      <c r="BM26" t="s">
        <v>314</v>
      </c>
      <c r="BN26" t="s">
        <v>314</v>
      </c>
      <c r="BO26" t="s">
        <v>314</v>
      </c>
      <c r="BP26" t="s">
        <v>314</v>
      </c>
      <c r="BQ26" t="s">
        <v>314</v>
      </c>
      <c r="BR26" t="s">
        <v>314</v>
      </c>
      <c r="BS26" t="s">
        <v>15777</v>
      </c>
      <c r="BT26" t="s">
        <v>314</v>
      </c>
      <c r="BU26" t="s">
        <v>15777</v>
      </c>
      <c r="BV26" t="s">
        <v>15777</v>
      </c>
      <c r="BW26" t="s">
        <v>15777</v>
      </c>
      <c r="BX26" t="s">
        <v>15777</v>
      </c>
      <c r="BY26" t="s">
        <v>16542</v>
      </c>
      <c r="BZ26" t="s">
        <v>314</v>
      </c>
      <c r="CA26" t="s">
        <v>314</v>
      </c>
      <c r="CB26" t="s">
        <v>314</v>
      </c>
      <c r="CC26" t="s">
        <v>314</v>
      </c>
      <c r="CD26" t="s">
        <v>314</v>
      </c>
      <c r="CE26" t="s">
        <v>15777</v>
      </c>
      <c r="CF26" t="s">
        <v>16543</v>
      </c>
      <c r="CG26" t="s">
        <v>16544</v>
      </c>
      <c r="CH26" t="s">
        <v>15777</v>
      </c>
      <c r="CI26" t="s">
        <v>314</v>
      </c>
      <c r="CJ26" t="s">
        <v>314</v>
      </c>
      <c r="CK26" t="s">
        <v>314</v>
      </c>
      <c r="CL26" t="s">
        <v>15777</v>
      </c>
      <c r="CM26" t="s">
        <v>314</v>
      </c>
      <c r="CN26" t="s">
        <v>15777</v>
      </c>
      <c r="CO26" t="s">
        <v>15777</v>
      </c>
      <c r="CP26" t="s">
        <v>15796</v>
      </c>
      <c r="CQ26" t="s">
        <v>15777</v>
      </c>
      <c r="CR26" t="s">
        <v>15777</v>
      </c>
      <c r="CS26" t="s">
        <v>15777</v>
      </c>
      <c r="CT26" t="s">
        <v>15777</v>
      </c>
      <c r="CU26" t="s">
        <v>15795</v>
      </c>
      <c r="CV26" t="s">
        <v>15795</v>
      </c>
      <c r="CW26" t="s">
        <v>16546</v>
      </c>
      <c r="CX26" t="s">
        <v>15777</v>
      </c>
      <c r="CY26" t="s">
        <v>314</v>
      </c>
      <c r="CZ26" t="s">
        <v>15777</v>
      </c>
      <c r="DA26" t="s">
        <v>15777</v>
      </c>
      <c r="DB26" t="s">
        <v>15777</v>
      </c>
      <c r="DC26" t="s">
        <v>15770</v>
      </c>
      <c r="DD26" t="s">
        <v>314</v>
      </c>
      <c r="DE26" t="s">
        <v>314</v>
      </c>
      <c r="DF26" t="s">
        <v>16547</v>
      </c>
      <c r="DG26" t="s">
        <v>15777</v>
      </c>
      <c r="DH26" t="s">
        <v>15777</v>
      </c>
      <c r="DI26" t="s">
        <v>15777</v>
      </c>
      <c r="DJ26" t="s">
        <v>146</v>
      </c>
      <c r="DK26" t="s">
        <v>15771</v>
      </c>
      <c r="DL26" t="s">
        <v>15789</v>
      </c>
      <c r="DM26" t="s">
        <v>15789</v>
      </c>
      <c r="DN26" t="s">
        <v>16548</v>
      </c>
      <c r="DO26" t="s">
        <v>314</v>
      </c>
      <c r="DP26" t="s">
        <v>314</v>
      </c>
      <c r="DQ26" t="s">
        <v>314</v>
      </c>
      <c r="DR26" t="s">
        <v>314</v>
      </c>
      <c r="DS26" t="s">
        <v>314</v>
      </c>
      <c r="DT26" t="s">
        <v>15777</v>
      </c>
      <c r="DU26" t="s">
        <v>314</v>
      </c>
      <c r="DV26" t="s">
        <v>314</v>
      </c>
      <c r="DW26" t="s">
        <v>15777</v>
      </c>
      <c r="DX26" t="s">
        <v>314</v>
      </c>
      <c r="DY26" t="s">
        <v>314</v>
      </c>
      <c r="DZ26" t="s">
        <v>15777</v>
      </c>
      <c r="EA26" t="s">
        <v>15777</v>
      </c>
      <c r="EB26" t="s">
        <v>15777</v>
      </c>
      <c r="EC26" t="s">
        <v>15777</v>
      </c>
      <c r="ED26" t="s">
        <v>15777</v>
      </c>
      <c r="EE26" t="s">
        <v>16549</v>
      </c>
      <c r="EF26" t="s">
        <v>15777</v>
      </c>
      <c r="EG26" t="s">
        <v>15777</v>
      </c>
      <c r="EH26" t="s">
        <v>15777</v>
      </c>
      <c r="EI26" t="s">
        <v>15777</v>
      </c>
      <c r="EJ26" t="s">
        <v>15777</v>
      </c>
      <c r="EK26" t="s">
        <v>15777</v>
      </c>
      <c r="EL26" t="s">
        <v>15777</v>
      </c>
      <c r="EM26" t="s">
        <v>15777</v>
      </c>
      <c r="EN26" t="s">
        <v>15777</v>
      </c>
      <c r="EO26" t="s">
        <v>15777</v>
      </c>
      <c r="EP26" t="s">
        <v>16550</v>
      </c>
      <c r="EQ26" t="s">
        <v>15801</v>
      </c>
      <c r="ER26" t="s">
        <v>15777</v>
      </c>
      <c r="ES26" t="s">
        <v>15777</v>
      </c>
      <c r="ET26" t="s">
        <v>15777</v>
      </c>
      <c r="EU26" t="s">
        <v>15777</v>
      </c>
      <c r="EV26" t="s">
        <v>15777</v>
      </c>
      <c r="EW26" t="s">
        <v>15777</v>
      </c>
      <c r="EX26" t="s">
        <v>15777</v>
      </c>
      <c r="EY26" t="s">
        <v>15777</v>
      </c>
      <c r="EZ26" t="s">
        <v>16551</v>
      </c>
      <c r="FA26" t="s">
        <v>15777</v>
      </c>
      <c r="FB26" t="s">
        <v>15777</v>
      </c>
      <c r="FC26" t="s">
        <v>15777</v>
      </c>
      <c r="FD26" t="s">
        <v>15777</v>
      </c>
      <c r="FE26" t="s">
        <v>15777</v>
      </c>
      <c r="FF26" t="s">
        <v>15777</v>
      </c>
      <c r="FG26" t="s">
        <v>15777</v>
      </c>
      <c r="FH26" t="s">
        <v>314</v>
      </c>
      <c r="FI26" t="s">
        <v>16552</v>
      </c>
      <c r="FJ26" t="s">
        <v>16553</v>
      </c>
      <c r="FK26" t="s">
        <v>15777</v>
      </c>
      <c r="FL26" t="s">
        <v>15777</v>
      </c>
      <c r="FM26" t="s">
        <v>15777</v>
      </c>
      <c r="FN26" t="s">
        <v>15777</v>
      </c>
      <c r="FO26" t="s">
        <v>15777</v>
      </c>
      <c r="FP26" t="s">
        <v>15777</v>
      </c>
      <c r="FQ26" t="s">
        <v>15777</v>
      </c>
      <c r="FR26" t="s">
        <v>15777</v>
      </c>
      <c r="FS26" t="s">
        <v>15789</v>
      </c>
      <c r="FT26" t="s">
        <v>16554</v>
      </c>
      <c r="FU26" t="s">
        <v>15777</v>
      </c>
      <c r="FV26" t="s">
        <v>314</v>
      </c>
      <c r="FW26" t="s">
        <v>314</v>
      </c>
      <c r="FX26" t="s">
        <v>15793</v>
      </c>
      <c r="FY26" t="s">
        <v>314</v>
      </c>
      <c r="FZ26" t="s">
        <v>16555</v>
      </c>
      <c r="GA26" t="s">
        <v>15793</v>
      </c>
      <c r="GB26" t="s">
        <v>16555</v>
      </c>
      <c r="GC26" t="s">
        <v>15777</v>
      </c>
      <c r="GD26" t="s">
        <v>15777</v>
      </c>
      <c r="GE26" t="s">
        <v>314</v>
      </c>
      <c r="GF26" t="s">
        <v>15777</v>
      </c>
      <c r="GG26" t="s">
        <v>15777</v>
      </c>
      <c r="GH26" t="s">
        <v>15777</v>
      </c>
      <c r="GI26" t="s">
        <v>16556</v>
      </c>
      <c r="GJ26" t="s">
        <v>15777</v>
      </c>
      <c r="GK26" t="s">
        <v>15777</v>
      </c>
      <c r="GL26" t="s">
        <v>15777</v>
      </c>
      <c r="GM26" t="s">
        <v>314</v>
      </c>
      <c r="GN26" t="s">
        <v>314</v>
      </c>
      <c r="GO26" t="s">
        <v>15777</v>
      </c>
      <c r="GP26" t="s">
        <v>15777</v>
      </c>
      <c r="GQ26" t="s">
        <v>15777</v>
      </c>
      <c r="GR26" t="s">
        <v>15777</v>
      </c>
      <c r="GS26" t="s">
        <v>15777</v>
      </c>
      <c r="GT26" t="s">
        <v>15777</v>
      </c>
      <c r="GU26" t="s">
        <v>15777</v>
      </c>
      <c r="GV26" t="s">
        <v>15777</v>
      </c>
      <c r="GW26" t="s">
        <v>16557</v>
      </c>
      <c r="GX26" t="s">
        <v>16555</v>
      </c>
      <c r="GY26" t="s">
        <v>314</v>
      </c>
      <c r="GZ26" t="s">
        <v>15777</v>
      </c>
      <c r="HA26" t="s">
        <v>15777</v>
      </c>
      <c r="HB26" t="s">
        <v>314</v>
      </c>
      <c r="HC26" t="s">
        <v>15777</v>
      </c>
      <c r="HD26" t="s">
        <v>15777</v>
      </c>
      <c r="HE26" t="s">
        <v>15777</v>
      </c>
      <c r="HF26" t="s">
        <v>314</v>
      </c>
      <c r="HG26" t="s">
        <v>16558</v>
      </c>
      <c r="HH26" t="s">
        <v>15777</v>
      </c>
      <c r="HI26" t="s">
        <v>15777</v>
      </c>
      <c r="HJ26" t="s">
        <v>15777</v>
      </c>
      <c r="HK26" t="s">
        <v>15777</v>
      </c>
      <c r="HL26" t="s">
        <v>15777</v>
      </c>
      <c r="HM26" t="s">
        <v>15777</v>
      </c>
      <c r="HN26" t="s">
        <v>15777</v>
      </c>
      <c r="HO26" t="s">
        <v>15777</v>
      </c>
      <c r="HP26" t="s">
        <v>15777</v>
      </c>
      <c r="HQ26" t="s">
        <v>15777</v>
      </c>
      <c r="HR26" t="s">
        <v>15777</v>
      </c>
      <c r="HS26" t="s">
        <v>15777</v>
      </c>
      <c r="HT26" t="s">
        <v>15777</v>
      </c>
      <c r="HU26" t="s">
        <v>15777</v>
      </c>
      <c r="HV26" t="s">
        <v>15777</v>
      </c>
      <c r="HW26" t="s">
        <v>15777</v>
      </c>
      <c r="HX26" t="s">
        <v>16559</v>
      </c>
      <c r="HY26" t="s">
        <v>15777</v>
      </c>
      <c r="HZ26" t="s">
        <v>15777</v>
      </c>
      <c r="IA26" t="s">
        <v>15777</v>
      </c>
      <c r="IB26" t="s">
        <v>15777</v>
      </c>
      <c r="IC26" t="s">
        <v>15777</v>
      </c>
      <c r="ID26" t="s">
        <v>15777</v>
      </c>
      <c r="IE26" t="s">
        <v>15777</v>
      </c>
      <c r="IF26" t="s">
        <v>15777</v>
      </c>
      <c r="IG26" t="s">
        <v>15777</v>
      </c>
      <c r="IH26" t="s">
        <v>15777</v>
      </c>
      <c r="II26" t="s">
        <v>15777</v>
      </c>
      <c r="IJ26" t="s">
        <v>15777</v>
      </c>
      <c r="IK26" t="s">
        <v>15777</v>
      </c>
      <c r="IL26" t="s">
        <v>15777</v>
      </c>
      <c r="IM26" t="s">
        <v>16560</v>
      </c>
      <c r="IN26" t="s">
        <v>15777</v>
      </c>
      <c r="IO26" t="s">
        <v>15777</v>
      </c>
      <c r="IP26" t="s">
        <v>15777</v>
      </c>
      <c r="IQ26" t="s">
        <v>15777</v>
      </c>
      <c r="IR26" t="s">
        <v>15777</v>
      </c>
      <c r="IS26" t="s">
        <v>15777</v>
      </c>
      <c r="IT26" t="s">
        <v>15777</v>
      </c>
      <c r="IU26" t="s">
        <v>15777</v>
      </c>
      <c r="IV26" t="s">
        <v>15777</v>
      </c>
      <c r="IW26" t="s">
        <v>15777</v>
      </c>
      <c r="IX26" t="s">
        <v>15777</v>
      </c>
      <c r="IY26" t="s">
        <v>15777</v>
      </c>
      <c r="IZ26" t="s">
        <v>15777</v>
      </c>
      <c r="JA26" t="s">
        <v>15777</v>
      </c>
      <c r="JB26" t="s">
        <v>15777</v>
      </c>
      <c r="JC26" t="s">
        <v>15777</v>
      </c>
      <c r="JD26" t="s">
        <v>16561</v>
      </c>
      <c r="JE26" t="s">
        <v>15777</v>
      </c>
      <c r="JF26" t="s">
        <v>16562</v>
      </c>
      <c r="JG26" t="s">
        <v>15777</v>
      </c>
      <c r="JH26" t="s">
        <v>15777</v>
      </c>
      <c r="JI26" t="s">
        <v>15777</v>
      </c>
      <c r="JJ26" t="s">
        <v>15777</v>
      </c>
      <c r="JK26" t="s">
        <v>15777</v>
      </c>
      <c r="JL26" t="s">
        <v>15777</v>
      </c>
      <c r="JM26" t="s">
        <v>15777</v>
      </c>
      <c r="JN26" t="s">
        <v>15777</v>
      </c>
      <c r="JO26" t="s">
        <v>15777</v>
      </c>
      <c r="JP26" t="s">
        <v>15777</v>
      </c>
      <c r="JQ26" t="s">
        <v>15777</v>
      </c>
      <c r="JR26" t="s">
        <v>15777</v>
      </c>
      <c r="JS26" t="s">
        <v>15777</v>
      </c>
      <c r="JT26" t="s">
        <v>15777</v>
      </c>
      <c r="JU26" t="s">
        <v>15777</v>
      </c>
      <c r="JV26" t="s">
        <v>15777</v>
      </c>
      <c r="JW26" t="s">
        <v>16563</v>
      </c>
      <c r="JX26" t="s">
        <v>15777</v>
      </c>
      <c r="JY26" t="s">
        <v>15777</v>
      </c>
      <c r="JZ26" t="s">
        <v>15777</v>
      </c>
      <c r="KA26" t="s">
        <v>15777</v>
      </c>
      <c r="KB26" t="s">
        <v>15777</v>
      </c>
      <c r="KC26" t="s">
        <v>15777</v>
      </c>
      <c r="KD26" t="s">
        <v>15777</v>
      </c>
      <c r="KE26" t="s">
        <v>15777</v>
      </c>
      <c r="KF26" t="s">
        <v>15777</v>
      </c>
      <c r="KG26" t="s">
        <v>15777</v>
      </c>
      <c r="KH26" t="s">
        <v>15777</v>
      </c>
      <c r="KI26" t="s">
        <v>15777</v>
      </c>
      <c r="KJ26" t="s">
        <v>15777</v>
      </c>
      <c r="KK26" t="s">
        <v>15777</v>
      </c>
      <c r="KL26" t="s">
        <v>15777</v>
      </c>
      <c r="KM26" t="s">
        <v>15777</v>
      </c>
      <c r="KN26" t="s">
        <v>16564</v>
      </c>
      <c r="KO26" t="s">
        <v>15777</v>
      </c>
      <c r="KP26" t="s">
        <v>15777</v>
      </c>
      <c r="KQ26" t="s">
        <v>15777</v>
      </c>
      <c r="KR26" t="s">
        <v>15777</v>
      </c>
      <c r="KS26" t="s">
        <v>15777</v>
      </c>
      <c r="KT26" t="s">
        <v>15777</v>
      </c>
      <c r="KU26" t="s">
        <v>15777</v>
      </c>
      <c r="KV26" t="s">
        <v>15777</v>
      </c>
      <c r="KW26" t="s">
        <v>15777</v>
      </c>
      <c r="KX26" t="s">
        <v>15777</v>
      </c>
      <c r="KY26" t="s">
        <v>15777</v>
      </c>
      <c r="KZ26" t="s">
        <v>15777</v>
      </c>
      <c r="LA26" t="s">
        <v>15777</v>
      </c>
      <c r="LB26" t="s">
        <v>15777</v>
      </c>
      <c r="LC26" t="s">
        <v>15777</v>
      </c>
      <c r="LD26" t="s">
        <v>15777</v>
      </c>
      <c r="LE26" t="s">
        <v>16565</v>
      </c>
      <c r="LF26" t="s">
        <v>15777</v>
      </c>
      <c r="LG26" t="s">
        <v>15777</v>
      </c>
      <c r="LH26" t="s">
        <v>15777</v>
      </c>
      <c r="LI26" t="s">
        <v>15777</v>
      </c>
      <c r="LJ26" t="s">
        <v>15777</v>
      </c>
      <c r="LK26" t="s">
        <v>15777</v>
      </c>
      <c r="LL26" t="s">
        <v>15777</v>
      </c>
      <c r="LM26" t="s">
        <v>15777</v>
      </c>
      <c r="LN26" t="s">
        <v>15777</v>
      </c>
      <c r="LO26" t="s">
        <v>15777</v>
      </c>
      <c r="LP26" t="s">
        <v>16566</v>
      </c>
      <c r="LQ26" t="s">
        <v>314</v>
      </c>
      <c r="LR26" t="s">
        <v>15777</v>
      </c>
      <c r="LS26" t="s">
        <v>15777</v>
      </c>
      <c r="LT26" t="s">
        <v>15777</v>
      </c>
      <c r="LU26" t="s">
        <v>15777</v>
      </c>
      <c r="LV26" t="s">
        <v>15777</v>
      </c>
      <c r="LW26" t="s">
        <v>15818</v>
      </c>
      <c r="LX26" t="s">
        <v>15819</v>
      </c>
      <c r="LY26" t="s">
        <v>15820</v>
      </c>
      <c r="LZ26" t="s">
        <v>16598</v>
      </c>
      <c r="MA26" t="s">
        <v>16599</v>
      </c>
      <c r="MB26" t="s">
        <v>16572</v>
      </c>
      <c r="MC26" t="s">
        <v>16573</v>
      </c>
      <c r="MD26" t="s">
        <v>15892</v>
      </c>
      <c r="ME26" t="s">
        <v>16575</v>
      </c>
      <c r="MF26" t="s">
        <v>16576</v>
      </c>
      <c r="MG26" t="s">
        <v>15818</v>
      </c>
      <c r="MH26" t="s">
        <v>15819</v>
      </c>
      <c r="MI26" t="s">
        <v>15892</v>
      </c>
      <c r="MJ26" t="s">
        <v>15820</v>
      </c>
      <c r="MK26" t="s">
        <v>15828</v>
      </c>
      <c r="ML26" t="s">
        <v>16585</v>
      </c>
      <c r="MM26" t="s">
        <v>16585</v>
      </c>
      <c r="MN26" t="s">
        <v>16942</v>
      </c>
      <c r="MO26" t="s">
        <v>16943</v>
      </c>
      <c r="MP26" t="s">
        <v>16944</v>
      </c>
      <c r="MQ26" t="s">
        <v>15892</v>
      </c>
      <c r="MR26" t="s">
        <v>16586</v>
      </c>
      <c r="MS26" t="s">
        <v>15777</v>
      </c>
      <c r="MT26" t="s">
        <v>15777</v>
      </c>
      <c r="MU26" t="s">
        <v>15777</v>
      </c>
      <c r="MV26" t="s">
        <v>314</v>
      </c>
      <c r="MW26" t="s">
        <v>314</v>
      </c>
      <c r="MX26" t="s">
        <v>16007</v>
      </c>
      <c r="MY26" t="s">
        <v>138</v>
      </c>
      <c r="MZ26" t="s">
        <v>170</v>
      </c>
      <c r="NA26" t="s">
        <v>16945</v>
      </c>
      <c r="NB26" t="s">
        <v>16946</v>
      </c>
      <c r="NC26" t="s">
        <v>169</v>
      </c>
      <c r="ND26">
        <v>110</v>
      </c>
      <c r="NE26">
        <v>409</v>
      </c>
      <c r="NF26" s="76">
        <v>2.1792252314814811E-2</v>
      </c>
      <c r="NG26" t="s">
        <v>16589</v>
      </c>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row>
    <row r="27" spans="1:724" x14ac:dyDescent="0.25">
      <c r="A27" t="s">
        <v>16947</v>
      </c>
      <c r="B27" t="s">
        <v>275</v>
      </c>
      <c r="C27" t="s">
        <v>15771</v>
      </c>
      <c r="D27" t="s">
        <v>15871</v>
      </c>
      <c r="E27" t="s">
        <v>16948</v>
      </c>
      <c r="F27" s="74">
        <v>43864.868149594913</v>
      </c>
      <c r="G27" t="s">
        <v>16526</v>
      </c>
      <c r="H27" t="s">
        <v>275</v>
      </c>
      <c r="I27" t="s">
        <v>276</v>
      </c>
      <c r="J27" t="s">
        <v>277</v>
      </c>
      <c r="K27" t="s">
        <v>15774</v>
      </c>
      <c r="L27" t="s">
        <v>15898</v>
      </c>
      <c r="M27" t="s">
        <v>15776</v>
      </c>
      <c r="N27" t="s">
        <v>15777</v>
      </c>
      <c r="O27" t="s">
        <v>15777</v>
      </c>
      <c r="P27" t="s">
        <v>15777</v>
      </c>
      <c r="Q27" t="s">
        <v>314</v>
      </c>
      <c r="R27" t="s">
        <v>15777</v>
      </c>
      <c r="S27" t="s">
        <v>314</v>
      </c>
      <c r="T27" t="s">
        <v>15777</v>
      </c>
      <c r="U27" t="s">
        <v>15777</v>
      </c>
      <c r="V27" t="s">
        <v>314</v>
      </c>
      <c r="W27" t="s">
        <v>314</v>
      </c>
      <c r="X27" t="s">
        <v>314</v>
      </c>
      <c r="Y27" t="s">
        <v>139</v>
      </c>
      <c r="Z27" t="s">
        <v>15777</v>
      </c>
      <c r="AA27" t="s">
        <v>15777</v>
      </c>
      <c r="AB27" t="s">
        <v>15777</v>
      </c>
      <c r="AC27" t="s">
        <v>314</v>
      </c>
      <c r="AD27" t="s">
        <v>15778</v>
      </c>
      <c r="AE27" t="s">
        <v>15777</v>
      </c>
      <c r="AF27" t="s">
        <v>15777</v>
      </c>
      <c r="AG27" t="s">
        <v>15777</v>
      </c>
      <c r="AH27" t="s">
        <v>15777</v>
      </c>
      <c r="AI27" t="s">
        <v>15777</v>
      </c>
      <c r="AJ27" t="s">
        <v>15777</v>
      </c>
      <c r="AK27" t="s">
        <v>16949</v>
      </c>
      <c r="AL27" t="s">
        <v>16950</v>
      </c>
      <c r="AM27" t="s">
        <v>13035</v>
      </c>
      <c r="AN27" t="s">
        <v>13696</v>
      </c>
      <c r="AO27" t="s">
        <v>13700</v>
      </c>
      <c r="AP27" t="s">
        <v>4901</v>
      </c>
      <c r="AQ27" t="s">
        <v>13707</v>
      </c>
      <c r="AR27" t="s">
        <v>8817</v>
      </c>
      <c r="AS27" t="s">
        <v>16951</v>
      </c>
      <c r="AT27" t="s">
        <v>16952</v>
      </c>
      <c r="AU27" t="s">
        <v>16953</v>
      </c>
      <c r="AV27" t="s">
        <v>16954</v>
      </c>
      <c r="AW27" t="s">
        <v>13697</v>
      </c>
      <c r="AX27" t="s">
        <v>13698</v>
      </c>
      <c r="AY27" t="s">
        <v>15788</v>
      </c>
      <c r="AZ27" t="s">
        <v>143</v>
      </c>
      <c r="BA27" t="s">
        <v>143</v>
      </c>
      <c r="BB27" t="s">
        <v>16540</v>
      </c>
      <c r="BC27" t="s">
        <v>314</v>
      </c>
      <c r="BD27" t="s">
        <v>314</v>
      </c>
      <c r="BE27" t="s">
        <v>314</v>
      </c>
      <c r="BF27" t="s">
        <v>314</v>
      </c>
      <c r="BG27" t="s">
        <v>314</v>
      </c>
      <c r="BH27" t="s">
        <v>314</v>
      </c>
      <c r="BI27" t="s">
        <v>15771</v>
      </c>
      <c r="BJ27" t="s">
        <v>15789</v>
      </c>
      <c r="BK27" t="s">
        <v>16541</v>
      </c>
      <c r="BL27" t="s">
        <v>314</v>
      </c>
      <c r="BM27" t="s">
        <v>314</v>
      </c>
      <c r="BN27" t="s">
        <v>314</v>
      </c>
      <c r="BO27" t="s">
        <v>314</v>
      </c>
      <c r="BP27" t="s">
        <v>314</v>
      </c>
      <c r="BQ27" t="s">
        <v>314</v>
      </c>
      <c r="BR27" t="s">
        <v>314</v>
      </c>
      <c r="BS27" t="s">
        <v>15777</v>
      </c>
      <c r="BT27" t="s">
        <v>314</v>
      </c>
      <c r="BU27" t="s">
        <v>15777</v>
      </c>
      <c r="BV27" t="s">
        <v>15777</v>
      </c>
      <c r="BW27" t="s">
        <v>15777</v>
      </c>
      <c r="BX27" t="s">
        <v>15777</v>
      </c>
      <c r="BY27" t="s">
        <v>16542</v>
      </c>
      <c r="BZ27" t="s">
        <v>314</v>
      </c>
      <c r="CA27" t="s">
        <v>314</v>
      </c>
      <c r="CB27" t="s">
        <v>314</v>
      </c>
      <c r="CC27" t="s">
        <v>314</v>
      </c>
      <c r="CD27" t="s">
        <v>314</v>
      </c>
      <c r="CE27" t="s">
        <v>15777</v>
      </c>
      <c r="CF27" t="s">
        <v>16543</v>
      </c>
      <c r="CG27" t="s">
        <v>16544</v>
      </c>
      <c r="CH27" t="s">
        <v>15777</v>
      </c>
      <c r="CI27" t="s">
        <v>314</v>
      </c>
      <c r="CJ27" t="s">
        <v>314</v>
      </c>
      <c r="CK27" t="s">
        <v>314</v>
      </c>
      <c r="CL27" t="s">
        <v>15777</v>
      </c>
      <c r="CM27" t="s">
        <v>314</v>
      </c>
      <c r="CN27" t="s">
        <v>15777</v>
      </c>
      <c r="CO27" t="s">
        <v>15777</v>
      </c>
      <c r="CP27" t="s">
        <v>15796</v>
      </c>
      <c r="CQ27" t="s">
        <v>15777</v>
      </c>
      <c r="CR27" t="s">
        <v>15777</v>
      </c>
      <c r="CS27" t="s">
        <v>15777</v>
      </c>
      <c r="CT27" t="s">
        <v>15777</v>
      </c>
      <c r="CU27" t="s">
        <v>15795</v>
      </c>
      <c r="CV27" t="s">
        <v>15795</v>
      </c>
      <c r="CW27" t="s">
        <v>16546</v>
      </c>
      <c r="CX27" t="s">
        <v>15777</v>
      </c>
      <c r="CY27" t="s">
        <v>314</v>
      </c>
      <c r="CZ27" t="s">
        <v>15777</v>
      </c>
      <c r="DA27" t="s">
        <v>15777</v>
      </c>
      <c r="DB27" t="s">
        <v>15777</v>
      </c>
      <c r="DC27" t="s">
        <v>15770</v>
      </c>
      <c r="DD27" t="s">
        <v>314</v>
      </c>
      <c r="DE27" t="s">
        <v>314</v>
      </c>
      <c r="DF27" t="s">
        <v>16547</v>
      </c>
      <c r="DG27" t="s">
        <v>15777</v>
      </c>
      <c r="DH27" t="s">
        <v>15777</v>
      </c>
      <c r="DI27" t="s">
        <v>15777</v>
      </c>
      <c r="DJ27" t="s">
        <v>146</v>
      </c>
      <c r="DK27" t="s">
        <v>15771</v>
      </c>
      <c r="DL27" t="s">
        <v>15789</v>
      </c>
      <c r="DM27" t="s">
        <v>15789</v>
      </c>
      <c r="DN27" t="s">
        <v>16548</v>
      </c>
      <c r="DO27" t="s">
        <v>314</v>
      </c>
      <c r="DP27" t="s">
        <v>314</v>
      </c>
      <c r="DQ27" t="s">
        <v>314</v>
      </c>
      <c r="DR27" t="s">
        <v>314</v>
      </c>
      <c r="DS27" t="s">
        <v>314</v>
      </c>
      <c r="DT27" t="s">
        <v>15777</v>
      </c>
      <c r="DU27" t="s">
        <v>314</v>
      </c>
      <c r="DV27" t="s">
        <v>314</v>
      </c>
      <c r="DW27" t="s">
        <v>15777</v>
      </c>
      <c r="DX27" t="s">
        <v>314</v>
      </c>
      <c r="DY27" t="s">
        <v>314</v>
      </c>
      <c r="DZ27" t="s">
        <v>15777</v>
      </c>
      <c r="EA27" t="s">
        <v>15777</v>
      </c>
      <c r="EB27" t="s">
        <v>15777</v>
      </c>
      <c r="EC27" t="s">
        <v>15777</v>
      </c>
      <c r="ED27" t="s">
        <v>15777</v>
      </c>
      <c r="EE27" t="s">
        <v>16549</v>
      </c>
      <c r="EF27" t="s">
        <v>15777</v>
      </c>
      <c r="EG27" t="s">
        <v>15777</v>
      </c>
      <c r="EH27" t="s">
        <v>15777</v>
      </c>
      <c r="EI27" t="s">
        <v>15777</v>
      </c>
      <c r="EJ27" t="s">
        <v>15777</v>
      </c>
      <c r="EK27" t="s">
        <v>15777</v>
      </c>
      <c r="EL27" t="s">
        <v>15777</v>
      </c>
      <c r="EM27" t="s">
        <v>15777</v>
      </c>
      <c r="EN27" t="s">
        <v>15777</v>
      </c>
      <c r="EO27" t="s">
        <v>15777</v>
      </c>
      <c r="EP27" t="s">
        <v>16550</v>
      </c>
      <c r="EQ27" t="s">
        <v>15801</v>
      </c>
      <c r="ER27" t="s">
        <v>15777</v>
      </c>
      <c r="ES27" t="s">
        <v>15777</v>
      </c>
      <c r="ET27" t="s">
        <v>15777</v>
      </c>
      <c r="EU27" t="s">
        <v>15777</v>
      </c>
      <c r="EV27" t="s">
        <v>15777</v>
      </c>
      <c r="EW27" t="s">
        <v>15777</v>
      </c>
      <c r="EX27" t="s">
        <v>15777</v>
      </c>
      <c r="EY27" t="s">
        <v>15777</v>
      </c>
      <c r="EZ27" t="s">
        <v>16551</v>
      </c>
      <c r="FA27" t="s">
        <v>15777</v>
      </c>
      <c r="FB27" t="s">
        <v>15777</v>
      </c>
      <c r="FC27" t="s">
        <v>15777</v>
      </c>
      <c r="FD27" t="s">
        <v>15777</v>
      </c>
      <c r="FE27" t="s">
        <v>15777</v>
      </c>
      <c r="FF27" t="s">
        <v>15777</v>
      </c>
      <c r="FG27" t="s">
        <v>15777</v>
      </c>
      <c r="FH27" t="s">
        <v>314</v>
      </c>
      <c r="FI27" t="s">
        <v>16552</v>
      </c>
      <c r="FJ27" t="s">
        <v>16553</v>
      </c>
      <c r="FK27" t="s">
        <v>15777</v>
      </c>
      <c r="FL27" t="s">
        <v>15777</v>
      </c>
      <c r="FM27" t="s">
        <v>15777</v>
      </c>
      <c r="FN27" t="s">
        <v>15777</v>
      </c>
      <c r="FO27" t="s">
        <v>15777</v>
      </c>
      <c r="FP27" t="s">
        <v>15777</v>
      </c>
      <c r="FQ27" t="s">
        <v>15777</v>
      </c>
      <c r="FR27" t="s">
        <v>15777</v>
      </c>
      <c r="FS27" t="s">
        <v>15789</v>
      </c>
      <c r="FT27" t="s">
        <v>16554</v>
      </c>
      <c r="FU27" t="s">
        <v>15777</v>
      </c>
      <c r="FV27" t="s">
        <v>314</v>
      </c>
      <c r="FW27" t="s">
        <v>314</v>
      </c>
      <c r="FX27" t="s">
        <v>15793</v>
      </c>
      <c r="FY27" t="s">
        <v>314</v>
      </c>
      <c r="FZ27" t="s">
        <v>16555</v>
      </c>
      <c r="GA27" t="s">
        <v>15793</v>
      </c>
      <c r="GB27" t="s">
        <v>16555</v>
      </c>
      <c r="GC27" t="s">
        <v>15777</v>
      </c>
      <c r="GD27" t="s">
        <v>15777</v>
      </c>
      <c r="GE27" t="s">
        <v>314</v>
      </c>
      <c r="GF27" t="s">
        <v>15777</v>
      </c>
      <c r="GG27" t="s">
        <v>15777</v>
      </c>
      <c r="GH27" t="s">
        <v>15777</v>
      </c>
      <c r="GI27" t="s">
        <v>16556</v>
      </c>
      <c r="GJ27" t="s">
        <v>15777</v>
      </c>
      <c r="GK27" t="s">
        <v>15777</v>
      </c>
      <c r="GL27" t="s">
        <v>15777</v>
      </c>
      <c r="GM27" t="s">
        <v>314</v>
      </c>
      <c r="GN27" t="s">
        <v>314</v>
      </c>
      <c r="GO27" t="s">
        <v>15777</v>
      </c>
      <c r="GP27" t="s">
        <v>15777</v>
      </c>
      <c r="GQ27" t="s">
        <v>15777</v>
      </c>
      <c r="GR27" t="s">
        <v>15777</v>
      </c>
      <c r="GS27" t="s">
        <v>15777</v>
      </c>
      <c r="GT27" t="s">
        <v>15777</v>
      </c>
      <c r="GU27" t="s">
        <v>15777</v>
      </c>
      <c r="GV27" t="s">
        <v>15777</v>
      </c>
      <c r="GW27" t="s">
        <v>16557</v>
      </c>
      <c r="GX27" t="s">
        <v>16555</v>
      </c>
      <c r="GY27" t="s">
        <v>314</v>
      </c>
      <c r="GZ27" t="s">
        <v>15777</v>
      </c>
      <c r="HA27" t="s">
        <v>15777</v>
      </c>
      <c r="HB27" t="s">
        <v>314</v>
      </c>
      <c r="HC27" t="s">
        <v>15777</v>
      </c>
      <c r="HD27" t="s">
        <v>15777</v>
      </c>
      <c r="HE27" t="s">
        <v>15777</v>
      </c>
      <c r="HF27" t="s">
        <v>314</v>
      </c>
      <c r="HG27" t="s">
        <v>16558</v>
      </c>
      <c r="HH27" t="s">
        <v>15777</v>
      </c>
      <c r="HI27" t="s">
        <v>15777</v>
      </c>
      <c r="HJ27" t="s">
        <v>15777</v>
      </c>
      <c r="HK27" t="s">
        <v>15777</v>
      </c>
      <c r="HL27" t="s">
        <v>15777</v>
      </c>
      <c r="HM27" t="s">
        <v>15777</v>
      </c>
      <c r="HN27" t="s">
        <v>15777</v>
      </c>
      <c r="HO27" t="s">
        <v>15777</v>
      </c>
      <c r="HP27" t="s">
        <v>15777</v>
      </c>
      <c r="HQ27" t="s">
        <v>15777</v>
      </c>
      <c r="HR27" t="s">
        <v>15777</v>
      </c>
      <c r="HS27" t="s">
        <v>15777</v>
      </c>
      <c r="HT27" t="s">
        <v>15777</v>
      </c>
      <c r="HU27" t="s">
        <v>15777</v>
      </c>
      <c r="HV27" t="s">
        <v>15777</v>
      </c>
      <c r="HW27" t="s">
        <v>15777</v>
      </c>
      <c r="HX27" t="s">
        <v>16559</v>
      </c>
      <c r="HY27" t="s">
        <v>15777</v>
      </c>
      <c r="HZ27" t="s">
        <v>15777</v>
      </c>
      <c r="IA27" t="s">
        <v>15777</v>
      </c>
      <c r="IB27" t="s">
        <v>15777</v>
      </c>
      <c r="IC27" t="s">
        <v>15777</v>
      </c>
      <c r="ID27" t="s">
        <v>15777</v>
      </c>
      <c r="IE27" t="s">
        <v>15777</v>
      </c>
      <c r="IF27" t="s">
        <v>15777</v>
      </c>
      <c r="IG27" t="s">
        <v>15777</v>
      </c>
      <c r="IH27" t="s">
        <v>15777</v>
      </c>
      <c r="II27" t="s">
        <v>15777</v>
      </c>
      <c r="IJ27" t="s">
        <v>15777</v>
      </c>
      <c r="IK27" t="s">
        <v>15777</v>
      </c>
      <c r="IL27" t="s">
        <v>15777</v>
      </c>
      <c r="IM27" t="s">
        <v>16560</v>
      </c>
      <c r="IN27" t="s">
        <v>15777</v>
      </c>
      <c r="IO27" t="s">
        <v>15777</v>
      </c>
      <c r="IP27" t="s">
        <v>15777</v>
      </c>
      <c r="IQ27" t="s">
        <v>15777</v>
      </c>
      <c r="IR27" t="s">
        <v>15777</v>
      </c>
      <c r="IS27" t="s">
        <v>15777</v>
      </c>
      <c r="IT27" t="s">
        <v>15777</v>
      </c>
      <c r="IU27" t="s">
        <v>15777</v>
      </c>
      <c r="IV27" t="s">
        <v>15777</v>
      </c>
      <c r="IW27" t="s">
        <v>15777</v>
      </c>
      <c r="IX27" t="s">
        <v>15777</v>
      </c>
      <c r="IY27" t="s">
        <v>15777</v>
      </c>
      <c r="IZ27" t="s">
        <v>15777</v>
      </c>
      <c r="JA27" t="s">
        <v>15777</v>
      </c>
      <c r="JB27" t="s">
        <v>15777</v>
      </c>
      <c r="JC27" t="s">
        <v>15777</v>
      </c>
      <c r="JD27" t="s">
        <v>16561</v>
      </c>
      <c r="JE27" t="s">
        <v>15777</v>
      </c>
      <c r="JF27" t="s">
        <v>16562</v>
      </c>
      <c r="JG27" t="s">
        <v>15777</v>
      </c>
      <c r="JH27" t="s">
        <v>15777</v>
      </c>
      <c r="JI27" t="s">
        <v>15777</v>
      </c>
      <c r="JJ27" t="s">
        <v>15777</v>
      </c>
      <c r="JK27" t="s">
        <v>15777</v>
      </c>
      <c r="JL27" t="s">
        <v>15777</v>
      </c>
      <c r="JM27" t="s">
        <v>15777</v>
      </c>
      <c r="JN27" t="s">
        <v>15777</v>
      </c>
      <c r="JO27" t="s">
        <v>15777</v>
      </c>
      <c r="JP27" t="s">
        <v>15777</v>
      </c>
      <c r="JQ27" t="s">
        <v>15777</v>
      </c>
      <c r="JR27" t="s">
        <v>15777</v>
      </c>
      <c r="JS27" t="s">
        <v>15777</v>
      </c>
      <c r="JT27" t="s">
        <v>15777</v>
      </c>
      <c r="JU27" t="s">
        <v>15777</v>
      </c>
      <c r="JV27" t="s">
        <v>15777</v>
      </c>
      <c r="JW27" t="s">
        <v>16563</v>
      </c>
      <c r="JX27" t="s">
        <v>15777</v>
      </c>
      <c r="JY27" t="s">
        <v>15777</v>
      </c>
      <c r="JZ27" t="s">
        <v>15777</v>
      </c>
      <c r="KA27" t="s">
        <v>15777</v>
      </c>
      <c r="KB27" t="s">
        <v>15777</v>
      </c>
      <c r="KC27" t="s">
        <v>15777</v>
      </c>
      <c r="KD27" t="s">
        <v>15777</v>
      </c>
      <c r="KE27" t="s">
        <v>15777</v>
      </c>
      <c r="KF27" t="s">
        <v>15777</v>
      </c>
      <c r="KG27" t="s">
        <v>15777</v>
      </c>
      <c r="KH27" t="s">
        <v>15777</v>
      </c>
      <c r="KI27" t="s">
        <v>15777</v>
      </c>
      <c r="KJ27" t="s">
        <v>15777</v>
      </c>
      <c r="KK27" t="s">
        <v>15777</v>
      </c>
      <c r="KL27" t="s">
        <v>15777</v>
      </c>
      <c r="KM27" t="s">
        <v>15777</v>
      </c>
      <c r="KN27" t="s">
        <v>16564</v>
      </c>
      <c r="KO27" t="s">
        <v>15777</v>
      </c>
      <c r="KP27" t="s">
        <v>15777</v>
      </c>
      <c r="KQ27" t="s">
        <v>15777</v>
      </c>
      <c r="KR27" t="s">
        <v>15777</v>
      </c>
      <c r="KS27" t="s">
        <v>15777</v>
      </c>
      <c r="KT27" t="s">
        <v>15777</v>
      </c>
      <c r="KU27" t="s">
        <v>15777</v>
      </c>
      <c r="KV27" t="s">
        <v>15777</v>
      </c>
      <c r="KW27" t="s">
        <v>15777</v>
      </c>
      <c r="KX27" t="s">
        <v>15777</v>
      </c>
      <c r="KY27" t="s">
        <v>15777</v>
      </c>
      <c r="KZ27" t="s">
        <v>15777</v>
      </c>
      <c r="LA27" t="s">
        <v>15777</v>
      </c>
      <c r="LB27" t="s">
        <v>15777</v>
      </c>
      <c r="LC27" t="s">
        <v>15777</v>
      </c>
      <c r="LD27" t="s">
        <v>15777</v>
      </c>
      <c r="LE27" t="s">
        <v>16565</v>
      </c>
      <c r="LF27" t="s">
        <v>15777</v>
      </c>
      <c r="LG27" t="s">
        <v>15777</v>
      </c>
      <c r="LH27" t="s">
        <v>15777</v>
      </c>
      <c r="LI27" t="s">
        <v>15777</v>
      </c>
      <c r="LJ27" t="s">
        <v>15777</v>
      </c>
      <c r="LK27" t="s">
        <v>15777</v>
      </c>
      <c r="LL27" t="s">
        <v>15777</v>
      </c>
      <c r="LM27" t="s">
        <v>15777</v>
      </c>
      <c r="LN27" t="s">
        <v>15777</v>
      </c>
      <c r="LO27" t="s">
        <v>15777</v>
      </c>
      <c r="LP27" t="s">
        <v>16566</v>
      </c>
      <c r="LQ27" t="s">
        <v>314</v>
      </c>
      <c r="LR27" t="s">
        <v>15777</v>
      </c>
      <c r="LS27" t="s">
        <v>15777</v>
      </c>
      <c r="LT27" t="s">
        <v>15777</v>
      </c>
      <c r="LU27" t="s">
        <v>15777</v>
      </c>
      <c r="LV27" t="s">
        <v>15777</v>
      </c>
      <c r="LW27" t="s">
        <v>15818</v>
      </c>
      <c r="LX27" t="s">
        <v>15819</v>
      </c>
      <c r="LY27" t="s">
        <v>15820</v>
      </c>
      <c r="LZ27" t="s">
        <v>16598</v>
      </c>
      <c r="MA27" t="s">
        <v>16599</v>
      </c>
      <c r="MB27" t="s">
        <v>16572</v>
      </c>
      <c r="MC27" t="s">
        <v>16573</v>
      </c>
      <c r="MD27" t="s">
        <v>16955</v>
      </c>
      <c r="ME27" t="s">
        <v>16575</v>
      </c>
      <c r="MF27" t="s">
        <v>16576</v>
      </c>
      <c r="MG27" t="s">
        <v>15818</v>
      </c>
      <c r="MH27" t="s">
        <v>15819</v>
      </c>
      <c r="MI27" t="s">
        <v>16955</v>
      </c>
      <c r="MJ27" t="s">
        <v>15820</v>
      </c>
      <c r="MK27" t="s">
        <v>15828</v>
      </c>
      <c r="ML27" t="s">
        <v>16585</v>
      </c>
      <c r="MM27" t="s">
        <v>16585</v>
      </c>
      <c r="MN27" t="s">
        <v>16956</v>
      </c>
      <c r="MO27" t="s">
        <v>16957</v>
      </c>
      <c r="MP27" t="s">
        <v>16958</v>
      </c>
      <c r="MQ27" t="s">
        <v>16955</v>
      </c>
      <c r="MR27" t="s">
        <v>16586</v>
      </c>
      <c r="MS27" t="s">
        <v>15777</v>
      </c>
      <c r="MT27" t="s">
        <v>15777</v>
      </c>
      <c r="MU27" t="s">
        <v>15777</v>
      </c>
      <c r="MV27" t="s">
        <v>314</v>
      </c>
      <c r="MW27" t="s">
        <v>314</v>
      </c>
      <c r="MX27" t="s">
        <v>16007</v>
      </c>
      <c r="MY27" t="s">
        <v>138</v>
      </c>
      <c r="MZ27" t="s">
        <v>177</v>
      </c>
      <c r="NA27" t="s">
        <v>13712</v>
      </c>
      <c r="NB27" t="s">
        <v>16959</v>
      </c>
      <c r="NC27" t="s">
        <v>155</v>
      </c>
      <c r="ND27">
        <v>109</v>
      </c>
      <c r="NE27">
        <v>409</v>
      </c>
      <c r="NF27" s="76">
        <v>2.193485416666667E-2</v>
      </c>
      <c r="NG27" t="s">
        <v>16589</v>
      </c>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row>
    <row r="28" spans="1:724" x14ac:dyDescent="0.25">
      <c r="A28" t="s">
        <v>16960</v>
      </c>
      <c r="B28" t="s">
        <v>275</v>
      </c>
      <c r="C28" t="s">
        <v>15771</v>
      </c>
      <c r="D28" t="s">
        <v>15871</v>
      </c>
      <c r="E28" t="s">
        <v>16961</v>
      </c>
      <c r="F28" s="74">
        <v>43864.86824074074</v>
      </c>
      <c r="G28" t="s">
        <v>16526</v>
      </c>
      <c r="H28" t="s">
        <v>275</v>
      </c>
      <c r="I28" t="s">
        <v>276</v>
      </c>
      <c r="J28" t="s">
        <v>277</v>
      </c>
      <c r="K28" t="s">
        <v>15774</v>
      </c>
      <c r="L28" t="s">
        <v>15919</v>
      </c>
      <c r="M28" t="s">
        <v>15776</v>
      </c>
      <c r="N28" t="s">
        <v>15777</v>
      </c>
      <c r="O28" t="s">
        <v>15777</v>
      </c>
      <c r="P28" t="s">
        <v>15777</v>
      </c>
      <c r="Q28" t="s">
        <v>314</v>
      </c>
      <c r="R28" t="s">
        <v>15777</v>
      </c>
      <c r="S28" t="s">
        <v>314</v>
      </c>
      <c r="T28" t="s">
        <v>15777</v>
      </c>
      <c r="U28" t="s">
        <v>15777</v>
      </c>
      <c r="V28" t="s">
        <v>314</v>
      </c>
      <c r="W28" t="s">
        <v>314</v>
      </c>
      <c r="X28" t="s">
        <v>314</v>
      </c>
      <c r="Y28" t="s">
        <v>139</v>
      </c>
      <c r="Z28" t="s">
        <v>15777</v>
      </c>
      <c r="AA28" t="s">
        <v>15777</v>
      </c>
      <c r="AB28" t="s">
        <v>15777</v>
      </c>
      <c r="AC28" t="s">
        <v>314</v>
      </c>
      <c r="AD28" t="s">
        <v>15778</v>
      </c>
      <c r="AE28" t="s">
        <v>15777</v>
      </c>
      <c r="AF28" t="s">
        <v>15777</v>
      </c>
      <c r="AG28" t="s">
        <v>15777</v>
      </c>
      <c r="AH28" t="s">
        <v>15777</v>
      </c>
      <c r="AI28" t="s">
        <v>15777</v>
      </c>
      <c r="AJ28" t="s">
        <v>15777</v>
      </c>
      <c r="AK28" t="s">
        <v>16962</v>
      </c>
      <c r="AL28" t="s">
        <v>16963</v>
      </c>
      <c r="AM28" t="s">
        <v>13060</v>
      </c>
      <c r="AN28" t="s">
        <v>13786</v>
      </c>
      <c r="AO28" t="s">
        <v>13788</v>
      </c>
      <c r="AP28" t="s">
        <v>12761</v>
      </c>
      <c r="AQ28" t="s">
        <v>13792</v>
      </c>
      <c r="AR28" t="s">
        <v>13794</v>
      </c>
      <c r="AS28" t="s">
        <v>16964</v>
      </c>
      <c r="AT28" t="s">
        <v>16965</v>
      </c>
      <c r="AU28" t="s">
        <v>16966</v>
      </c>
      <c r="AV28" t="s">
        <v>16967</v>
      </c>
      <c r="AW28" t="s">
        <v>13763</v>
      </c>
      <c r="AX28" t="s">
        <v>13764</v>
      </c>
      <c r="AY28" t="s">
        <v>15788</v>
      </c>
      <c r="AZ28" t="s">
        <v>143</v>
      </c>
      <c r="BA28" t="s">
        <v>143</v>
      </c>
      <c r="BB28" t="s">
        <v>16540</v>
      </c>
      <c r="BC28" t="s">
        <v>314</v>
      </c>
      <c r="BD28" t="s">
        <v>314</v>
      </c>
      <c r="BE28" t="s">
        <v>314</v>
      </c>
      <c r="BF28" t="s">
        <v>314</v>
      </c>
      <c r="BG28" t="s">
        <v>314</v>
      </c>
      <c r="BH28" t="s">
        <v>314</v>
      </c>
      <c r="BI28" t="s">
        <v>15771</v>
      </c>
      <c r="BJ28" t="s">
        <v>15789</v>
      </c>
      <c r="BK28" t="s">
        <v>16541</v>
      </c>
      <c r="BL28" t="s">
        <v>314</v>
      </c>
      <c r="BM28" t="s">
        <v>314</v>
      </c>
      <c r="BN28" t="s">
        <v>314</v>
      </c>
      <c r="BO28" t="s">
        <v>314</v>
      </c>
      <c r="BP28" t="s">
        <v>314</v>
      </c>
      <c r="BQ28" t="s">
        <v>314</v>
      </c>
      <c r="BR28" t="s">
        <v>314</v>
      </c>
      <c r="BS28" t="s">
        <v>15777</v>
      </c>
      <c r="BT28" t="s">
        <v>314</v>
      </c>
      <c r="BU28" t="s">
        <v>15777</v>
      </c>
      <c r="BV28" t="s">
        <v>15777</v>
      </c>
      <c r="BW28" t="s">
        <v>15777</v>
      </c>
      <c r="BX28" t="s">
        <v>15777</v>
      </c>
      <c r="BY28" t="s">
        <v>16542</v>
      </c>
      <c r="BZ28" t="s">
        <v>314</v>
      </c>
      <c r="CA28" t="s">
        <v>314</v>
      </c>
      <c r="CB28" t="s">
        <v>314</v>
      </c>
      <c r="CC28" t="s">
        <v>314</v>
      </c>
      <c r="CD28" t="s">
        <v>314</v>
      </c>
      <c r="CE28" t="s">
        <v>15777</v>
      </c>
      <c r="CF28" t="s">
        <v>16543</v>
      </c>
      <c r="CG28" t="s">
        <v>16544</v>
      </c>
      <c r="CH28" t="s">
        <v>15777</v>
      </c>
      <c r="CI28" t="s">
        <v>314</v>
      </c>
      <c r="CJ28" t="s">
        <v>314</v>
      </c>
      <c r="CK28" t="s">
        <v>314</v>
      </c>
      <c r="CL28" t="s">
        <v>15777</v>
      </c>
      <c r="CM28" t="s">
        <v>314</v>
      </c>
      <c r="CN28" t="s">
        <v>15777</v>
      </c>
      <c r="CO28" t="s">
        <v>15777</v>
      </c>
      <c r="CP28" t="s">
        <v>15796</v>
      </c>
      <c r="CQ28" t="s">
        <v>15777</v>
      </c>
      <c r="CR28" t="s">
        <v>15777</v>
      </c>
      <c r="CS28" t="s">
        <v>15777</v>
      </c>
      <c r="CT28" t="s">
        <v>15777</v>
      </c>
      <c r="CU28" t="s">
        <v>15795</v>
      </c>
      <c r="CV28" t="s">
        <v>15795</v>
      </c>
      <c r="CW28" t="s">
        <v>16546</v>
      </c>
      <c r="CX28" t="s">
        <v>15777</v>
      </c>
      <c r="CY28" t="s">
        <v>314</v>
      </c>
      <c r="CZ28" t="s">
        <v>15777</v>
      </c>
      <c r="DA28" t="s">
        <v>15777</v>
      </c>
      <c r="DB28" t="s">
        <v>15777</v>
      </c>
      <c r="DC28" t="s">
        <v>15770</v>
      </c>
      <c r="DD28" t="s">
        <v>314</v>
      </c>
      <c r="DE28" t="s">
        <v>314</v>
      </c>
      <c r="DF28" t="s">
        <v>16547</v>
      </c>
      <c r="DG28" t="s">
        <v>15777</v>
      </c>
      <c r="DH28" t="s">
        <v>15777</v>
      </c>
      <c r="DI28" t="s">
        <v>15777</v>
      </c>
      <c r="DJ28" t="s">
        <v>146</v>
      </c>
      <c r="DK28" t="s">
        <v>15771</v>
      </c>
      <c r="DL28" t="s">
        <v>15789</v>
      </c>
      <c r="DM28" t="s">
        <v>15789</v>
      </c>
      <c r="DN28" t="s">
        <v>16548</v>
      </c>
      <c r="DO28" t="s">
        <v>314</v>
      </c>
      <c r="DP28" t="s">
        <v>314</v>
      </c>
      <c r="DQ28" t="s">
        <v>314</v>
      </c>
      <c r="DR28" t="s">
        <v>314</v>
      </c>
      <c r="DS28" t="s">
        <v>314</v>
      </c>
      <c r="DT28" t="s">
        <v>15777</v>
      </c>
      <c r="DU28" t="s">
        <v>314</v>
      </c>
      <c r="DV28" t="s">
        <v>314</v>
      </c>
      <c r="DW28" t="s">
        <v>15777</v>
      </c>
      <c r="DX28" t="s">
        <v>314</v>
      </c>
      <c r="DY28" t="s">
        <v>314</v>
      </c>
      <c r="DZ28" t="s">
        <v>15777</v>
      </c>
      <c r="EA28" t="s">
        <v>15777</v>
      </c>
      <c r="EB28" t="s">
        <v>15777</v>
      </c>
      <c r="EC28" t="s">
        <v>15777</v>
      </c>
      <c r="ED28" t="s">
        <v>15777</v>
      </c>
      <c r="EE28" t="s">
        <v>16549</v>
      </c>
      <c r="EF28" t="s">
        <v>15777</v>
      </c>
      <c r="EG28" t="s">
        <v>15777</v>
      </c>
      <c r="EH28" t="s">
        <v>15777</v>
      </c>
      <c r="EI28" t="s">
        <v>15777</v>
      </c>
      <c r="EJ28" t="s">
        <v>15777</v>
      </c>
      <c r="EK28" t="s">
        <v>15777</v>
      </c>
      <c r="EL28" t="s">
        <v>15777</v>
      </c>
      <c r="EM28" t="s">
        <v>15777</v>
      </c>
      <c r="EN28" t="s">
        <v>15777</v>
      </c>
      <c r="EO28" t="s">
        <v>15777</v>
      </c>
      <c r="EP28" t="s">
        <v>16550</v>
      </c>
      <c r="EQ28" t="s">
        <v>15801</v>
      </c>
      <c r="ER28" t="s">
        <v>15777</v>
      </c>
      <c r="ES28" t="s">
        <v>15777</v>
      </c>
      <c r="ET28" t="s">
        <v>15777</v>
      </c>
      <c r="EU28" t="s">
        <v>15777</v>
      </c>
      <c r="EV28" t="s">
        <v>15777</v>
      </c>
      <c r="EW28" t="s">
        <v>15777</v>
      </c>
      <c r="EX28" t="s">
        <v>15777</v>
      </c>
      <c r="EY28" t="s">
        <v>15777</v>
      </c>
      <c r="EZ28" t="s">
        <v>16551</v>
      </c>
      <c r="FA28" t="s">
        <v>15777</v>
      </c>
      <c r="FB28" t="s">
        <v>15777</v>
      </c>
      <c r="FC28" t="s">
        <v>15777</v>
      </c>
      <c r="FD28" t="s">
        <v>15777</v>
      </c>
      <c r="FE28" t="s">
        <v>15777</v>
      </c>
      <c r="FF28" t="s">
        <v>15777</v>
      </c>
      <c r="FG28" t="s">
        <v>15777</v>
      </c>
      <c r="FH28" t="s">
        <v>314</v>
      </c>
      <c r="FI28" t="s">
        <v>16552</v>
      </c>
      <c r="FJ28" t="s">
        <v>16553</v>
      </c>
      <c r="FK28" t="s">
        <v>15777</v>
      </c>
      <c r="FL28" t="s">
        <v>15777</v>
      </c>
      <c r="FM28" t="s">
        <v>15777</v>
      </c>
      <c r="FN28" t="s">
        <v>15777</v>
      </c>
      <c r="FO28" t="s">
        <v>15777</v>
      </c>
      <c r="FP28" t="s">
        <v>15777</v>
      </c>
      <c r="FQ28" t="s">
        <v>15777</v>
      </c>
      <c r="FR28" t="s">
        <v>15777</v>
      </c>
      <c r="FS28" t="s">
        <v>15789</v>
      </c>
      <c r="FT28" t="s">
        <v>16554</v>
      </c>
      <c r="FU28" t="s">
        <v>15777</v>
      </c>
      <c r="FV28" t="s">
        <v>314</v>
      </c>
      <c r="FW28" t="s">
        <v>314</v>
      </c>
      <c r="FX28" t="s">
        <v>15793</v>
      </c>
      <c r="FY28" t="s">
        <v>314</v>
      </c>
      <c r="FZ28" t="s">
        <v>16555</v>
      </c>
      <c r="GA28" t="s">
        <v>15793</v>
      </c>
      <c r="GB28" t="s">
        <v>16555</v>
      </c>
      <c r="GC28" t="s">
        <v>15777</v>
      </c>
      <c r="GD28" t="s">
        <v>15777</v>
      </c>
      <c r="GE28" t="s">
        <v>314</v>
      </c>
      <c r="GF28" t="s">
        <v>15777</v>
      </c>
      <c r="GG28" t="s">
        <v>15777</v>
      </c>
      <c r="GH28" t="s">
        <v>15777</v>
      </c>
      <c r="GI28" t="s">
        <v>16556</v>
      </c>
      <c r="GJ28" t="s">
        <v>15777</v>
      </c>
      <c r="GK28" t="s">
        <v>15777</v>
      </c>
      <c r="GL28" t="s">
        <v>15777</v>
      </c>
      <c r="GM28" t="s">
        <v>314</v>
      </c>
      <c r="GN28" t="s">
        <v>314</v>
      </c>
      <c r="GO28" t="s">
        <v>15777</v>
      </c>
      <c r="GP28" t="s">
        <v>15777</v>
      </c>
      <c r="GQ28" t="s">
        <v>15777</v>
      </c>
      <c r="GR28" t="s">
        <v>15777</v>
      </c>
      <c r="GS28" t="s">
        <v>15777</v>
      </c>
      <c r="GT28" t="s">
        <v>15777</v>
      </c>
      <c r="GU28" t="s">
        <v>15777</v>
      </c>
      <c r="GV28" t="s">
        <v>15777</v>
      </c>
      <c r="GW28" t="s">
        <v>16557</v>
      </c>
      <c r="GX28" t="s">
        <v>16555</v>
      </c>
      <c r="GY28" t="s">
        <v>314</v>
      </c>
      <c r="GZ28" t="s">
        <v>15777</v>
      </c>
      <c r="HA28" t="s">
        <v>15777</v>
      </c>
      <c r="HB28" t="s">
        <v>314</v>
      </c>
      <c r="HC28" t="s">
        <v>15777</v>
      </c>
      <c r="HD28" t="s">
        <v>15777</v>
      </c>
      <c r="HE28" t="s">
        <v>15777</v>
      </c>
      <c r="HF28" t="s">
        <v>314</v>
      </c>
      <c r="HG28" t="s">
        <v>16558</v>
      </c>
      <c r="HH28" t="s">
        <v>15777</v>
      </c>
      <c r="HI28" t="s">
        <v>15777</v>
      </c>
      <c r="HJ28" t="s">
        <v>15777</v>
      </c>
      <c r="HK28" t="s">
        <v>15777</v>
      </c>
      <c r="HL28" t="s">
        <v>15777</v>
      </c>
      <c r="HM28" t="s">
        <v>15777</v>
      </c>
      <c r="HN28" t="s">
        <v>15777</v>
      </c>
      <c r="HO28" t="s">
        <v>15777</v>
      </c>
      <c r="HP28" t="s">
        <v>15777</v>
      </c>
      <c r="HQ28" t="s">
        <v>15777</v>
      </c>
      <c r="HR28" t="s">
        <v>15777</v>
      </c>
      <c r="HS28" t="s">
        <v>15777</v>
      </c>
      <c r="HT28" t="s">
        <v>15777</v>
      </c>
      <c r="HU28" t="s">
        <v>15777</v>
      </c>
      <c r="HV28" t="s">
        <v>15777</v>
      </c>
      <c r="HW28" t="s">
        <v>15777</v>
      </c>
      <c r="HX28" t="s">
        <v>16559</v>
      </c>
      <c r="HY28" t="s">
        <v>15777</v>
      </c>
      <c r="HZ28" t="s">
        <v>15777</v>
      </c>
      <c r="IA28" t="s">
        <v>15777</v>
      </c>
      <c r="IB28" t="s">
        <v>15777</v>
      </c>
      <c r="IC28" t="s">
        <v>15777</v>
      </c>
      <c r="ID28" t="s">
        <v>15777</v>
      </c>
      <c r="IE28" t="s">
        <v>15777</v>
      </c>
      <c r="IF28" t="s">
        <v>15777</v>
      </c>
      <c r="IG28" t="s">
        <v>15777</v>
      </c>
      <c r="IH28" t="s">
        <v>15777</v>
      </c>
      <c r="II28" t="s">
        <v>15777</v>
      </c>
      <c r="IJ28" t="s">
        <v>15777</v>
      </c>
      <c r="IK28" t="s">
        <v>15777</v>
      </c>
      <c r="IL28" t="s">
        <v>15777</v>
      </c>
      <c r="IM28" t="s">
        <v>16560</v>
      </c>
      <c r="IN28" t="s">
        <v>15777</v>
      </c>
      <c r="IO28" t="s">
        <v>15777</v>
      </c>
      <c r="IP28" t="s">
        <v>15777</v>
      </c>
      <c r="IQ28" t="s">
        <v>15777</v>
      </c>
      <c r="IR28" t="s">
        <v>15777</v>
      </c>
      <c r="IS28" t="s">
        <v>15777</v>
      </c>
      <c r="IT28" t="s">
        <v>15777</v>
      </c>
      <c r="IU28" t="s">
        <v>15777</v>
      </c>
      <c r="IV28" t="s">
        <v>15777</v>
      </c>
      <c r="IW28" t="s">
        <v>15777</v>
      </c>
      <c r="IX28" t="s">
        <v>15777</v>
      </c>
      <c r="IY28" t="s">
        <v>15777</v>
      </c>
      <c r="IZ28" t="s">
        <v>15777</v>
      </c>
      <c r="JA28" t="s">
        <v>15777</v>
      </c>
      <c r="JB28" t="s">
        <v>15777</v>
      </c>
      <c r="JC28" t="s">
        <v>15777</v>
      </c>
      <c r="JD28" t="s">
        <v>16561</v>
      </c>
      <c r="JE28" t="s">
        <v>15777</v>
      </c>
      <c r="JF28" t="s">
        <v>16562</v>
      </c>
      <c r="JG28" t="s">
        <v>15777</v>
      </c>
      <c r="JH28" t="s">
        <v>15777</v>
      </c>
      <c r="JI28" t="s">
        <v>15777</v>
      </c>
      <c r="JJ28" t="s">
        <v>15777</v>
      </c>
      <c r="JK28" t="s">
        <v>15777</v>
      </c>
      <c r="JL28" t="s">
        <v>15777</v>
      </c>
      <c r="JM28" t="s">
        <v>15777</v>
      </c>
      <c r="JN28" t="s">
        <v>15777</v>
      </c>
      <c r="JO28" t="s">
        <v>15777</v>
      </c>
      <c r="JP28" t="s">
        <v>15777</v>
      </c>
      <c r="JQ28" t="s">
        <v>15777</v>
      </c>
      <c r="JR28" t="s">
        <v>15777</v>
      </c>
      <c r="JS28" t="s">
        <v>15777</v>
      </c>
      <c r="JT28" t="s">
        <v>15777</v>
      </c>
      <c r="JU28" t="s">
        <v>15777</v>
      </c>
      <c r="JV28" t="s">
        <v>15777</v>
      </c>
      <c r="JW28" t="s">
        <v>16563</v>
      </c>
      <c r="JX28" t="s">
        <v>15777</v>
      </c>
      <c r="JY28" t="s">
        <v>15777</v>
      </c>
      <c r="JZ28" t="s">
        <v>15777</v>
      </c>
      <c r="KA28" t="s">
        <v>15777</v>
      </c>
      <c r="KB28" t="s">
        <v>15777</v>
      </c>
      <c r="KC28" t="s">
        <v>15777</v>
      </c>
      <c r="KD28" t="s">
        <v>15777</v>
      </c>
      <c r="KE28" t="s">
        <v>15777</v>
      </c>
      <c r="KF28" t="s">
        <v>15777</v>
      </c>
      <c r="KG28" t="s">
        <v>15777</v>
      </c>
      <c r="KH28" t="s">
        <v>15777</v>
      </c>
      <c r="KI28" t="s">
        <v>15777</v>
      </c>
      <c r="KJ28" t="s">
        <v>15777</v>
      </c>
      <c r="KK28" t="s">
        <v>15777</v>
      </c>
      <c r="KL28" t="s">
        <v>15777</v>
      </c>
      <c r="KM28" t="s">
        <v>15777</v>
      </c>
      <c r="KN28" t="s">
        <v>16564</v>
      </c>
      <c r="KO28" t="s">
        <v>15777</v>
      </c>
      <c r="KP28" t="s">
        <v>15777</v>
      </c>
      <c r="KQ28" t="s">
        <v>15777</v>
      </c>
      <c r="KR28" t="s">
        <v>15777</v>
      </c>
      <c r="KS28" t="s">
        <v>15777</v>
      </c>
      <c r="KT28" t="s">
        <v>15777</v>
      </c>
      <c r="KU28" t="s">
        <v>15777</v>
      </c>
      <c r="KV28" t="s">
        <v>15777</v>
      </c>
      <c r="KW28" t="s">
        <v>15777</v>
      </c>
      <c r="KX28" t="s">
        <v>15777</v>
      </c>
      <c r="KY28" t="s">
        <v>15777</v>
      </c>
      <c r="KZ28" t="s">
        <v>15777</v>
      </c>
      <c r="LA28" t="s">
        <v>15777</v>
      </c>
      <c r="LB28" t="s">
        <v>15777</v>
      </c>
      <c r="LC28" t="s">
        <v>15777</v>
      </c>
      <c r="LD28" t="s">
        <v>15777</v>
      </c>
      <c r="LE28" t="s">
        <v>16565</v>
      </c>
      <c r="LF28" t="s">
        <v>15777</v>
      </c>
      <c r="LG28" t="s">
        <v>15777</v>
      </c>
      <c r="LH28" t="s">
        <v>15777</v>
      </c>
      <c r="LI28" t="s">
        <v>15777</v>
      </c>
      <c r="LJ28" t="s">
        <v>15777</v>
      </c>
      <c r="LK28" t="s">
        <v>15777</v>
      </c>
      <c r="LL28" t="s">
        <v>15777</v>
      </c>
      <c r="LM28" t="s">
        <v>15777</v>
      </c>
      <c r="LN28" t="s">
        <v>15777</v>
      </c>
      <c r="LO28" t="s">
        <v>15777</v>
      </c>
      <c r="LP28" t="s">
        <v>16566</v>
      </c>
      <c r="LQ28" t="s">
        <v>314</v>
      </c>
      <c r="LR28" t="s">
        <v>15777</v>
      </c>
      <c r="LS28" t="s">
        <v>15777</v>
      </c>
      <c r="LT28" t="s">
        <v>15777</v>
      </c>
      <c r="LU28" t="s">
        <v>15777</v>
      </c>
      <c r="LV28" t="s">
        <v>15777</v>
      </c>
      <c r="LW28" t="s">
        <v>15818</v>
      </c>
      <c r="LX28" t="s">
        <v>15819</v>
      </c>
      <c r="LY28" t="s">
        <v>15820</v>
      </c>
      <c r="LZ28" t="s">
        <v>16598</v>
      </c>
      <c r="MA28" t="s">
        <v>16599</v>
      </c>
      <c r="MB28" t="s">
        <v>16572</v>
      </c>
      <c r="MC28" t="s">
        <v>16573</v>
      </c>
      <c r="MD28" t="s">
        <v>16968</v>
      </c>
      <c r="ME28" t="s">
        <v>16575</v>
      </c>
      <c r="MF28" t="s">
        <v>16576</v>
      </c>
      <c r="MG28" t="s">
        <v>15818</v>
      </c>
      <c r="MH28" t="s">
        <v>15819</v>
      </c>
      <c r="MI28" t="s">
        <v>16968</v>
      </c>
      <c r="MJ28" t="s">
        <v>15820</v>
      </c>
      <c r="MK28" t="s">
        <v>15828</v>
      </c>
      <c r="ML28" t="s">
        <v>16585</v>
      </c>
      <c r="MM28" t="s">
        <v>16585</v>
      </c>
      <c r="MN28" t="s">
        <v>16969</v>
      </c>
      <c r="MO28" t="s">
        <v>16970</v>
      </c>
      <c r="MP28" t="s">
        <v>16971</v>
      </c>
      <c r="MQ28" t="s">
        <v>16968</v>
      </c>
      <c r="MR28" t="s">
        <v>16586</v>
      </c>
      <c r="MS28" t="s">
        <v>15777</v>
      </c>
      <c r="MT28" t="s">
        <v>15777</v>
      </c>
      <c r="MU28" t="s">
        <v>15777</v>
      </c>
      <c r="MV28" t="s">
        <v>314</v>
      </c>
      <c r="MW28" t="s">
        <v>314</v>
      </c>
      <c r="MX28" t="s">
        <v>16007</v>
      </c>
      <c r="MY28" t="s">
        <v>138</v>
      </c>
      <c r="MZ28" t="s">
        <v>184</v>
      </c>
      <c r="NA28" t="s">
        <v>16972</v>
      </c>
      <c r="NB28" t="s">
        <v>16973</v>
      </c>
      <c r="NC28" t="s">
        <v>13080</v>
      </c>
      <c r="ND28">
        <v>109</v>
      </c>
      <c r="NE28">
        <v>409</v>
      </c>
      <c r="NF28" s="76">
        <v>2.1857484953703699E-2</v>
      </c>
      <c r="NG28" t="s">
        <v>16589</v>
      </c>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row>
    <row r="29" spans="1:724" x14ac:dyDescent="0.25">
      <c r="A29" t="s">
        <v>16974</v>
      </c>
      <c r="B29" t="s">
        <v>275</v>
      </c>
      <c r="C29" t="s">
        <v>15771</v>
      </c>
      <c r="D29" t="s">
        <v>15871</v>
      </c>
      <c r="E29" t="s">
        <v>16975</v>
      </c>
      <c r="F29" s="74">
        <v>43864.868304398151</v>
      </c>
      <c r="G29" t="s">
        <v>16526</v>
      </c>
      <c r="H29" t="s">
        <v>275</v>
      </c>
      <c r="I29" t="s">
        <v>276</v>
      </c>
      <c r="J29" t="s">
        <v>277</v>
      </c>
      <c r="K29" t="s">
        <v>15774</v>
      </c>
      <c r="L29" t="s">
        <v>15919</v>
      </c>
      <c r="M29" t="s">
        <v>15776</v>
      </c>
      <c r="N29" t="s">
        <v>15777</v>
      </c>
      <c r="O29" t="s">
        <v>15777</v>
      </c>
      <c r="P29" t="s">
        <v>15777</v>
      </c>
      <c r="Q29" t="s">
        <v>314</v>
      </c>
      <c r="R29" t="s">
        <v>15777</v>
      </c>
      <c r="S29" t="s">
        <v>314</v>
      </c>
      <c r="T29" t="s">
        <v>314</v>
      </c>
      <c r="U29" t="s">
        <v>15777</v>
      </c>
      <c r="V29" t="s">
        <v>314</v>
      </c>
      <c r="W29" t="s">
        <v>314</v>
      </c>
      <c r="X29" t="s">
        <v>314</v>
      </c>
      <c r="Y29" t="s">
        <v>139</v>
      </c>
      <c r="Z29" t="s">
        <v>15777</v>
      </c>
      <c r="AA29" t="s">
        <v>15777</v>
      </c>
      <c r="AB29" t="s">
        <v>15777</v>
      </c>
      <c r="AC29" t="s">
        <v>314</v>
      </c>
      <c r="AD29" t="s">
        <v>15778</v>
      </c>
      <c r="AE29" t="s">
        <v>15777</v>
      </c>
      <c r="AF29" t="s">
        <v>15777</v>
      </c>
      <c r="AG29" t="s">
        <v>15777</v>
      </c>
      <c r="AH29" t="s">
        <v>15777</v>
      </c>
      <c r="AI29" t="s">
        <v>15777</v>
      </c>
      <c r="AJ29" t="s">
        <v>15777</v>
      </c>
      <c r="AK29" t="s">
        <v>16976</v>
      </c>
      <c r="AL29" t="s">
        <v>16977</v>
      </c>
      <c r="AM29" t="s">
        <v>13804</v>
      </c>
      <c r="AN29" t="s">
        <v>16978</v>
      </c>
      <c r="AO29" t="s">
        <v>16979</v>
      </c>
      <c r="AP29" t="s">
        <v>1251</v>
      </c>
      <c r="AQ29" t="s">
        <v>16980</v>
      </c>
      <c r="AR29" t="s">
        <v>16981</v>
      </c>
      <c r="AS29" t="s">
        <v>16982</v>
      </c>
      <c r="AT29" t="s">
        <v>16983</v>
      </c>
      <c r="AU29" t="s">
        <v>16984</v>
      </c>
      <c r="AV29" t="s">
        <v>16985</v>
      </c>
      <c r="AW29" t="s">
        <v>13806</v>
      </c>
      <c r="AX29" t="s">
        <v>13807</v>
      </c>
      <c r="AY29" t="s">
        <v>15788</v>
      </c>
      <c r="AZ29" t="s">
        <v>143</v>
      </c>
      <c r="BA29" t="s">
        <v>143</v>
      </c>
      <c r="BB29" t="s">
        <v>16540</v>
      </c>
      <c r="BC29" t="s">
        <v>314</v>
      </c>
      <c r="BD29" t="s">
        <v>314</v>
      </c>
      <c r="BE29" t="s">
        <v>314</v>
      </c>
      <c r="BF29" t="s">
        <v>314</v>
      </c>
      <c r="BG29" t="s">
        <v>314</v>
      </c>
      <c r="BH29" t="s">
        <v>314</v>
      </c>
      <c r="BI29" t="s">
        <v>15771</v>
      </c>
      <c r="BJ29" t="s">
        <v>15789</v>
      </c>
      <c r="BK29" t="s">
        <v>16541</v>
      </c>
      <c r="BL29" t="s">
        <v>314</v>
      </c>
      <c r="BM29" t="s">
        <v>314</v>
      </c>
      <c r="BN29" t="s">
        <v>314</v>
      </c>
      <c r="BO29" t="s">
        <v>314</v>
      </c>
      <c r="BP29" t="s">
        <v>314</v>
      </c>
      <c r="BQ29" t="s">
        <v>314</v>
      </c>
      <c r="BR29" t="s">
        <v>314</v>
      </c>
      <c r="BS29" t="s">
        <v>15777</v>
      </c>
      <c r="BT29" t="s">
        <v>314</v>
      </c>
      <c r="BU29" t="s">
        <v>314</v>
      </c>
      <c r="BV29" t="s">
        <v>15777</v>
      </c>
      <c r="BW29" t="s">
        <v>15777</v>
      </c>
      <c r="BX29" t="s">
        <v>15777</v>
      </c>
      <c r="BY29" t="s">
        <v>16542</v>
      </c>
      <c r="BZ29" t="s">
        <v>314</v>
      </c>
      <c r="CA29" t="s">
        <v>314</v>
      </c>
      <c r="CB29" t="s">
        <v>314</v>
      </c>
      <c r="CC29" t="s">
        <v>314</v>
      </c>
      <c r="CD29" t="s">
        <v>314</v>
      </c>
      <c r="CE29" t="s">
        <v>15777</v>
      </c>
      <c r="CF29" t="s">
        <v>16543</v>
      </c>
      <c r="CG29" t="s">
        <v>15793</v>
      </c>
      <c r="CH29" t="s">
        <v>15777</v>
      </c>
      <c r="CI29" t="s">
        <v>314</v>
      </c>
      <c r="CJ29" t="s">
        <v>15777</v>
      </c>
      <c r="CK29" t="s">
        <v>314</v>
      </c>
      <c r="CL29" t="s">
        <v>15777</v>
      </c>
      <c r="CM29" t="s">
        <v>314</v>
      </c>
      <c r="CN29" t="s">
        <v>15777</v>
      </c>
      <c r="CO29" t="s">
        <v>15777</v>
      </c>
      <c r="CP29" t="s">
        <v>15796</v>
      </c>
      <c r="CQ29" t="s">
        <v>15777</v>
      </c>
      <c r="CR29" t="s">
        <v>314</v>
      </c>
      <c r="CS29" t="s">
        <v>15777</v>
      </c>
      <c r="CT29" t="s">
        <v>314</v>
      </c>
      <c r="CU29" t="s">
        <v>16007</v>
      </c>
      <c r="CV29" t="s">
        <v>16007</v>
      </c>
      <c r="CW29" t="s">
        <v>16546</v>
      </c>
      <c r="CX29" t="s">
        <v>15777</v>
      </c>
      <c r="CY29" t="s">
        <v>314</v>
      </c>
      <c r="CZ29" t="s">
        <v>15777</v>
      </c>
      <c r="DA29" t="s">
        <v>15777</v>
      </c>
      <c r="DB29" t="s">
        <v>15777</v>
      </c>
      <c r="DC29" t="s">
        <v>15789</v>
      </c>
      <c r="DD29" t="s">
        <v>314</v>
      </c>
      <c r="DE29" t="s">
        <v>314</v>
      </c>
      <c r="DF29" t="s">
        <v>16547</v>
      </c>
      <c r="DG29" t="s">
        <v>15777</v>
      </c>
      <c r="DH29" t="s">
        <v>15777</v>
      </c>
      <c r="DI29" t="s">
        <v>15777</v>
      </c>
      <c r="DJ29" t="s">
        <v>146</v>
      </c>
      <c r="DK29" t="s">
        <v>15771</v>
      </c>
      <c r="DL29" t="s">
        <v>15789</v>
      </c>
      <c r="DM29" t="s">
        <v>15789</v>
      </c>
      <c r="DN29" t="s">
        <v>16548</v>
      </c>
      <c r="DO29" t="s">
        <v>314</v>
      </c>
      <c r="DP29" t="s">
        <v>314</v>
      </c>
      <c r="DQ29" t="s">
        <v>314</v>
      </c>
      <c r="DR29" t="s">
        <v>314</v>
      </c>
      <c r="DS29" t="s">
        <v>314</v>
      </c>
      <c r="DT29" t="s">
        <v>15777</v>
      </c>
      <c r="DU29" t="s">
        <v>314</v>
      </c>
      <c r="DV29" t="s">
        <v>314</v>
      </c>
      <c r="DW29" t="s">
        <v>15777</v>
      </c>
      <c r="DX29" t="s">
        <v>314</v>
      </c>
      <c r="DY29" t="s">
        <v>314</v>
      </c>
      <c r="DZ29" t="s">
        <v>15777</v>
      </c>
      <c r="EA29" t="s">
        <v>15777</v>
      </c>
      <c r="EB29" t="s">
        <v>15777</v>
      </c>
      <c r="EC29" t="s">
        <v>15777</v>
      </c>
      <c r="ED29" t="s">
        <v>15777</v>
      </c>
      <c r="EE29" t="s">
        <v>16549</v>
      </c>
      <c r="EF29" t="s">
        <v>15777</v>
      </c>
      <c r="EG29" t="s">
        <v>15777</v>
      </c>
      <c r="EH29" t="s">
        <v>15777</v>
      </c>
      <c r="EI29" t="s">
        <v>15777</v>
      </c>
      <c r="EJ29" t="s">
        <v>15777</v>
      </c>
      <c r="EK29" t="s">
        <v>314</v>
      </c>
      <c r="EL29" t="s">
        <v>15777</v>
      </c>
      <c r="EM29" t="s">
        <v>15777</v>
      </c>
      <c r="EN29" t="s">
        <v>15777</v>
      </c>
      <c r="EO29" t="s">
        <v>15777</v>
      </c>
      <c r="EP29" t="s">
        <v>16550</v>
      </c>
      <c r="EQ29" t="s">
        <v>15801</v>
      </c>
      <c r="ER29" t="s">
        <v>15777</v>
      </c>
      <c r="ES29" t="s">
        <v>15777</v>
      </c>
      <c r="ET29" t="s">
        <v>15777</v>
      </c>
      <c r="EU29" t="s">
        <v>15777</v>
      </c>
      <c r="EV29" t="s">
        <v>15777</v>
      </c>
      <c r="EW29" t="s">
        <v>15777</v>
      </c>
      <c r="EX29" t="s">
        <v>15777</v>
      </c>
      <c r="EY29" t="s">
        <v>15777</v>
      </c>
      <c r="EZ29" t="s">
        <v>16551</v>
      </c>
      <c r="FA29" t="s">
        <v>15777</v>
      </c>
      <c r="FB29" t="s">
        <v>15777</v>
      </c>
      <c r="FC29" t="s">
        <v>15777</v>
      </c>
      <c r="FD29" t="s">
        <v>15777</v>
      </c>
      <c r="FE29" t="s">
        <v>15777</v>
      </c>
      <c r="FF29" t="s">
        <v>15777</v>
      </c>
      <c r="FG29" t="s">
        <v>15777</v>
      </c>
      <c r="FH29" t="s">
        <v>314</v>
      </c>
      <c r="FI29" t="s">
        <v>16552</v>
      </c>
      <c r="FJ29" t="s">
        <v>16553</v>
      </c>
      <c r="FK29" t="s">
        <v>15777</v>
      </c>
      <c r="FL29" t="s">
        <v>15777</v>
      </c>
      <c r="FM29" t="s">
        <v>15777</v>
      </c>
      <c r="FN29" t="s">
        <v>15777</v>
      </c>
      <c r="FO29" t="s">
        <v>15777</v>
      </c>
      <c r="FP29" t="s">
        <v>15777</v>
      </c>
      <c r="FQ29" t="s">
        <v>15777</v>
      </c>
      <c r="FR29" t="s">
        <v>15777</v>
      </c>
      <c r="FS29" t="s">
        <v>15789</v>
      </c>
      <c r="FT29" t="s">
        <v>16554</v>
      </c>
      <c r="FU29" t="s">
        <v>15777</v>
      </c>
      <c r="FV29" t="s">
        <v>314</v>
      </c>
      <c r="FW29" t="s">
        <v>15777</v>
      </c>
      <c r="FX29" t="s">
        <v>15793</v>
      </c>
      <c r="FY29" t="s">
        <v>15777</v>
      </c>
      <c r="FZ29" t="s">
        <v>15793</v>
      </c>
      <c r="GA29" t="s">
        <v>15793</v>
      </c>
      <c r="GB29" t="s">
        <v>15793</v>
      </c>
      <c r="GC29" t="s">
        <v>15777</v>
      </c>
      <c r="GD29" t="s">
        <v>15777</v>
      </c>
      <c r="GE29" t="s">
        <v>314</v>
      </c>
      <c r="GF29" t="s">
        <v>15777</v>
      </c>
      <c r="GG29" t="s">
        <v>15777</v>
      </c>
      <c r="GH29" t="s">
        <v>15777</v>
      </c>
      <c r="GI29" t="s">
        <v>16556</v>
      </c>
      <c r="GJ29" t="s">
        <v>15777</v>
      </c>
      <c r="GK29" t="s">
        <v>15777</v>
      </c>
      <c r="GL29" t="s">
        <v>15777</v>
      </c>
      <c r="GM29" t="s">
        <v>314</v>
      </c>
      <c r="GN29" t="s">
        <v>314</v>
      </c>
      <c r="GO29" t="s">
        <v>15777</v>
      </c>
      <c r="GP29" t="s">
        <v>15777</v>
      </c>
      <c r="GQ29" t="s">
        <v>15777</v>
      </c>
      <c r="GR29" t="s">
        <v>15777</v>
      </c>
      <c r="GS29" t="s">
        <v>15777</v>
      </c>
      <c r="GT29" t="s">
        <v>15777</v>
      </c>
      <c r="GU29" t="s">
        <v>15777</v>
      </c>
      <c r="GV29" t="s">
        <v>314</v>
      </c>
      <c r="GW29" t="s">
        <v>16557</v>
      </c>
      <c r="GX29" t="s">
        <v>16555</v>
      </c>
      <c r="GY29" t="s">
        <v>314</v>
      </c>
      <c r="GZ29" t="s">
        <v>15777</v>
      </c>
      <c r="HA29" t="s">
        <v>15777</v>
      </c>
      <c r="HB29" t="s">
        <v>314</v>
      </c>
      <c r="HC29" t="s">
        <v>15777</v>
      </c>
      <c r="HD29" t="s">
        <v>15777</v>
      </c>
      <c r="HE29" t="s">
        <v>15777</v>
      </c>
      <c r="HF29" t="s">
        <v>314</v>
      </c>
      <c r="HG29" t="s">
        <v>16558</v>
      </c>
      <c r="HH29" t="s">
        <v>15777</v>
      </c>
      <c r="HI29" t="s">
        <v>15777</v>
      </c>
      <c r="HJ29" t="s">
        <v>15777</v>
      </c>
      <c r="HK29" t="s">
        <v>15777</v>
      </c>
      <c r="HL29" t="s">
        <v>15777</v>
      </c>
      <c r="HM29" t="s">
        <v>15777</v>
      </c>
      <c r="HN29" t="s">
        <v>15777</v>
      </c>
      <c r="HO29" t="s">
        <v>15777</v>
      </c>
      <c r="HP29" t="s">
        <v>15777</v>
      </c>
      <c r="HQ29" t="s">
        <v>15777</v>
      </c>
      <c r="HR29" t="s">
        <v>15777</v>
      </c>
      <c r="HS29" t="s">
        <v>15777</v>
      </c>
      <c r="HT29" t="s">
        <v>15777</v>
      </c>
      <c r="HU29" t="s">
        <v>15777</v>
      </c>
      <c r="HV29" t="s">
        <v>15777</v>
      </c>
      <c r="HW29" t="s">
        <v>15777</v>
      </c>
      <c r="HX29" t="s">
        <v>16559</v>
      </c>
      <c r="HY29" t="s">
        <v>15777</v>
      </c>
      <c r="HZ29" t="s">
        <v>15777</v>
      </c>
      <c r="IA29" t="s">
        <v>15777</v>
      </c>
      <c r="IB29" t="s">
        <v>15777</v>
      </c>
      <c r="IC29" t="s">
        <v>15777</v>
      </c>
      <c r="ID29" t="s">
        <v>15777</v>
      </c>
      <c r="IE29" t="s">
        <v>15777</v>
      </c>
      <c r="IF29" t="s">
        <v>15777</v>
      </c>
      <c r="IG29" t="s">
        <v>15777</v>
      </c>
      <c r="IH29" t="s">
        <v>15777</v>
      </c>
      <c r="II29" t="s">
        <v>15777</v>
      </c>
      <c r="IJ29" t="s">
        <v>15777</v>
      </c>
      <c r="IK29" t="s">
        <v>15777</v>
      </c>
      <c r="IL29" t="s">
        <v>15777</v>
      </c>
      <c r="IM29" t="s">
        <v>16560</v>
      </c>
      <c r="IN29" t="s">
        <v>15777</v>
      </c>
      <c r="IO29" t="s">
        <v>15777</v>
      </c>
      <c r="IP29" t="s">
        <v>15777</v>
      </c>
      <c r="IQ29" t="s">
        <v>15777</v>
      </c>
      <c r="IR29" t="s">
        <v>15777</v>
      </c>
      <c r="IS29" t="s">
        <v>15777</v>
      </c>
      <c r="IT29" t="s">
        <v>15777</v>
      </c>
      <c r="IU29" t="s">
        <v>15777</v>
      </c>
      <c r="IV29" t="s">
        <v>15777</v>
      </c>
      <c r="IW29" t="s">
        <v>15777</v>
      </c>
      <c r="IX29" t="s">
        <v>15777</v>
      </c>
      <c r="IY29" t="s">
        <v>15777</v>
      </c>
      <c r="IZ29" t="s">
        <v>15777</v>
      </c>
      <c r="JA29" t="s">
        <v>15777</v>
      </c>
      <c r="JB29" t="s">
        <v>15777</v>
      </c>
      <c r="JC29" t="s">
        <v>15777</v>
      </c>
      <c r="JD29" t="s">
        <v>16561</v>
      </c>
      <c r="JE29" t="s">
        <v>15777</v>
      </c>
      <c r="JF29" t="s">
        <v>16562</v>
      </c>
      <c r="JG29" t="s">
        <v>15777</v>
      </c>
      <c r="JH29" t="s">
        <v>15777</v>
      </c>
      <c r="JI29" t="s">
        <v>15777</v>
      </c>
      <c r="JJ29" t="s">
        <v>15777</v>
      </c>
      <c r="JK29" t="s">
        <v>15777</v>
      </c>
      <c r="JL29" t="s">
        <v>15777</v>
      </c>
      <c r="JM29" t="s">
        <v>15777</v>
      </c>
      <c r="JN29" t="s">
        <v>15777</v>
      </c>
      <c r="JO29" t="s">
        <v>15777</v>
      </c>
      <c r="JP29" t="s">
        <v>15777</v>
      </c>
      <c r="JQ29" t="s">
        <v>15777</v>
      </c>
      <c r="JR29" t="s">
        <v>15777</v>
      </c>
      <c r="JS29" t="s">
        <v>15777</v>
      </c>
      <c r="JT29" t="s">
        <v>15777</v>
      </c>
      <c r="JU29" t="s">
        <v>15777</v>
      </c>
      <c r="JV29" t="s">
        <v>15777</v>
      </c>
      <c r="JW29" t="s">
        <v>16563</v>
      </c>
      <c r="JX29" t="s">
        <v>15777</v>
      </c>
      <c r="JY29" t="s">
        <v>15777</v>
      </c>
      <c r="JZ29" t="s">
        <v>15777</v>
      </c>
      <c r="KA29" t="s">
        <v>15777</v>
      </c>
      <c r="KB29" t="s">
        <v>15777</v>
      </c>
      <c r="KC29" t="s">
        <v>15777</v>
      </c>
      <c r="KD29" t="s">
        <v>15777</v>
      </c>
      <c r="KE29" t="s">
        <v>15777</v>
      </c>
      <c r="KF29" t="s">
        <v>15777</v>
      </c>
      <c r="KG29" t="s">
        <v>15777</v>
      </c>
      <c r="KH29" t="s">
        <v>15777</v>
      </c>
      <c r="KI29" t="s">
        <v>15777</v>
      </c>
      <c r="KJ29" t="s">
        <v>15777</v>
      </c>
      <c r="KK29" t="s">
        <v>15777</v>
      </c>
      <c r="KL29" t="s">
        <v>15777</v>
      </c>
      <c r="KM29" t="s">
        <v>15777</v>
      </c>
      <c r="KN29" t="s">
        <v>16564</v>
      </c>
      <c r="KO29" t="s">
        <v>15777</v>
      </c>
      <c r="KP29" t="s">
        <v>15777</v>
      </c>
      <c r="KQ29" t="s">
        <v>15777</v>
      </c>
      <c r="KR29" t="s">
        <v>15777</v>
      </c>
      <c r="KS29" t="s">
        <v>15777</v>
      </c>
      <c r="KT29" t="s">
        <v>15777</v>
      </c>
      <c r="KU29" t="s">
        <v>15777</v>
      </c>
      <c r="KV29" t="s">
        <v>15777</v>
      </c>
      <c r="KW29" t="s">
        <v>15777</v>
      </c>
      <c r="KX29" t="s">
        <v>15777</v>
      </c>
      <c r="KY29" t="s">
        <v>15777</v>
      </c>
      <c r="KZ29" t="s">
        <v>15777</v>
      </c>
      <c r="LA29" t="s">
        <v>15777</v>
      </c>
      <c r="LB29" t="s">
        <v>15777</v>
      </c>
      <c r="LC29" t="s">
        <v>15777</v>
      </c>
      <c r="LD29" t="s">
        <v>15777</v>
      </c>
      <c r="LE29" t="s">
        <v>16565</v>
      </c>
      <c r="LF29" t="s">
        <v>15777</v>
      </c>
      <c r="LG29" t="s">
        <v>15777</v>
      </c>
      <c r="LH29" t="s">
        <v>15777</v>
      </c>
      <c r="LI29" t="s">
        <v>15777</v>
      </c>
      <c r="LJ29" t="s">
        <v>15777</v>
      </c>
      <c r="LK29" t="s">
        <v>15777</v>
      </c>
      <c r="LL29" t="s">
        <v>15777</v>
      </c>
      <c r="LM29" t="s">
        <v>15777</v>
      </c>
      <c r="LN29" t="s">
        <v>15777</v>
      </c>
      <c r="LO29" t="s">
        <v>15777</v>
      </c>
      <c r="LP29" t="s">
        <v>16566</v>
      </c>
      <c r="LQ29" t="s">
        <v>314</v>
      </c>
      <c r="LR29" t="s">
        <v>15777</v>
      </c>
      <c r="LS29" t="s">
        <v>15777</v>
      </c>
      <c r="LT29" t="s">
        <v>15777</v>
      </c>
      <c r="LU29" t="s">
        <v>15777</v>
      </c>
      <c r="LV29" t="s">
        <v>15777</v>
      </c>
      <c r="LW29" t="s">
        <v>15818</v>
      </c>
      <c r="LX29" t="s">
        <v>15819</v>
      </c>
      <c r="LY29" t="s">
        <v>15820</v>
      </c>
      <c r="LZ29" t="s">
        <v>16598</v>
      </c>
      <c r="MA29" t="s">
        <v>16599</v>
      </c>
      <c r="MB29" t="s">
        <v>16572</v>
      </c>
      <c r="MC29" t="s">
        <v>16573</v>
      </c>
      <c r="MD29" t="s">
        <v>15933</v>
      </c>
      <c r="ME29" t="s">
        <v>16575</v>
      </c>
      <c r="MF29" t="s">
        <v>16576</v>
      </c>
      <c r="MG29" t="s">
        <v>15818</v>
      </c>
      <c r="MH29" t="s">
        <v>15819</v>
      </c>
      <c r="MI29" t="s">
        <v>15933</v>
      </c>
      <c r="MJ29" t="s">
        <v>15820</v>
      </c>
      <c r="MK29" t="s">
        <v>15828</v>
      </c>
      <c r="ML29" t="s">
        <v>16585</v>
      </c>
      <c r="MM29" t="s">
        <v>16585</v>
      </c>
      <c r="MN29" t="s">
        <v>16986</v>
      </c>
      <c r="MO29" t="s">
        <v>16987</v>
      </c>
      <c r="MP29" t="s">
        <v>16988</v>
      </c>
      <c r="MQ29" t="s">
        <v>15933</v>
      </c>
      <c r="MR29" t="s">
        <v>16586</v>
      </c>
      <c r="MS29" t="s">
        <v>15777</v>
      </c>
      <c r="MT29" t="s">
        <v>15777</v>
      </c>
      <c r="MU29" t="s">
        <v>15777</v>
      </c>
      <c r="MV29" t="s">
        <v>314</v>
      </c>
      <c r="MW29" t="s">
        <v>314</v>
      </c>
      <c r="MX29" t="s">
        <v>16007</v>
      </c>
      <c r="MY29" t="s">
        <v>138</v>
      </c>
      <c r="MZ29" t="s">
        <v>184</v>
      </c>
      <c r="NA29" t="s">
        <v>16989</v>
      </c>
      <c r="NB29" t="s">
        <v>16990</v>
      </c>
      <c r="NC29" t="s">
        <v>183</v>
      </c>
      <c r="ND29">
        <v>110</v>
      </c>
      <c r="NE29">
        <v>408</v>
      </c>
      <c r="NF29" s="76">
        <v>2.1805907407407409E-2</v>
      </c>
      <c r="NG29" t="s">
        <v>16589</v>
      </c>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row>
    <row r="30" spans="1:724" x14ac:dyDescent="0.25">
      <c r="A30" t="s">
        <v>16991</v>
      </c>
      <c r="B30" t="s">
        <v>275</v>
      </c>
      <c r="C30" t="s">
        <v>15771</v>
      </c>
      <c r="D30" t="s">
        <v>15871</v>
      </c>
      <c r="E30" t="s">
        <v>16992</v>
      </c>
      <c r="F30" s="74">
        <v>43864.868394097219</v>
      </c>
      <c r="G30" t="s">
        <v>16526</v>
      </c>
      <c r="H30" t="s">
        <v>275</v>
      </c>
      <c r="I30" t="s">
        <v>276</v>
      </c>
      <c r="J30" t="s">
        <v>277</v>
      </c>
      <c r="K30" t="s">
        <v>15774</v>
      </c>
      <c r="L30" t="s">
        <v>15939</v>
      </c>
      <c r="M30" t="s">
        <v>15776</v>
      </c>
      <c r="N30" t="s">
        <v>15777</v>
      </c>
      <c r="O30" t="s">
        <v>15777</v>
      </c>
      <c r="P30" t="s">
        <v>15777</v>
      </c>
      <c r="Q30" t="s">
        <v>314</v>
      </c>
      <c r="R30" t="s">
        <v>15777</v>
      </c>
      <c r="S30" t="s">
        <v>314</v>
      </c>
      <c r="T30" t="s">
        <v>15777</v>
      </c>
      <c r="U30" t="s">
        <v>15777</v>
      </c>
      <c r="V30" t="s">
        <v>314</v>
      </c>
      <c r="W30" t="s">
        <v>314</v>
      </c>
      <c r="X30" t="s">
        <v>314</v>
      </c>
      <c r="Y30" t="s">
        <v>139</v>
      </c>
      <c r="Z30" t="s">
        <v>15777</v>
      </c>
      <c r="AA30" t="s">
        <v>15777</v>
      </c>
      <c r="AB30" t="s">
        <v>15777</v>
      </c>
      <c r="AC30" t="s">
        <v>314</v>
      </c>
      <c r="AD30" t="s">
        <v>15778</v>
      </c>
      <c r="AE30" t="s">
        <v>15777</v>
      </c>
      <c r="AF30" t="s">
        <v>15777</v>
      </c>
      <c r="AG30" t="s">
        <v>15777</v>
      </c>
      <c r="AH30" t="s">
        <v>15777</v>
      </c>
      <c r="AI30" t="s">
        <v>15777</v>
      </c>
      <c r="AJ30" t="s">
        <v>15777</v>
      </c>
      <c r="AK30" t="s">
        <v>16993</v>
      </c>
      <c r="AL30" t="s">
        <v>16994</v>
      </c>
      <c r="AM30" t="s">
        <v>12919</v>
      </c>
      <c r="AN30" t="s">
        <v>13868</v>
      </c>
      <c r="AO30" t="s">
        <v>13872</v>
      </c>
      <c r="AP30" t="s">
        <v>2626</v>
      </c>
      <c r="AQ30" t="s">
        <v>13879</v>
      </c>
      <c r="AR30" t="s">
        <v>13881</v>
      </c>
      <c r="AS30" t="s">
        <v>16995</v>
      </c>
      <c r="AT30" t="s">
        <v>16996</v>
      </c>
      <c r="AU30" t="s">
        <v>16997</v>
      </c>
      <c r="AV30" t="s">
        <v>16998</v>
      </c>
      <c r="AW30" t="s">
        <v>13869</v>
      </c>
      <c r="AX30" t="s">
        <v>13870</v>
      </c>
      <c r="AY30" t="s">
        <v>15788</v>
      </c>
      <c r="AZ30" t="s">
        <v>143</v>
      </c>
      <c r="BA30" t="s">
        <v>143</v>
      </c>
      <c r="BB30" t="s">
        <v>16540</v>
      </c>
      <c r="BC30" t="s">
        <v>15777</v>
      </c>
      <c r="BD30" t="s">
        <v>314</v>
      </c>
      <c r="BE30" t="s">
        <v>15777</v>
      </c>
      <c r="BF30" t="s">
        <v>314</v>
      </c>
      <c r="BG30" t="s">
        <v>15777</v>
      </c>
      <c r="BH30" t="s">
        <v>314</v>
      </c>
      <c r="BI30" t="s">
        <v>15771</v>
      </c>
      <c r="BJ30" t="s">
        <v>15789</v>
      </c>
      <c r="BK30" t="s">
        <v>16541</v>
      </c>
      <c r="BL30" t="s">
        <v>314</v>
      </c>
      <c r="BM30" t="s">
        <v>314</v>
      </c>
      <c r="BN30" t="s">
        <v>314</v>
      </c>
      <c r="BO30" t="s">
        <v>314</v>
      </c>
      <c r="BP30" t="s">
        <v>314</v>
      </c>
      <c r="BQ30" t="s">
        <v>314</v>
      </c>
      <c r="BR30" t="s">
        <v>314</v>
      </c>
      <c r="BS30" t="s">
        <v>15777</v>
      </c>
      <c r="BT30" t="s">
        <v>314</v>
      </c>
      <c r="BU30" t="s">
        <v>15777</v>
      </c>
      <c r="BV30" t="s">
        <v>15777</v>
      </c>
      <c r="BW30" t="s">
        <v>15777</v>
      </c>
      <c r="BX30" t="s">
        <v>15777</v>
      </c>
      <c r="BY30" t="s">
        <v>16542</v>
      </c>
      <c r="BZ30" t="s">
        <v>314</v>
      </c>
      <c r="CA30" t="s">
        <v>314</v>
      </c>
      <c r="CB30" t="s">
        <v>314</v>
      </c>
      <c r="CC30" t="s">
        <v>314</v>
      </c>
      <c r="CD30" t="s">
        <v>314</v>
      </c>
      <c r="CE30" t="s">
        <v>15777</v>
      </c>
      <c r="CF30" t="s">
        <v>16543</v>
      </c>
      <c r="CG30" t="s">
        <v>16544</v>
      </c>
      <c r="CH30" t="s">
        <v>15777</v>
      </c>
      <c r="CI30" t="s">
        <v>314</v>
      </c>
      <c r="CJ30" t="s">
        <v>314</v>
      </c>
      <c r="CK30" t="s">
        <v>314</v>
      </c>
      <c r="CL30" t="s">
        <v>15777</v>
      </c>
      <c r="CM30" t="s">
        <v>314</v>
      </c>
      <c r="CN30" t="s">
        <v>15777</v>
      </c>
      <c r="CO30" t="s">
        <v>15777</v>
      </c>
      <c r="CP30" t="s">
        <v>15796</v>
      </c>
      <c r="CQ30" t="s">
        <v>15777</v>
      </c>
      <c r="CR30" t="s">
        <v>15777</v>
      </c>
      <c r="CS30" t="s">
        <v>15777</v>
      </c>
      <c r="CT30" t="s">
        <v>15777</v>
      </c>
      <c r="CU30" t="s">
        <v>15795</v>
      </c>
      <c r="CV30" t="s">
        <v>15795</v>
      </c>
      <c r="CW30" t="s">
        <v>16546</v>
      </c>
      <c r="CX30" t="s">
        <v>15777</v>
      </c>
      <c r="CY30" t="s">
        <v>314</v>
      </c>
      <c r="CZ30" t="s">
        <v>15777</v>
      </c>
      <c r="DA30" t="s">
        <v>15777</v>
      </c>
      <c r="DB30" t="s">
        <v>15777</v>
      </c>
      <c r="DC30" t="s">
        <v>15770</v>
      </c>
      <c r="DD30" t="s">
        <v>314</v>
      </c>
      <c r="DE30" t="s">
        <v>314</v>
      </c>
      <c r="DF30" t="s">
        <v>16547</v>
      </c>
      <c r="DG30" t="s">
        <v>15777</v>
      </c>
      <c r="DH30" t="s">
        <v>15777</v>
      </c>
      <c r="DI30" t="s">
        <v>15777</v>
      </c>
      <c r="DJ30" t="s">
        <v>146</v>
      </c>
      <c r="DK30" t="s">
        <v>15771</v>
      </c>
      <c r="DL30" t="s">
        <v>15789</v>
      </c>
      <c r="DM30" t="s">
        <v>15789</v>
      </c>
      <c r="DN30" t="s">
        <v>16548</v>
      </c>
      <c r="DO30" t="s">
        <v>314</v>
      </c>
      <c r="DP30" t="s">
        <v>314</v>
      </c>
      <c r="DQ30" t="s">
        <v>314</v>
      </c>
      <c r="DR30" t="s">
        <v>314</v>
      </c>
      <c r="DS30" t="s">
        <v>314</v>
      </c>
      <c r="DT30" t="s">
        <v>15777</v>
      </c>
      <c r="DU30" t="s">
        <v>314</v>
      </c>
      <c r="DV30" t="s">
        <v>314</v>
      </c>
      <c r="DW30" t="s">
        <v>15777</v>
      </c>
      <c r="DX30" t="s">
        <v>314</v>
      </c>
      <c r="DY30" t="s">
        <v>314</v>
      </c>
      <c r="DZ30" t="s">
        <v>15777</v>
      </c>
      <c r="EA30" t="s">
        <v>15777</v>
      </c>
      <c r="EB30" t="s">
        <v>15777</v>
      </c>
      <c r="EC30" t="s">
        <v>15777</v>
      </c>
      <c r="ED30" t="s">
        <v>15777</v>
      </c>
      <c r="EE30" t="s">
        <v>16549</v>
      </c>
      <c r="EF30" t="s">
        <v>15777</v>
      </c>
      <c r="EG30" t="s">
        <v>15777</v>
      </c>
      <c r="EH30" t="s">
        <v>15777</v>
      </c>
      <c r="EI30" t="s">
        <v>15777</v>
      </c>
      <c r="EJ30" t="s">
        <v>15777</v>
      </c>
      <c r="EK30" t="s">
        <v>15777</v>
      </c>
      <c r="EL30" t="s">
        <v>15777</v>
      </c>
      <c r="EM30" t="s">
        <v>15777</v>
      </c>
      <c r="EN30" t="s">
        <v>15777</v>
      </c>
      <c r="EO30" t="s">
        <v>15777</v>
      </c>
      <c r="EP30" t="s">
        <v>16550</v>
      </c>
      <c r="EQ30" t="s">
        <v>15801</v>
      </c>
      <c r="ER30" t="s">
        <v>15777</v>
      </c>
      <c r="ES30" t="s">
        <v>15777</v>
      </c>
      <c r="ET30" t="s">
        <v>15777</v>
      </c>
      <c r="EU30" t="s">
        <v>15777</v>
      </c>
      <c r="EV30" t="s">
        <v>15777</v>
      </c>
      <c r="EW30" t="s">
        <v>15777</v>
      </c>
      <c r="EX30" t="s">
        <v>15777</v>
      </c>
      <c r="EY30" t="s">
        <v>15777</v>
      </c>
      <c r="EZ30" t="s">
        <v>16551</v>
      </c>
      <c r="FA30" t="s">
        <v>15777</v>
      </c>
      <c r="FB30" t="s">
        <v>15777</v>
      </c>
      <c r="FC30" t="s">
        <v>15777</v>
      </c>
      <c r="FD30" t="s">
        <v>15777</v>
      </c>
      <c r="FE30" t="s">
        <v>15777</v>
      </c>
      <c r="FF30" t="s">
        <v>15777</v>
      </c>
      <c r="FG30" t="s">
        <v>15777</v>
      </c>
      <c r="FH30" t="s">
        <v>314</v>
      </c>
      <c r="FI30" t="s">
        <v>16552</v>
      </c>
      <c r="FJ30" t="s">
        <v>16553</v>
      </c>
      <c r="FK30" t="s">
        <v>15777</v>
      </c>
      <c r="FL30" t="s">
        <v>15777</v>
      </c>
      <c r="FM30" t="s">
        <v>15777</v>
      </c>
      <c r="FN30" t="s">
        <v>15777</v>
      </c>
      <c r="FO30" t="s">
        <v>15777</v>
      </c>
      <c r="FP30" t="s">
        <v>15777</v>
      </c>
      <c r="FQ30" t="s">
        <v>15777</v>
      </c>
      <c r="FR30" t="s">
        <v>15777</v>
      </c>
      <c r="FS30" t="s">
        <v>15789</v>
      </c>
      <c r="FT30" t="s">
        <v>16554</v>
      </c>
      <c r="FU30" t="s">
        <v>15777</v>
      </c>
      <c r="FV30" t="s">
        <v>314</v>
      </c>
      <c r="FW30" t="s">
        <v>314</v>
      </c>
      <c r="FX30" t="s">
        <v>15793</v>
      </c>
      <c r="FY30" t="s">
        <v>314</v>
      </c>
      <c r="FZ30" t="s">
        <v>16555</v>
      </c>
      <c r="GA30" t="s">
        <v>15793</v>
      </c>
      <c r="GB30" t="s">
        <v>16555</v>
      </c>
      <c r="GC30" t="s">
        <v>15777</v>
      </c>
      <c r="GD30" t="s">
        <v>15777</v>
      </c>
      <c r="GE30" t="s">
        <v>314</v>
      </c>
      <c r="GF30" t="s">
        <v>15777</v>
      </c>
      <c r="GG30" t="s">
        <v>15777</v>
      </c>
      <c r="GH30" t="s">
        <v>15777</v>
      </c>
      <c r="GI30" t="s">
        <v>16556</v>
      </c>
      <c r="GJ30" t="s">
        <v>15777</v>
      </c>
      <c r="GK30" t="s">
        <v>15777</v>
      </c>
      <c r="GL30" t="s">
        <v>15777</v>
      </c>
      <c r="GM30" t="s">
        <v>314</v>
      </c>
      <c r="GN30" t="s">
        <v>314</v>
      </c>
      <c r="GO30" t="s">
        <v>15777</v>
      </c>
      <c r="GP30" t="s">
        <v>15777</v>
      </c>
      <c r="GQ30" t="s">
        <v>15777</v>
      </c>
      <c r="GR30" t="s">
        <v>15777</v>
      </c>
      <c r="GS30" t="s">
        <v>15777</v>
      </c>
      <c r="GT30" t="s">
        <v>15777</v>
      </c>
      <c r="GU30" t="s">
        <v>15777</v>
      </c>
      <c r="GV30" t="s">
        <v>15777</v>
      </c>
      <c r="GW30" t="s">
        <v>16557</v>
      </c>
      <c r="GX30" t="s">
        <v>16555</v>
      </c>
      <c r="GY30" t="s">
        <v>314</v>
      </c>
      <c r="GZ30" t="s">
        <v>15777</v>
      </c>
      <c r="HA30" t="s">
        <v>15777</v>
      </c>
      <c r="HB30" t="s">
        <v>314</v>
      </c>
      <c r="HC30" t="s">
        <v>15777</v>
      </c>
      <c r="HD30" t="s">
        <v>15777</v>
      </c>
      <c r="HE30" t="s">
        <v>15777</v>
      </c>
      <c r="HF30" t="s">
        <v>314</v>
      </c>
      <c r="HG30" t="s">
        <v>16558</v>
      </c>
      <c r="HH30" t="s">
        <v>15777</v>
      </c>
      <c r="HI30" t="s">
        <v>15777</v>
      </c>
      <c r="HJ30" t="s">
        <v>15777</v>
      </c>
      <c r="HK30" t="s">
        <v>15777</v>
      </c>
      <c r="HL30" t="s">
        <v>15777</v>
      </c>
      <c r="HM30" t="s">
        <v>15777</v>
      </c>
      <c r="HN30" t="s">
        <v>15777</v>
      </c>
      <c r="HO30" t="s">
        <v>15777</v>
      </c>
      <c r="HP30" t="s">
        <v>15777</v>
      </c>
      <c r="HQ30" t="s">
        <v>15777</v>
      </c>
      <c r="HR30" t="s">
        <v>15777</v>
      </c>
      <c r="HS30" t="s">
        <v>15777</v>
      </c>
      <c r="HT30" t="s">
        <v>15777</v>
      </c>
      <c r="HU30" t="s">
        <v>15777</v>
      </c>
      <c r="HV30" t="s">
        <v>15777</v>
      </c>
      <c r="HW30" t="s">
        <v>15777</v>
      </c>
      <c r="HX30" t="s">
        <v>16559</v>
      </c>
      <c r="HY30" t="s">
        <v>15777</v>
      </c>
      <c r="HZ30" t="s">
        <v>15777</v>
      </c>
      <c r="IA30" t="s">
        <v>15777</v>
      </c>
      <c r="IB30" t="s">
        <v>15777</v>
      </c>
      <c r="IC30" t="s">
        <v>15777</v>
      </c>
      <c r="ID30" t="s">
        <v>15777</v>
      </c>
      <c r="IE30" t="s">
        <v>15777</v>
      </c>
      <c r="IF30" t="s">
        <v>15777</v>
      </c>
      <c r="IG30" t="s">
        <v>15777</v>
      </c>
      <c r="IH30" t="s">
        <v>15777</v>
      </c>
      <c r="II30" t="s">
        <v>15777</v>
      </c>
      <c r="IJ30" t="s">
        <v>15777</v>
      </c>
      <c r="IK30" t="s">
        <v>15777</v>
      </c>
      <c r="IL30" t="s">
        <v>15777</v>
      </c>
      <c r="IM30" t="s">
        <v>16560</v>
      </c>
      <c r="IN30" t="s">
        <v>15777</v>
      </c>
      <c r="IO30" t="s">
        <v>15777</v>
      </c>
      <c r="IP30" t="s">
        <v>15777</v>
      </c>
      <c r="IQ30" t="s">
        <v>15777</v>
      </c>
      <c r="IR30" t="s">
        <v>15777</v>
      </c>
      <c r="IS30" t="s">
        <v>15777</v>
      </c>
      <c r="IT30" t="s">
        <v>15777</v>
      </c>
      <c r="IU30" t="s">
        <v>15777</v>
      </c>
      <c r="IV30" t="s">
        <v>15777</v>
      </c>
      <c r="IW30" t="s">
        <v>15777</v>
      </c>
      <c r="IX30" t="s">
        <v>15777</v>
      </c>
      <c r="IY30" t="s">
        <v>15777</v>
      </c>
      <c r="IZ30" t="s">
        <v>15777</v>
      </c>
      <c r="JA30" t="s">
        <v>15777</v>
      </c>
      <c r="JB30" t="s">
        <v>15777</v>
      </c>
      <c r="JC30" t="s">
        <v>15777</v>
      </c>
      <c r="JD30" t="s">
        <v>16561</v>
      </c>
      <c r="JE30" t="s">
        <v>15777</v>
      </c>
      <c r="JF30" t="s">
        <v>16562</v>
      </c>
      <c r="JG30" t="s">
        <v>15777</v>
      </c>
      <c r="JH30" t="s">
        <v>15777</v>
      </c>
      <c r="JI30" t="s">
        <v>15777</v>
      </c>
      <c r="JJ30" t="s">
        <v>15777</v>
      </c>
      <c r="JK30" t="s">
        <v>15777</v>
      </c>
      <c r="JL30" t="s">
        <v>15777</v>
      </c>
      <c r="JM30" t="s">
        <v>15777</v>
      </c>
      <c r="JN30" t="s">
        <v>15777</v>
      </c>
      <c r="JO30" t="s">
        <v>15777</v>
      </c>
      <c r="JP30" t="s">
        <v>15777</v>
      </c>
      <c r="JQ30" t="s">
        <v>15777</v>
      </c>
      <c r="JR30" t="s">
        <v>15777</v>
      </c>
      <c r="JS30" t="s">
        <v>15777</v>
      </c>
      <c r="JT30" t="s">
        <v>15777</v>
      </c>
      <c r="JU30" t="s">
        <v>15777</v>
      </c>
      <c r="JV30" t="s">
        <v>15777</v>
      </c>
      <c r="JW30" t="s">
        <v>16563</v>
      </c>
      <c r="JX30" t="s">
        <v>15777</v>
      </c>
      <c r="JY30" t="s">
        <v>15777</v>
      </c>
      <c r="JZ30" t="s">
        <v>15777</v>
      </c>
      <c r="KA30" t="s">
        <v>15777</v>
      </c>
      <c r="KB30" t="s">
        <v>15777</v>
      </c>
      <c r="KC30" t="s">
        <v>15777</v>
      </c>
      <c r="KD30" t="s">
        <v>15777</v>
      </c>
      <c r="KE30" t="s">
        <v>15777</v>
      </c>
      <c r="KF30" t="s">
        <v>15777</v>
      </c>
      <c r="KG30" t="s">
        <v>15777</v>
      </c>
      <c r="KH30" t="s">
        <v>15777</v>
      </c>
      <c r="KI30" t="s">
        <v>15777</v>
      </c>
      <c r="KJ30" t="s">
        <v>15777</v>
      </c>
      <c r="KK30" t="s">
        <v>15777</v>
      </c>
      <c r="KL30" t="s">
        <v>15777</v>
      </c>
      <c r="KM30" t="s">
        <v>15777</v>
      </c>
      <c r="KN30" t="s">
        <v>16564</v>
      </c>
      <c r="KO30" t="s">
        <v>15777</v>
      </c>
      <c r="KP30" t="s">
        <v>15777</v>
      </c>
      <c r="KQ30" t="s">
        <v>15777</v>
      </c>
      <c r="KR30" t="s">
        <v>15777</v>
      </c>
      <c r="KS30" t="s">
        <v>15777</v>
      </c>
      <c r="KT30" t="s">
        <v>15777</v>
      </c>
      <c r="KU30" t="s">
        <v>15777</v>
      </c>
      <c r="KV30" t="s">
        <v>15777</v>
      </c>
      <c r="KW30" t="s">
        <v>15777</v>
      </c>
      <c r="KX30" t="s">
        <v>15777</v>
      </c>
      <c r="KY30" t="s">
        <v>15777</v>
      </c>
      <c r="KZ30" t="s">
        <v>15777</v>
      </c>
      <c r="LA30" t="s">
        <v>15777</v>
      </c>
      <c r="LB30" t="s">
        <v>15777</v>
      </c>
      <c r="LC30" t="s">
        <v>15777</v>
      </c>
      <c r="LD30" t="s">
        <v>15777</v>
      </c>
      <c r="LE30" t="s">
        <v>16565</v>
      </c>
      <c r="LF30" t="s">
        <v>15777</v>
      </c>
      <c r="LG30" t="s">
        <v>15777</v>
      </c>
      <c r="LH30" t="s">
        <v>15777</v>
      </c>
      <c r="LI30" t="s">
        <v>15777</v>
      </c>
      <c r="LJ30" t="s">
        <v>15777</v>
      </c>
      <c r="LK30" t="s">
        <v>15777</v>
      </c>
      <c r="LL30" t="s">
        <v>15777</v>
      </c>
      <c r="LM30" t="s">
        <v>15777</v>
      </c>
      <c r="LN30" t="s">
        <v>15777</v>
      </c>
      <c r="LO30" t="s">
        <v>15777</v>
      </c>
      <c r="LP30" t="s">
        <v>16566</v>
      </c>
      <c r="LQ30" t="s">
        <v>314</v>
      </c>
      <c r="LR30" t="s">
        <v>15777</v>
      </c>
      <c r="LS30" t="s">
        <v>15777</v>
      </c>
      <c r="LT30" t="s">
        <v>15777</v>
      </c>
      <c r="LU30" t="s">
        <v>15777</v>
      </c>
      <c r="LV30" t="s">
        <v>15777</v>
      </c>
      <c r="LW30" t="s">
        <v>15818</v>
      </c>
      <c r="LX30" t="s">
        <v>15819</v>
      </c>
      <c r="LY30" t="s">
        <v>15820</v>
      </c>
      <c r="LZ30" t="s">
        <v>16598</v>
      </c>
      <c r="MA30" t="s">
        <v>16599</v>
      </c>
      <c r="MB30" t="s">
        <v>16572</v>
      </c>
      <c r="MC30" t="s">
        <v>16573</v>
      </c>
      <c r="MD30" t="s">
        <v>15952</v>
      </c>
      <c r="ME30" t="s">
        <v>16575</v>
      </c>
      <c r="MF30" t="s">
        <v>16576</v>
      </c>
      <c r="MG30" t="s">
        <v>15818</v>
      </c>
      <c r="MH30" t="s">
        <v>15819</v>
      </c>
      <c r="MI30" t="s">
        <v>15952</v>
      </c>
      <c r="MJ30" t="s">
        <v>15820</v>
      </c>
      <c r="MK30" t="s">
        <v>15828</v>
      </c>
      <c r="ML30" t="s">
        <v>16585</v>
      </c>
      <c r="MM30" t="s">
        <v>16585</v>
      </c>
      <c r="MN30" t="s">
        <v>16999</v>
      </c>
      <c r="MO30" t="s">
        <v>17000</v>
      </c>
      <c r="MP30" t="s">
        <v>17001</v>
      </c>
      <c r="MQ30" t="s">
        <v>15952</v>
      </c>
      <c r="MR30" t="s">
        <v>16586</v>
      </c>
      <c r="MS30" t="s">
        <v>15777</v>
      </c>
      <c r="MT30" t="s">
        <v>15777</v>
      </c>
      <c r="MU30" t="s">
        <v>15777</v>
      </c>
      <c r="MV30" t="s">
        <v>314</v>
      </c>
      <c r="MW30" t="s">
        <v>314</v>
      </c>
      <c r="MX30" t="s">
        <v>16007</v>
      </c>
      <c r="MY30" t="s">
        <v>138</v>
      </c>
      <c r="MZ30" t="s">
        <v>191</v>
      </c>
      <c r="NA30" t="s">
        <v>13885</v>
      </c>
      <c r="NB30" t="s">
        <v>17002</v>
      </c>
      <c r="NC30" t="s">
        <v>190</v>
      </c>
      <c r="ND30">
        <v>110</v>
      </c>
      <c r="NE30">
        <v>408</v>
      </c>
      <c r="NF30" s="76">
        <v>2.191210069444444E-2</v>
      </c>
      <c r="NG30" t="s">
        <v>16589</v>
      </c>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row>
    <row r="31" spans="1:724" x14ac:dyDescent="0.25">
      <c r="A31" t="s">
        <v>17003</v>
      </c>
      <c r="B31" t="s">
        <v>275</v>
      </c>
      <c r="C31" t="s">
        <v>15771</v>
      </c>
      <c r="D31" t="s">
        <v>15871</v>
      </c>
      <c r="E31" t="s">
        <v>17004</v>
      </c>
      <c r="F31" s="74">
        <v>43864.868464270832</v>
      </c>
      <c r="G31" t="s">
        <v>16526</v>
      </c>
      <c r="H31" t="s">
        <v>275</v>
      </c>
      <c r="I31" t="s">
        <v>276</v>
      </c>
      <c r="J31" t="s">
        <v>277</v>
      </c>
      <c r="K31" t="s">
        <v>15774</v>
      </c>
      <c r="L31" t="s">
        <v>15939</v>
      </c>
      <c r="M31" t="s">
        <v>15776</v>
      </c>
      <c r="N31" t="s">
        <v>15777</v>
      </c>
      <c r="O31" t="s">
        <v>15777</v>
      </c>
      <c r="P31" t="s">
        <v>15777</v>
      </c>
      <c r="Q31" t="s">
        <v>314</v>
      </c>
      <c r="R31" t="s">
        <v>15777</v>
      </c>
      <c r="S31" t="s">
        <v>314</v>
      </c>
      <c r="T31" t="s">
        <v>15777</v>
      </c>
      <c r="U31" t="s">
        <v>15777</v>
      </c>
      <c r="V31" t="s">
        <v>314</v>
      </c>
      <c r="W31" t="s">
        <v>314</v>
      </c>
      <c r="X31" t="s">
        <v>314</v>
      </c>
      <c r="Y31" t="s">
        <v>139</v>
      </c>
      <c r="Z31" t="s">
        <v>15777</v>
      </c>
      <c r="AA31" t="s">
        <v>15777</v>
      </c>
      <c r="AB31" t="s">
        <v>15777</v>
      </c>
      <c r="AC31" t="s">
        <v>314</v>
      </c>
      <c r="AD31" t="s">
        <v>15778</v>
      </c>
      <c r="AE31" t="s">
        <v>15777</v>
      </c>
      <c r="AF31" t="s">
        <v>15777</v>
      </c>
      <c r="AG31" t="s">
        <v>15777</v>
      </c>
      <c r="AH31" t="s">
        <v>15777</v>
      </c>
      <c r="AI31" t="s">
        <v>15777</v>
      </c>
      <c r="AJ31" t="s">
        <v>15777</v>
      </c>
      <c r="AK31" t="s">
        <v>17005</v>
      </c>
      <c r="AL31" t="s">
        <v>17006</v>
      </c>
      <c r="AM31" t="s">
        <v>12919</v>
      </c>
      <c r="AN31" t="s">
        <v>17007</v>
      </c>
      <c r="AO31" t="s">
        <v>17008</v>
      </c>
      <c r="AP31" t="s">
        <v>3759</v>
      </c>
      <c r="AQ31" t="s">
        <v>8161</v>
      </c>
      <c r="AR31" t="s">
        <v>17009</v>
      </c>
      <c r="AS31" t="s">
        <v>17010</v>
      </c>
      <c r="AT31" t="s">
        <v>17011</v>
      </c>
      <c r="AU31" t="s">
        <v>17012</v>
      </c>
      <c r="AV31" t="s">
        <v>17013</v>
      </c>
      <c r="AW31" t="s">
        <v>13892</v>
      </c>
      <c r="AX31" t="s">
        <v>13893</v>
      </c>
      <c r="AY31" t="s">
        <v>15788</v>
      </c>
      <c r="AZ31" t="s">
        <v>143</v>
      </c>
      <c r="BA31" t="s">
        <v>143</v>
      </c>
      <c r="BB31" t="s">
        <v>16540</v>
      </c>
      <c r="BC31" t="s">
        <v>15777</v>
      </c>
      <c r="BD31" t="s">
        <v>314</v>
      </c>
      <c r="BE31" t="s">
        <v>15777</v>
      </c>
      <c r="BF31" t="s">
        <v>314</v>
      </c>
      <c r="BG31" t="s">
        <v>15777</v>
      </c>
      <c r="BH31" t="s">
        <v>314</v>
      </c>
      <c r="BI31" t="s">
        <v>15771</v>
      </c>
      <c r="BJ31" t="s">
        <v>15789</v>
      </c>
      <c r="BK31" t="s">
        <v>16541</v>
      </c>
      <c r="BL31" t="s">
        <v>314</v>
      </c>
      <c r="BM31" t="s">
        <v>314</v>
      </c>
      <c r="BN31" t="s">
        <v>314</v>
      </c>
      <c r="BO31" t="s">
        <v>314</v>
      </c>
      <c r="BP31" t="s">
        <v>314</v>
      </c>
      <c r="BQ31" t="s">
        <v>314</v>
      </c>
      <c r="BR31" t="s">
        <v>314</v>
      </c>
      <c r="BS31" t="s">
        <v>15777</v>
      </c>
      <c r="BT31" t="s">
        <v>314</v>
      </c>
      <c r="BU31" t="s">
        <v>314</v>
      </c>
      <c r="BV31" t="s">
        <v>15777</v>
      </c>
      <c r="BW31" t="s">
        <v>15777</v>
      </c>
      <c r="BX31" t="s">
        <v>15777</v>
      </c>
      <c r="BY31" t="s">
        <v>16542</v>
      </c>
      <c r="BZ31" t="s">
        <v>314</v>
      </c>
      <c r="CA31" t="s">
        <v>314</v>
      </c>
      <c r="CB31" t="s">
        <v>314</v>
      </c>
      <c r="CC31" t="s">
        <v>314</v>
      </c>
      <c r="CD31" t="s">
        <v>314</v>
      </c>
      <c r="CE31" t="s">
        <v>15777</v>
      </c>
      <c r="CF31" t="s">
        <v>16543</v>
      </c>
      <c r="CG31" t="s">
        <v>15793</v>
      </c>
      <c r="CH31" t="s">
        <v>15777</v>
      </c>
      <c r="CI31" t="s">
        <v>314</v>
      </c>
      <c r="CJ31" t="s">
        <v>15777</v>
      </c>
      <c r="CK31" t="s">
        <v>15777</v>
      </c>
      <c r="CL31" t="s">
        <v>15777</v>
      </c>
      <c r="CM31" t="s">
        <v>314</v>
      </c>
      <c r="CN31" t="s">
        <v>15777</v>
      </c>
      <c r="CO31" t="s">
        <v>15777</v>
      </c>
      <c r="CP31" t="s">
        <v>15796</v>
      </c>
      <c r="CQ31" t="s">
        <v>15777</v>
      </c>
      <c r="CR31" t="s">
        <v>314</v>
      </c>
      <c r="CS31" t="s">
        <v>15777</v>
      </c>
      <c r="CT31" t="s">
        <v>15777</v>
      </c>
      <c r="CU31" t="s">
        <v>16007</v>
      </c>
      <c r="CV31" t="s">
        <v>16007</v>
      </c>
      <c r="CW31" t="s">
        <v>16546</v>
      </c>
      <c r="CX31" t="s">
        <v>15777</v>
      </c>
      <c r="CY31" t="s">
        <v>314</v>
      </c>
      <c r="CZ31" t="s">
        <v>15777</v>
      </c>
      <c r="DA31" t="s">
        <v>15777</v>
      </c>
      <c r="DB31" t="s">
        <v>15777</v>
      </c>
      <c r="DC31" t="s">
        <v>15789</v>
      </c>
      <c r="DD31" t="s">
        <v>314</v>
      </c>
      <c r="DE31" t="s">
        <v>314</v>
      </c>
      <c r="DF31" t="s">
        <v>16547</v>
      </c>
      <c r="DG31" t="s">
        <v>15777</v>
      </c>
      <c r="DH31" t="s">
        <v>15777</v>
      </c>
      <c r="DI31" t="s">
        <v>15777</v>
      </c>
      <c r="DJ31" t="s">
        <v>146</v>
      </c>
      <c r="DK31" t="s">
        <v>15771</v>
      </c>
      <c r="DL31" t="s">
        <v>15789</v>
      </c>
      <c r="DM31" t="s">
        <v>15789</v>
      </c>
      <c r="DN31" t="s">
        <v>16548</v>
      </c>
      <c r="DO31" t="s">
        <v>314</v>
      </c>
      <c r="DP31" t="s">
        <v>314</v>
      </c>
      <c r="DQ31" t="s">
        <v>314</v>
      </c>
      <c r="DR31" t="s">
        <v>314</v>
      </c>
      <c r="DS31" t="s">
        <v>314</v>
      </c>
      <c r="DT31" t="s">
        <v>15777</v>
      </c>
      <c r="DU31" t="s">
        <v>314</v>
      </c>
      <c r="DV31" t="s">
        <v>314</v>
      </c>
      <c r="DW31" t="s">
        <v>15777</v>
      </c>
      <c r="DX31" t="s">
        <v>314</v>
      </c>
      <c r="DY31" t="s">
        <v>314</v>
      </c>
      <c r="DZ31" t="s">
        <v>15777</v>
      </c>
      <c r="EA31" t="s">
        <v>15777</v>
      </c>
      <c r="EB31" t="s">
        <v>15777</v>
      </c>
      <c r="EC31" t="s">
        <v>15777</v>
      </c>
      <c r="ED31" t="s">
        <v>15777</v>
      </c>
      <c r="EE31" t="s">
        <v>16549</v>
      </c>
      <c r="EF31" t="s">
        <v>15777</v>
      </c>
      <c r="EG31" t="s">
        <v>15777</v>
      </c>
      <c r="EH31" t="s">
        <v>15777</v>
      </c>
      <c r="EI31" t="s">
        <v>15777</v>
      </c>
      <c r="EJ31" t="s">
        <v>15777</v>
      </c>
      <c r="EK31" t="s">
        <v>314</v>
      </c>
      <c r="EL31" t="s">
        <v>15777</v>
      </c>
      <c r="EM31" t="s">
        <v>15777</v>
      </c>
      <c r="EN31" t="s">
        <v>15777</v>
      </c>
      <c r="EO31" t="s">
        <v>15777</v>
      </c>
      <c r="EP31" t="s">
        <v>16550</v>
      </c>
      <c r="EQ31" t="s">
        <v>15801</v>
      </c>
      <c r="ER31" t="s">
        <v>15777</v>
      </c>
      <c r="ES31" t="s">
        <v>15777</v>
      </c>
      <c r="ET31" t="s">
        <v>15777</v>
      </c>
      <c r="EU31" t="s">
        <v>15777</v>
      </c>
      <c r="EV31" t="s">
        <v>15777</v>
      </c>
      <c r="EW31" t="s">
        <v>15777</v>
      </c>
      <c r="EX31" t="s">
        <v>15777</v>
      </c>
      <c r="EY31" t="s">
        <v>15777</v>
      </c>
      <c r="EZ31" t="s">
        <v>16551</v>
      </c>
      <c r="FA31" t="s">
        <v>15777</v>
      </c>
      <c r="FB31" t="s">
        <v>15777</v>
      </c>
      <c r="FC31" t="s">
        <v>15777</v>
      </c>
      <c r="FD31" t="s">
        <v>15777</v>
      </c>
      <c r="FE31" t="s">
        <v>15777</v>
      </c>
      <c r="FF31" t="s">
        <v>15777</v>
      </c>
      <c r="FG31" t="s">
        <v>15777</v>
      </c>
      <c r="FH31" t="s">
        <v>314</v>
      </c>
      <c r="FI31" t="s">
        <v>16552</v>
      </c>
      <c r="FJ31" t="s">
        <v>16553</v>
      </c>
      <c r="FK31" t="s">
        <v>15777</v>
      </c>
      <c r="FL31" t="s">
        <v>15777</v>
      </c>
      <c r="FM31" t="s">
        <v>15777</v>
      </c>
      <c r="FN31" t="s">
        <v>15777</v>
      </c>
      <c r="FO31" t="s">
        <v>15777</v>
      </c>
      <c r="FP31" t="s">
        <v>15777</v>
      </c>
      <c r="FQ31" t="s">
        <v>15777</v>
      </c>
      <c r="FR31" t="s">
        <v>15777</v>
      </c>
      <c r="FS31" t="s">
        <v>15789</v>
      </c>
      <c r="FT31" t="s">
        <v>16554</v>
      </c>
      <c r="FU31" t="s">
        <v>15777</v>
      </c>
      <c r="FV31" t="s">
        <v>314</v>
      </c>
      <c r="FW31" t="s">
        <v>15777</v>
      </c>
      <c r="FX31" t="s">
        <v>15793</v>
      </c>
      <c r="FY31" t="s">
        <v>15777</v>
      </c>
      <c r="FZ31" t="s">
        <v>15793</v>
      </c>
      <c r="GA31" t="s">
        <v>15793</v>
      </c>
      <c r="GB31" t="s">
        <v>15793</v>
      </c>
      <c r="GC31" t="s">
        <v>15777</v>
      </c>
      <c r="GD31" t="s">
        <v>15777</v>
      </c>
      <c r="GE31" t="s">
        <v>314</v>
      </c>
      <c r="GF31" t="s">
        <v>15777</v>
      </c>
      <c r="GG31" t="s">
        <v>15777</v>
      </c>
      <c r="GH31" t="s">
        <v>15777</v>
      </c>
      <c r="GI31" t="s">
        <v>16556</v>
      </c>
      <c r="GJ31" t="s">
        <v>15777</v>
      </c>
      <c r="GK31" t="s">
        <v>15777</v>
      </c>
      <c r="GL31" t="s">
        <v>15777</v>
      </c>
      <c r="GM31" t="s">
        <v>314</v>
      </c>
      <c r="GN31" t="s">
        <v>314</v>
      </c>
      <c r="GO31" t="s">
        <v>15777</v>
      </c>
      <c r="GP31" t="s">
        <v>15777</v>
      </c>
      <c r="GQ31" t="s">
        <v>15777</v>
      </c>
      <c r="GR31" t="s">
        <v>15777</v>
      </c>
      <c r="GS31" t="s">
        <v>15777</v>
      </c>
      <c r="GT31" t="s">
        <v>15777</v>
      </c>
      <c r="GU31" t="s">
        <v>15777</v>
      </c>
      <c r="GV31" t="s">
        <v>15777</v>
      </c>
      <c r="GW31" t="s">
        <v>16557</v>
      </c>
      <c r="GX31" t="s">
        <v>16555</v>
      </c>
      <c r="GY31" t="s">
        <v>314</v>
      </c>
      <c r="GZ31" t="s">
        <v>15777</v>
      </c>
      <c r="HA31" t="s">
        <v>15777</v>
      </c>
      <c r="HB31" t="s">
        <v>314</v>
      </c>
      <c r="HC31" t="s">
        <v>15777</v>
      </c>
      <c r="HD31" t="s">
        <v>15777</v>
      </c>
      <c r="HE31" t="s">
        <v>15777</v>
      </c>
      <c r="HF31" t="s">
        <v>314</v>
      </c>
      <c r="HG31" t="s">
        <v>16558</v>
      </c>
      <c r="HH31" t="s">
        <v>15777</v>
      </c>
      <c r="HI31" t="s">
        <v>15777</v>
      </c>
      <c r="HJ31" t="s">
        <v>15777</v>
      </c>
      <c r="HK31" t="s">
        <v>15777</v>
      </c>
      <c r="HL31" t="s">
        <v>15777</v>
      </c>
      <c r="HM31" t="s">
        <v>15777</v>
      </c>
      <c r="HN31" t="s">
        <v>15777</v>
      </c>
      <c r="HO31" t="s">
        <v>15777</v>
      </c>
      <c r="HP31" t="s">
        <v>15777</v>
      </c>
      <c r="HQ31" t="s">
        <v>15777</v>
      </c>
      <c r="HR31" t="s">
        <v>15777</v>
      </c>
      <c r="HS31" t="s">
        <v>15777</v>
      </c>
      <c r="HT31" t="s">
        <v>15777</v>
      </c>
      <c r="HU31" t="s">
        <v>15777</v>
      </c>
      <c r="HV31" t="s">
        <v>15777</v>
      </c>
      <c r="HW31" t="s">
        <v>15777</v>
      </c>
      <c r="HX31" t="s">
        <v>16559</v>
      </c>
      <c r="HY31" t="s">
        <v>15777</v>
      </c>
      <c r="HZ31" t="s">
        <v>15777</v>
      </c>
      <c r="IA31" t="s">
        <v>15777</v>
      </c>
      <c r="IB31" t="s">
        <v>15777</v>
      </c>
      <c r="IC31" t="s">
        <v>15777</v>
      </c>
      <c r="ID31" t="s">
        <v>15777</v>
      </c>
      <c r="IE31" t="s">
        <v>15777</v>
      </c>
      <c r="IF31" t="s">
        <v>15777</v>
      </c>
      <c r="IG31" t="s">
        <v>15777</v>
      </c>
      <c r="IH31" t="s">
        <v>15777</v>
      </c>
      <c r="II31" t="s">
        <v>15777</v>
      </c>
      <c r="IJ31" t="s">
        <v>15777</v>
      </c>
      <c r="IK31" t="s">
        <v>15777</v>
      </c>
      <c r="IL31" t="s">
        <v>15777</v>
      </c>
      <c r="IM31" t="s">
        <v>16560</v>
      </c>
      <c r="IN31" t="s">
        <v>15777</v>
      </c>
      <c r="IO31" t="s">
        <v>15777</v>
      </c>
      <c r="IP31" t="s">
        <v>15777</v>
      </c>
      <c r="IQ31" t="s">
        <v>15777</v>
      </c>
      <c r="IR31" t="s">
        <v>15777</v>
      </c>
      <c r="IS31" t="s">
        <v>15777</v>
      </c>
      <c r="IT31" t="s">
        <v>15777</v>
      </c>
      <c r="IU31" t="s">
        <v>15777</v>
      </c>
      <c r="IV31" t="s">
        <v>15777</v>
      </c>
      <c r="IW31" t="s">
        <v>15777</v>
      </c>
      <c r="IX31" t="s">
        <v>15777</v>
      </c>
      <c r="IY31" t="s">
        <v>15777</v>
      </c>
      <c r="IZ31" t="s">
        <v>15777</v>
      </c>
      <c r="JA31" t="s">
        <v>15777</v>
      </c>
      <c r="JB31" t="s">
        <v>15777</v>
      </c>
      <c r="JC31" t="s">
        <v>15777</v>
      </c>
      <c r="JD31" t="s">
        <v>16561</v>
      </c>
      <c r="JE31" t="s">
        <v>15777</v>
      </c>
      <c r="JF31" t="s">
        <v>16562</v>
      </c>
      <c r="JG31" t="s">
        <v>15777</v>
      </c>
      <c r="JH31" t="s">
        <v>15777</v>
      </c>
      <c r="JI31" t="s">
        <v>15777</v>
      </c>
      <c r="JJ31" t="s">
        <v>15777</v>
      </c>
      <c r="JK31" t="s">
        <v>15777</v>
      </c>
      <c r="JL31" t="s">
        <v>15777</v>
      </c>
      <c r="JM31" t="s">
        <v>15777</v>
      </c>
      <c r="JN31" t="s">
        <v>15777</v>
      </c>
      <c r="JO31" t="s">
        <v>15777</v>
      </c>
      <c r="JP31" t="s">
        <v>15777</v>
      </c>
      <c r="JQ31" t="s">
        <v>15777</v>
      </c>
      <c r="JR31" t="s">
        <v>15777</v>
      </c>
      <c r="JS31" t="s">
        <v>15777</v>
      </c>
      <c r="JT31" t="s">
        <v>15777</v>
      </c>
      <c r="JU31" t="s">
        <v>15777</v>
      </c>
      <c r="JV31" t="s">
        <v>15777</v>
      </c>
      <c r="JW31" t="s">
        <v>16563</v>
      </c>
      <c r="JX31" t="s">
        <v>15777</v>
      </c>
      <c r="JY31" t="s">
        <v>15777</v>
      </c>
      <c r="JZ31" t="s">
        <v>15777</v>
      </c>
      <c r="KA31" t="s">
        <v>15777</v>
      </c>
      <c r="KB31" t="s">
        <v>15777</v>
      </c>
      <c r="KC31" t="s">
        <v>15777</v>
      </c>
      <c r="KD31" t="s">
        <v>15777</v>
      </c>
      <c r="KE31" t="s">
        <v>15777</v>
      </c>
      <c r="KF31" t="s">
        <v>15777</v>
      </c>
      <c r="KG31" t="s">
        <v>15777</v>
      </c>
      <c r="KH31" t="s">
        <v>15777</v>
      </c>
      <c r="KI31" t="s">
        <v>15777</v>
      </c>
      <c r="KJ31" t="s">
        <v>15777</v>
      </c>
      <c r="KK31" t="s">
        <v>15777</v>
      </c>
      <c r="KL31" t="s">
        <v>15777</v>
      </c>
      <c r="KM31" t="s">
        <v>15777</v>
      </c>
      <c r="KN31" t="s">
        <v>16564</v>
      </c>
      <c r="KO31" t="s">
        <v>15777</v>
      </c>
      <c r="KP31" t="s">
        <v>15777</v>
      </c>
      <c r="KQ31" t="s">
        <v>15777</v>
      </c>
      <c r="KR31" t="s">
        <v>15777</v>
      </c>
      <c r="KS31" t="s">
        <v>15777</v>
      </c>
      <c r="KT31" t="s">
        <v>15777</v>
      </c>
      <c r="KU31" t="s">
        <v>15777</v>
      </c>
      <c r="KV31" t="s">
        <v>15777</v>
      </c>
      <c r="KW31" t="s">
        <v>15777</v>
      </c>
      <c r="KX31" t="s">
        <v>15777</v>
      </c>
      <c r="KY31" t="s">
        <v>15777</v>
      </c>
      <c r="KZ31" t="s">
        <v>15777</v>
      </c>
      <c r="LA31" t="s">
        <v>15777</v>
      </c>
      <c r="LB31" t="s">
        <v>15777</v>
      </c>
      <c r="LC31" t="s">
        <v>15777</v>
      </c>
      <c r="LD31" t="s">
        <v>15777</v>
      </c>
      <c r="LE31" t="s">
        <v>16565</v>
      </c>
      <c r="LF31" t="s">
        <v>15777</v>
      </c>
      <c r="LG31" t="s">
        <v>15777</v>
      </c>
      <c r="LH31" t="s">
        <v>15777</v>
      </c>
      <c r="LI31" t="s">
        <v>15777</v>
      </c>
      <c r="LJ31" t="s">
        <v>15777</v>
      </c>
      <c r="LK31" t="s">
        <v>15777</v>
      </c>
      <c r="LL31" t="s">
        <v>15777</v>
      </c>
      <c r="LM31" t="s">
        <v>15777</v>
      </c>
      <c r="LN31" t="s">
        <v>15777</v>
      </c>
      <c r="LO31" t="s">
        <v>15777</v>
      </c>
      <c r="LP31" t="s">
        <v>16566</v>
      </c>
      <c r="LQ31" t="s">
        <v>314</v>
      </c>
      <c r="LR31" t="s">
        <v>15777</v>
      </c>
      <c r="LS31" t="s">
        <v>15777</v>
      </c>
      <c r="LT31" t="s">
        <v>15777</v>
      </c>
      <c r="LU31" t="s">
        <v>15777</v>
      </c>
      <c r="LV31" t="s">
        <v>15777</v>
      </c>
      <c r="LW31" t="s">
        <v>15818</v>
      </c>
      <c r="LX31" t="s">
        <v>15819</v>
      </c>
      <c r="LY31" t="s">
        <v>15820</v>
      </c>
      <c r="LZ31" t="s">
        <v>16598</v>
      </c>
      <c r="MA31" t="s">
        <v>16599</v>
      </c>
      <c r="MB31" t="s">
        <v>16572</v>
      </c>
      <c r="MC31" t="s">
        <v>16573</v>
      </c>
      <c r="MD31" t="s">
        <v>15952</v>
      </c>
      <c r="ME31" t="s">
        <v>16575</v>
      </c>
      <c r="MF31" t="s">
        <v>16576</v>
      </c>
      <c r="MG31" t="s">
        <v>15818</v>
      </c>
      <c r="MH31" t="s">
        <v>15819</v>
      </c>
      <c r="MI31" t="s">
        <v>15952</v>
      </c>
      <c r="MJ31" t="s">
        <v>15820</v>
      </c>
      <c r="MK31" t="s">
        <v>15828</v>
      </c>
      <c r="ML31" t="s">
        <v>16585</v>
      </c>
      <c r="MM31" t="s">
        <v>16585</v>
      </c>
      <c r="MN31" t="s">
        <v>17014</v>
      </c>
      <c r="MO31" t="s">
        <v>17015</v>
      </c>
      <c r="MP31" t="s">
        <v>17016</v>
      </c>
      <c r="MQ31" t="s">
        <v>15952</v>
      </c>
      <c r="MR31" t="s">
        <v>16586</v>
      </c>
      <c r="MS31" t="s">
        <v>15777</v>
      </c>
      <c r="MT31" t="s">
        <v>15777</v>
      </c>
      <c r="MU31" t="s">
        <v>15777</v>
      </c>
      <c r="MV31" t="s">
        <v>314</v>
      </c>
      <c r="MW31" t="s">
        <v>314</v>
      </c>
      <c r="MX31" t="s">
        <v>16007</v>
      </c>
      <c r="MY31" t="s">
        <v>138</v>
      </c>
      <c r="MZ31" t="s">
        <v>191</v>
      </c>
      <c r="NA31" t="s">
        <v>17017</v>
      </c>
      <c r="NB31" t="s">
        <v>17018</v>
      </c>
      <c r="NC31" t="s">
        <v>190</v>
      </c>
      <c r="ND31">
        <v>110</v>
      </c>
      <c r="NE31">
        <v>408</v>
      </c>
      <c r="NF31" s="76">
        <v>2.1860519675925932E-2</v>
      </c>
      <c r="NG31" t="s">
        <v>16589</v>
      </c>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row>
    <row r="32" spans="1:724" x14ac:dyDescent="0.25">
      <c r="A32" t="s">
        <v>17019</v>
      </c>
      <c r="B32" t="s">
        <v>275</v>
      </c>
      <c r="C32" t="s">
        <v>15771</v>
      </c>
      <c r="D32" t="s">
        <v>15871</v>
      </c>
      <c r="E32" t="s">
        <v>17020</v>
      </c>
      <c r="F32" s="74">
        <v>43864.868496817129</v>
      </c>
      <c r="G32" t="s">
        <v>16526</v>
      </c>
      <c r="H32" t="s">
        <v>275</v>
      </c>
      <c r="I32" t="s">
        <v>276</v>
      </c>
      <c r="J32" t="s">
        <v>277</v>
      </c>
      <c r="K32" t="s">
        <v>15774</v>
      </c>
      <c r="L32" t="s">
        <v>15957</v>
      </c>
      <c r="M32" t="s">
        <v>15776</v>
      </c>
      <c r="N32" t="s">
        <v>15777</v>
      </c>
      <c r="O32" t="s">
        <v>15777</v>
      </c>
      <c r="P32" t="s">
        <v>15777</v>
      </c>
      <c r="Q32" t="s">
        <v>314</v>
      </c>
      <c r="R32" t="s">
        <v>15777</v>
      </c>
      <c r="S32" t="s">
        <v>314</v>
      </c>
      <c r="T32" t="s">
        <v>15777</v>
      </c>
      <c r="U32" t="s">
        <v>15777</v>
      </c>
      <c r="V32" t="s">
        <v>314</v>
      </c>
      <c r="W32" t="s">
        <v>314</v>
      </c>
      <c r="X32" t="s">
        <v>314</v>
      </c>
      <c r="Y32" t="s">
        <v>139</v>
      </c>
      <c r="Z32" t="s">
        <v>15777</v>
      </c>
      <c r="AA32" t="s">
        <v>15777</v>
      </c>
      <c r="AB32" t="s">
        <v>15777</v>
      </c>
      <c r="AC32" t="s">
        <v>314</v>
      </c>
      <c r="AD32" t="s">
        <v>15778</v>
      </c>
      <c r="AE32" t="s">
        <v>15777</v>
      </c>
      <c r="AF32" t="s">
        <v>15777</v>
      </c>
      <c r="AG32" t="s">
        <v>15777</v>
      </c>
      <c r="AH32" t="s">
        <v>15777</v>
      </c>
      <c r="AI32" t="s">
        <v>15777</v>
      </c>
      <c r="AJ32" t="s">
        <v>15777</v>
      </c>
      <c r="AK32" t="s">
        <v>17021</v>
      </c>
      <c r="AL32" t="s">
        <v>17022</v>
      </c>
      <c r="AM32" t="s">
        <v>12140</v>
      </c>
      <c r="AN32" t="s">
        <v>13954</v>
      </c>
      <c r="AO32" t="s">
        <v>13958</v>
      </c>
      <c r="AP32" t="s">
        <v>13941</v>
      </c>
      <c r="AQ32" t="s">
        <v>13964</v>
      </c>
      <c r="AR32" t="s">
        <v>13966</v>
      </c>
      <c r="AS32" t="s">
        <v>17023</v>
      </c>
      <c r="AT32" t="s">
        <v>17024</v>
      </c>
      <c r="AU32" t="s">
        <v>17025</v>
      </c>
      <c r="AV32" t="s">
        <v>17026</v>
      </c>
      <c r="AW32" t="s">
        <v>13955</v>
      </c>
      <c r="AX32" t="s">
        <v>13956</v>
      </c>
      <c r="AY32" t="s">
        <v>15788</v>
      </c>
      <c r="AZ32" t="s">
        <v>143</v>
      </c>
      <c r="BA32" t="s">
        <v>143</v>
      </c>
      <c r="BB32" t="s">
        <v>16540</v>
      </c>
      <c r="BC32" t="s">
        <v>314</v>
      </c>
      <c r="BD32" t="s">
        <v>314</v>
      </c>
      <c r="BE32" t="s">
        <v>314</v>
      </c>
      <c r="BF32" t="s">
        <v>314</v>
      </c>
      <c r="BG32" t="s">
        <v>314</v>
      </c>
      <c r="BH32" t="s">
        <v>314</v>
      </c>
      <c r="BI32" t="s">
        <v>15771</v>
      </c>
      <c r="BJ32" t="s">
        <v>15789</v>
      </c>
      <c r="BK32" t="s">
        <v>16541</v>
      </c>
      <c r="BL32" t="s">
        <v>314</v>
      </c>
      <c r="BM32" t="s">
        <v>314</v>
      </c>
      <c r="BN32" t="s">
        <v>314</v>
      </c>
      <c r="BO32" t="s">
        <v>314</v>
      </c>
      <c r="BP32" t="s">
        <v>314</v>
      </c>
      <c r="BQ32" t="s">
        <v>314</v>
      </c>
      <c r="BR32" t="s">
        <v>314</v>
      </c>
      <c r="BS32" t="s">
        <v>15777</v>
      </c>
      <c r="BT32" t="s">
        <v>314</v>
      </c>
      <c r="BU32" t="s">
        <v>15777</v>
      </c>
      <c r="BV32" t="s">
        <v>15777</v>
      </c>
      <c r="BW32" t="s">
        <v>15777</v>
      </c>
      <c r="BX32" t="s">
        <v>15777</v>
      </c>
      <c r="BY32" t="s">
        <v>16542</v>
      </c>
      <c r="BZ32" t="s">
        <v>314</v>
      </c>
      <c r="CA32" t="s">
        <v>314</v>
      </c>
      <c r="CB32" t="s">
        <v>314</v>
      </c>
      <c r="CC32" t="s">
        <v>314</v>
      </c>
      <c r="CD32" t="s">
        <v>314</v>
      </c>
      <c r="CE32" t="s">
        <v>15777</v>
      </c>
      <c r="CF32" t="s">
        <v>16543</v>
      </c>
      <c r="CG32" t="s">
        <v>16544</v>
      </c>
      <c r="CH32" t="s">
        <v>15777</v>
      </c>
      <c r="CI32" t="s">
        <v>314</v>
      </c>
      <c r="CJ32" t="s">
        <v>314</v>
      </c>
      <c r="CK32" t="s">
        <v>314</v>
      </c>
      <c r="CL32" t="s">
        <v>15777</v>
      </c>
      <c r="CM32" t="s">
        <v>314</v>
      </c>
      <c r="CN32" t="s">
        <v>15777</v>
      </c>
      <c r="CO32" t="s">
        <v>15777</v>
      </c>
      <c r="CP32" t="s">
        <v>15796</v>
      </c>
      <c r="CQ32" t="s">
        <v>15777</v>
      </c>
      <c r="CR32" t="s">
        <v>15777</v>
      </c>
      <c r="CS32" t="s">
        <v>15777</v>
      </c>
      <c r="CT32" t="s">
        <v>15777</v>
      </c>
      <c r="CU32" t="s">
        <v>15795</v>
      </c>
      <c r="CV32" t="s">
        <v>15795</v>
      </c>
      <c r="CW32" t="s">
        <v>16546</v>
      </c>
      <c r="CX32" t="s">
        <v>15777</v>
      </c>
      <c r="CY32" t="s">
        <v>314</v>
      </c>
      <c r="CZ32" t="s">
        <v>15777</v>
      </c>
      <c r="DA32" t="s">
        <v>15777</v>
      </c>
      <c r="DB32" t="s">
        <v>15777</v>
      </c>
      <c r="DC32" t="s">
        <v>15770</v>
      </c>
      <c r="DD32" t="s">
        <v>314</v>
      </c>
      <c r="DE32" t="s">
        <v>314</v>
      </c>
      <c r="DF32" t="s">
        <v>16547</v>
      </c>
      <c r="DG32" t="s">
        <v>15777</v>
      </c>
      <c r="DH32" t="s">
        <v>15777</v>
      </c>
      <c r="DI32" t="s">
        <v>15777</v>
      </c>
      <c r="DJ32" t="s">
        <v>146</v>
      </c>
      <c r="DK32" t="s">
        <v>15771</v>
      </c>
      <c r="DL32" t="s">
        <v>15789</v>
      </c>
      <c r="DM32" t="s">
        <v>15789</v>
      </c>
      <c r="DN32" t="s">
        <v>16548</v>
      </c>
      <c r="DO32" t="s">
        <v>314</v>
      </c>
      <c r="DP32" t="s">
        <v>314</v>
      </c>
      <c r="DQ32" t="s">
        <v>314</v>
      </c>
      <c r="DR32" t="s">
        <v>314</v>
      </c>
      <c r="DS32" t="s">
        <v>314</v>
      </c>
      <c r="DT32" t="s">
        <v>15777</v>
      </c>
      <c r="DU32" t="s">
        <v>314</v>
      </c>
      <c r="DV32" t="s">
        <v>314</v>
      </c>
      <c r="DW32" t="s">
        <v>15777</v>
      </c>
      <c r="DX32" t="s">
        <v>314</v>
      </c>
      <c r="DY32" t="s">
        <v>314</v>
      </c>
      <c r="DZ32" t="s">
        <v>15777</v>
      </c>
      <c r="EA32" t="s">
        <v>15777</v>
      </c>
      <c r="EB32" t="s">
        <v>15777</v>
      </c>
      <c r="EC32" t="s">
        <v>15777</v>
      </c>
      <c r="ED32" t="s">
        <v>15777</v>
      </c>
      <c r="EE32" t="s">
        <v>16549</v>
      </c>
      <c r="EF32" t="s">
        <v>15777</v>
      </c>
      <c r="EG32" t="s">
        <v>15777</v>
      </c>
      <c r="EH32" t="s">
        <v>15777</v>
      </c>
      <c r="EI32" t="s">
        <v>15777</v>
      </c>
      <c r="EJ32" t="s">
        <v>15777</v>
      </c>
      <c r="EK32" t="s">
        <v>15777</v>
      </c>
      <c r="EL32" t="s">
        <v>15777</v>
      </c>
      <c r="EM32" t="s">
        <v>15777</v>
      </c>
      <c r="EN32" t="s">
        <v>15777</v>
      </c>
      <c r="EO32" t="s">
        <v>15777</v>
      </c>
      <c r="EP32" t="s">
        <v>16550</v>
      </c>
      <c r="EQ32" t="s">
        <v>15801</v>
      </c>
      <c r="ER32" t="s">
        <v>15777</v>
      </c>
      <c r="ES32" t="s">
        <v>15777</v>
      </c>
      <c r="ET32" t="s">
        <v>15777</v>
      </c>
      <c r="EU32" t="s">
        <v>15777</v>
      </c>
      <c r="EV32" t="s">
        <v>15777</v>
      </c>
      <c r="EW32" t="s">
        <v>15777</v>
      </c>
      <c r="EX32" t="s">
        <v>15777</v>
      </c>
      <c r="EY32" t="s">
        <v>15777</v>
      </c>
      <c r="EZ32" t="s">
        <v>16551</v>
      </c>
      <c r="FA32" t="s">
        <v>15777</v>
      </c>
      <c r="FB32" t="s">
        <v>15777</v>
      </c>
      <c r="FC32" t="s">
        <v>15777</v>
      </c>
      <c r="FD32" t="s">
        <v>15777</v>
      </c>
      <c r="FE32" t="s">
        <v>15777</v>
      </c>
      <c r="FF32" t="s">
        <v>15777</v>
      </c>
      <c r="FG32" t="s">
        <v>15777</v>
      </c>
      <c r="FH32" t="s">
        <v>314</v>
      </c>
      <c r="FI32" t="s">
        <v>16552</v>
      </c>
      <c r="FJ32" t="s">
        <v>16553</v>
      </c>
      <c r="FK32" t="s">
        <v>15777</v>
      </c>
      <c r="FL32" t="s">
        <v>15777</v>
      </c>
      <c r="FM32" t="s">
        <v>15777</v>
      </c>
      <c r="FN32" t="s">
        <v>15777</v>
      </c>
      <c r="FO32" t="s">
        <v>15777</v>
      </c>
      <c r="FP32" t="s">
        <v>15777</v>
      </c>
      <c r="FQ32" t="s">
        <v>15777</v>
      </c>
      <c r="FR32" t="s">
        <v>15777</v>
      </c>
      <c r="FS32" t="s">
        <v>15789</v>
      </c>
      <c r="FT32" t="s">
        <v>16554</v>
      </c>
      <c r="FU32" t="s">
        <v>15777</v>
      </c>
      <c r="FV32" t="s">
        <v>314</v>
      </c>
      <c r="FW32" t="s">
        <v>314</v>
      </c>
      <c r="FX32" t="s">
        <v>15793</v>
      </c>
      <c r="FY32" t="s">
        <v>314</v>
      </c>
      <c r="FZ32" t="s">
        <v>16555</v>
      </c>
      <c r="GA32" t="s">
        <v>15793</v>
      </c>
      <c r="GB32" t="s">
        <v>16555</v>
      </c>
      <c r="GC32" t="s">
        <v>15777</v>
      </c>
      <c r="GD32" t="s">
        <v>15777</v>
      </c>
      <c r="GE32" t="s">
        <v>314</v>
      </c>
      <c r="GF32" t="s">
        <v>15777</v>
      </c>
      <c r="GG32" t="s">
        <v>15777</v>
      </c>
      <c r="GH32" t="s">
        <v>15777</v>
      </c>
      <c r="GI32" t="s">
        <v>16556</v>
      </c>
      <c r="GJ32" t="s">
        <v>15777</v>
      </c>
      <c r="GK32" t="s">
        <v>15777</v>
      </c>
      <c r="GL32" t="s">
        <v>15777</v>
      </c>
      <c r="GM32" t="s">
        <v>314</v>
      </c>
      <c r="GN32" t="s">
        <v>314</v>
      </c>
      <c r="GO32" t="s">
        <v>15777</v>
      </c>
      <c r="GP32" t="s">
        <v>15777</v>
      </c>
      <c r="GQ32" t="s">
        <v>15777</v>
      </c>
      <c r="GR32" t="s">
        <v>15777</v>
      </c>
      <c r="GS32" t="s">
        <v>15777</v>
      </c>
      <c r="GT32" t="s">
        <v>15777</v>
      </c>
      <c r="GU32" t="s">
        <v>15777</v>
      </c>
      <c r="GV32" t="s">
        <v>15777</v>
      </c>
      <c r="GW32" t="s">
        <v>16557</v>
      </c>
      <c r="GX32" t="s">
        <v>16555</v>
      </c>
      <c r="GY32" t="s">
        <v>314</v>
      </c>
      <c r="GZ32" t="s">
        <v>15777</v>
      </c>
      <c r="HA32" t="s">
        <v>15777</v>
      </c>
      <c r="HB32" t="s">
        <v>314</v>
      </c>
      <c r="HC32" t="s">
        <v>15777</v>
      </c>
      <c r="HD32" t="s">
        <v>15777</v>
      </c>
      <c r="HE32" t="s">
        <v>15777</v>
      </c>
      <c r="HF32" t="s">
        <v>314</v>
      </c>
      <c r="HG32" t="s">
        <v>16558</v>
      </c>
      <c r="HH32" t="s">
        <v>15777</v>
      </c>
      <c r="HI32" t="s">
        <v>15777</v>
      </c>
      <c r="HJ32" t="s">
        <v>15777</v>
      </c>
      <c r="HK32" t="s">
        <v>15777</v>
      </c>
      <c r="HL32" t="s">
        <v>15777</v>
      </c>
      <c r="HM32" t="s">
        <v>15777</v>
      </c>
      <c r="HN32" t="s">
        <v>15777</v>
      </c>
      <c r="HO32" t="s">
        <v>15777</v>
      </c>
      <c r="HP32" t="s">
        <v>15777</v>
      </c>
      <c r="HQ32" t="s">
        <v>15777</v>
      </c>
      <c r="HR32" t="s">
        <v>15777</v>
      </c>
      <c r="HS32" t="s">
        <v>15777</v>
      </c>
      <c r="HT32" t="s">
        <v>15777</v>
      </c>
      <c r="HU32" t="s">
        <v>15777</v>
      </c>
      <c r="HV32" t="s">
        <v>15777</v>
      </c>
      <c r="HW32" t="s">
        <v>15777</v>
      </c>
      <c r="HX32" t="s">
        <v>16559</v>
      </c>
      <c r="HY32" t="s">
        <v>15777</v>
      </c>
      <c r="HZ32" t="s">
        <v>15777</v>
      </c>
      <c r="IA32" t="s">
        <v>15777</v>
      </c>
      <c r="IB32" t="s">
        <v>15777</v>
      </c>
      <c r="IC32" t="s">
        <v>15777</v>
      </c>
      <c r="ID32" t="s">
        <v>15777</v>
      </c>
      <c r="IE32" t="s">
        <v>15777</v>
      </c>
      <c r="IF32" t="s">
        <v>15777</v>
      </c>
      <c r="IG32" t="s">
        <v>15777</v>
      </c>
      <c r="IH32" t="s">
        <v>15777</v>
      </c>
      <c r="II32" t="s">
        <v>15777</v>
      </c>
      <c r="IJ32" t="s">
        <v>15777</v>
      </c>
      <c r="IK32" t="s">
        <v>15777</v>
      </c>
      <c r="IL32" t="s">
        <v>15777</v>
      </c>
      <c r="IM32" t="s">
        <v>16560</v>
      </c>
      <c r="IN32" t="s">
        <v>15777</v>
      </c>
      <c r="IO32" t="s">
        <v>15777</v>
      </c>
      <c r="IP32" t="s">
        <v>15777</v>
      </c>
      <c r="IQ32" t="s">
        <v>15777</v>
      </c>
      <c r="IR32" t="s">
        <v>15777</v>
      </c>
      <c r="IS32" t="s">
        <v>15777</v>
      </c>
      <c r="IT32" t="s">
        <v>15777</v>
      </c>
      <c r="IU32" t="s">
        <v>15777</v>
      </c>
      <c r="IV32" t="s">
        <v>15777</v>
      </c>
      <c r="IW32" t="s">
        <v>15777</v>
      </c>
      <c r="IX32" t="s">
        <v>15777</v>
      </c>
      <c r="IY32" t="s">
        <v>15777</v>
      </c>
      <c r="IZ32" t="s">
        <v>15777</v>
      </c>
      <c r="JA32" t="s">
        <v>15777</v>
      </c>
      <c r="JB32" t="s">
        <v>15777</v>
      </c>
      <c r="JC32" t="s">
        <v>15777</v>
      </c>
      <c r="JD32" t="s">
        <v>16561</v>
      </c>
      <c r="JE32" t="s">
        <v>15777</v>
      </c>
      <c r="JF32" t="s">
        <v>16562</v>
      </c>
      <c r="JG32" t="s">
        <v>15777</v>
      </c>
      <c r="JH32" t="s">
        <v>15777</v>
      </c>
      <c r="JI32" t="s">
        <v>15777</v>
      </c>
      <c r="JJ32" t="s">
        <v>15777</v>
      </c>
      <c r="JK32" t="s">
        <v>15777</v>
      </c>
      <c r="JL32" t="s">
        <v>15777</v>
      </c>
      <c r="JM32" t="s">
        <v>15777</v>
      </c>
      <c r="JN32" t="s">
        <v>15777</v>
      </c>
      <c r="JO32" t="s">
        <v>15777</v>
      </c>
      <c r="JP32" t="s">
        <v>15777</v>
      </c>
      <c r="JQ32" t="s">
        <v>15777</v>
      </c>
      <c r="JR32" t="s">
        <v>15777</v>
      </c>
      <c r="JS32" t="s">
        <v>15777</v>
      </c>
      <c r="JT32" t="s">
        <v>15777</v>
      </c>
      <c r="JU32" t="s">
        <v>15777</v>
      </c>
      <c r="JV32" t="s">
        <v>15777</v>
      </c>
      <c r="JW32" t="s">
        <v>16563</v>
      </c>
      <c r="JX32" t="s">
        <v>15777</v>
      </c>
      <c r="JY32" t="s">
        <v>15777</v>
      </c>
      <c r="JZ32" t="s">
        <v>15777</v>
      </c>
      <c r="KA32" t="s">
        <v>15777</v>
      </c>
      <c r="KB32" t="s">
        <v>15777</v>
      </c>
      <c r="KC32" t="s">
        <v>15777</v>
      </c>
      <c r="KD32" t="s">
        <v>15777</v>
      </c>
      <c r="KE32" t="s">
        <v>15777</v>
      </c>
      <c r="KF32" t="s">
        <v>15777</v>
      </c>
      <c r="KG32" t="s">
        <v>15777</v>
      </c>
      <c r="KH32" t="s">
        <v>15777</v>
      </c>
      <c r="KI32" t="s">
        <v>15777</v>
      </c>
      <c r="KJ32" t="s">
        <v>15777</v>
      </c>
      <c r="KK32" t="s">
        <v>15777</v>
      </c>
      <c r="KL32" t="s">
        <v>15777</v>
      </c>
      <c r="KM32" t="s">
        <v>15777</v>
      </c>
      <c r="KN32" t="s">
        <v>16564</v>
      </c>
      <c r="KO32" t="s">
        <v>15777</v>
      </c>
      <c r="KP32" t="s">
        <v>15777</v>
      </c>
      <c r="KQ32" t="s">
        <v>15777</v>
      </c>
      <c r="KR32" t="s">
        <v>15777</v>
      </c>
      <c r="KS32" t="s">
        <v>15777</v>
      </c>
      <c r="KT32" t="s">
        <v>15777</v>
      </c>
      <c r="KU32" t="s">
        <v>15777</v>
      </c>
      <c r="KV32" t="s">
        <v>15777</v>
      </c>
      <c r="KW32" t="s">
        <v>15777</v>
      </c>
      <c r="KX32" t="s">
        <v>15777</v>
      </c>
      <c r="KY32" t="s">
        <v>15777</v>
      </c>
      <c r="KZ32" t="s">
        <v>15777</v>
      </c>
      <c r="LA32" t="s">
        <v>15777</v>
      </c>
      <c r="LB32" t="s">
        <v>15777</v>
      </c>
      <c r="LC32" t="s">
        <v>15777</v>
      </c>
      <c r="LD32" t="s">
        <v>15777</v>
      </c>
      <c r="LE32" t="s">
        <v>16565</v>
      </c>
      <c r="LF32" t="s">
        <v>15777</v>
      </c>
      <c r="LG32" t="s">
        <v>15777</v>
      </c>
      <c r="LH32" t="s">
        <v>15777</v>
      </c>
      <c r="LI32" t="s">
        <v>15777</v>
      </c>
      <c r="LJ32" t="s">
        <v>15777</v>
      </c>
      <c r="LK32" t="s">
        <v>15777</v>
      </c>
      <c r="LL32" t="s">
        <v>15777</v>
      </c>
      <c r="LM32" t="s">
        <v>15777</v>
      </c>
      <c r="LN32" t="s">
        <v>15777</v>
      </c>
      <c r="LO32" t="s">
        <v>15777</v>
      </c>
      <c r="LP32" t="s">
        <v>16566</v>
      </c>
      <c r="LQ32" t="s">
        <v>314</v>
      </c>
      <c r="LR32" t="s">
        <v>15777</v>
      </c>
      <c r="LS32" t="s">
        <v>15777</v>
      </c>
      <c r="LT32" t="s">
        <v>15777</v>
      </c>
      <c r="LU32" t="s">
        <v>15777</v>
      </c>
      <c r="LV32" t="s">
        <v>15777</v>
      </c>
      <c r="LW32" t="s">
        <v>15818</v>
      </c>
      <c r="LX32" t="s">
        <v>15819</v>
      </c>
      <c r="LY32" t="s">
        <v>15820</v>
      </c>
      <c r="LZ32" t="s">
        <v>16598</v>
      </c>
      <c r="MA32" t="s">
        <v>16599</v>
      </c>
      <c r="MB32" t="s">
        <v>16572</v>
      </c>
      <c r="MC32" t="s">
        <v>16573</v>
      </c>
      <c r="MD32" t="s">
        <v>15970</v>
      </c>
      <c r="ME32" t="s">
        <v>16575</v>
      </c>
      <c r="MF32" t="s">
        <v>16576</v>
      </c>
      <c r="MG32" t="s">
        <v>15818</v>
      </c>
      <c r="MH32" t="s">
        <v>15819</v>
      </c>
      <c r="MI32" t="s">
        <v>15970</v>
      </c>
      <c r="MJ32" t="s">
        <v>15820</v>
      </c>
      <c r="MK32" t="s">
        <v>15828</v>
      </c>
      <c r="ML32" t="s">
        <v>16585</v>
      </c>
      <c r="MM32" t="s">
        <v>16585</v>
      </c>
      <c r="MN32" t="s">
        <v>17027</v>
      </c>
      <c r="MO32" t="s">
        <v>17028</v>
      </c>
      <c r="MP32" t="s">
        <v>17029</v>
      </c>
      <c r="MQ32" t="s">
        <v>15970</v>
      </c>
      <c r="MR32" t="s">
        <v>16586</v>
      </c>
      <c r="MS32" t="s">
        <v>15777</v>
      </c>
      <c r="MT32" t="s">
        <v>15777</v>
      </c>
      <c r="MU32" t="s">
        <v>15777</v>
      </c>
      <c r="MV32" t="s">
        <v>314</v>
      </c>
      <c r="MW32" t="s">
        <v>314</v>
      </c>
      <c r="MX32" t="s">
        <v>16007</v>
      </c>
      <c r="MY32" t="s">
        <v>138</v>
      </c>
      <c r="MZ32" t="s">
        <v>197</v>
      </c>
      <c r="NA32" t="s">
        <v>17030</v>
      </c>
      <c r="NB32" t="s">
        <v>17031</v>
      </c>
      <c r="NC32" t="s">
        <v>162</v>
      </c>
      <c r="ND32">
        <v>110</v>
      </c>
      <c r="NE32">
        <v>408</v>
      </c>
      <c r="NF32" s="76">
        <v>2.1821076388888892E-2</v>
      </c>
      <c r="NG32" t="s">
        <v>16589</v>
      </c>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row>
    <row r="33" spans="1:724" x14ac:dyDescent="0.25">
      <c r="A33" t="s">
        <v>17032</v>
      </c>
      <c r="B33" t="s">
        <v>275</v>
      </c>
      <c r="C33" t="s">
        <v>15771</v>
      </c>
      <c r="D33" t="s">
        <v>15871</v>
      </c>
      <c r="E33" t="s">
        <v>17033</v>
      </c>
      <c r="F33" s="74">
        <v>43864.868600983798</v>
      </c>
      <c r="G33" t="s">
        <v>16526</v>
      </c>
      <c r="H33" t="s">
        <v>275</v>
      </c>
      <c r="I33" t="s">
        <v>276</v>
      </c>
      <c r="J33" t="s">
        <v>277</v>
      </c>
      <c r="K33" t="s">
        <v>15774</v>
      </c>
      <c r="L33" t="s">
        <v>15976</v>
      </c>
      <c r="M33" t="s">
        <v>15776</v>
      </c>
      <c r="N33" t="s">
        <v>15777</v>
      </c>
      <c r="O33" t="s">
        <v>15777</v>
      </c>
      <c r="P33" t="s">
        <v>15777</v>
      </c>
      <c r="Q33" t="s">
        <v>314</v>
      </c>
      <c r="R33" t="s">
        <v>15777</v>
      </c>
      <c r="S33" t="s">
        <v>314</v>
      </c>
      <c r="T33" t="s">
        <v>15777</v>
      </c>
      <c r="U33" t="s">
        <v>15777</v>
      </c>
      <c r="V33" t="s">
        <v>314</v>
      </c>
      <c r="W33" t="s">
        <v>314</v>
      </c>
      <c r="X33" t="s">
        <v>314</v>
      </c>
      <c r="Y33" t="s">
        <v>139</v>
      </c>
      <c r="Z33" t="s">
        <v>15777</v>
      </c>
      <c r="AA33" t="s">
        <v>15777</v>
      </c>
      <c r="AB33" t="s">
        <v>15777</v>
      </c>
      <c r="AC33" t="s">
        <v>314</v>
      </c>
      <c r="AD33" t="s">
        <v>15778</v>
      </c>
      <c r="AE33" t="s">
        <v>15777</v>
      </c>
      <c r="AF33" t="s">
        <v>15777</v>
      </c>
      <c r="AG33" t="s">
        <v>15777</v>
      </c>
      <c r="AH33" t="s">
        <v>15777</v>
      </c>
      <c r="AI33" t="s">
        <v>15777</v>
      </c>
      <c r="AJ33" t="s">
        <v>15777</v>
      </c>
      <c r="AK33" t="s">
        <v>17034</v>
      </c>
      <c r="AL33" t="s">
        <v>17035</v>
      </c>
      <c r="AM33" t="s">
        <v>12919</v>
      </c>
      <c r="AN33" t="s">
        <v>14035</v>
      </c>
      <c r="AO33" t="s">
        <v>14039</v>
      </c>
      <c r="AP33" t="s">
        <v>14046</v>
      </c>
      <c r="AQ33" t="s">
        <v>14047</v>
      </c>
      <c r="AR33" t="s">
        <v>14049</v>
      </c>
      <c r="AS33" t="s">
        <v>17036</v>
      </c>
      <c r="AT33" t="s">
        <v>17037</v>
      </c>
      <c r="AU33" t="s">
        <v>17038</v>
      </c>
      <c r="AV33" t="s">
        <v>17039</v>
      </c>
      <c r="AW33" t="s">
        <v>14036</v>
      </c>
      <c r="AX33" t="s">
        <v>14037</v>
      </c>
      <c r="AY33" t="s">
        <v>15788</v>
      </c>
      <c r="AZ33" t="s">
        <v>143</v>
      </c>
      <c r="BA33" t="s">
        <v>143</v>
      </c>
      <c r="BB33" t="s">
        <v>16540</v>
      </c>
      <c r="BC33" t="s">
        <v>314</v>
      </c>
      <c r="BD33" t="s">
        <v>314</v>
      </c>
      <c r="BE33" t="s">
        <v>314</v>
      </c>
      <c r="BF33" t="s">
        <v>314</v>
      </c>
      <c r="BG33" t="s">
        <v>314</v>
      </c>
      <c r="BH33" t="s">
        <v>314</v>
      </c>
      <c r="BI33" t="s">
        <v>15771</v>
      </c>
      <c r="BJ33" t="s">
        <v>15789</v>
      </c>
      <c r="BK33" t="s">
        <v>16541</v>
      </c>
      <c r="BL33" t="s">
        <v>314</v>
      </c>
      <c r="BM33" t="s">
        <v>314</v>
      </c>
      <c r="BN33" t="s">
        <v>314</v>
      </c>
      <c r="BO33" t="s">
        <v>314</v>
      </c>
      <c r="BP33" t="s">
        <v>314</v>
      </c>
      <c r="BQ33" t="s">
        <v>314</v>
      </c>
      <c r="BR33" t="s">
        <v>314</v>
      </c>
      <c r="BS33" t="s">
        <v>15777</v>
      </c>
      <c r="BT33" t="s">
        <v>314</v>
      </c>
      <c r="BU33" t="s">
        <v>15777</v>
      </c>
      <c r="BV33" t="s">
        <v>15777</v>
      </c>
      <c r="BW33" t="s">
        <v>15777</v>
      </c>
      <c r="BX33" t="s">
        <v>15777</v>
      </c>
      <c r="BY33" t="s">
        <v>16542</v>
      </c>
      <c r="BZ33" t="s">
        <v>314</v>
      </c>
      <c r="CA33" t="s">
        <v>314</v>
      </c>
      <c r="CB33" t="s">
        <v>314</v>
      </c>
      <c r="CC33" t="s">
        <v>314</v>
      </c>
      <c r="CD33" t="s">
        <v>314</v>
      </c>
      <c r="CE33" t="s">
        <v>15777</v>
      </c>
      <c r="CF33" t="s">
        <v>16543</v>
      </c>
      <c r="CG33" t="s">
        <v>16544</v>
      </c>
      <c r="CH33" t="s">
        <v>15777</v>
      </c>
      <c r="CI33" t="s">
        <v>314</v>
      </c>
      <c r="CJ33" t="s">
        <v>314</v>
      </c>
      <c r="CK33" t="s">
        <v>314</v>
      </c>
      <c r="CL33" t="s">
        <v>15777</v>
      </c>
      <c r="CM33" t="s">
        <v>314</v>
      </c>
      <c r="CN33" t="s">
        <v>15777</v>
      </c>
      <c r="CO33" t="s">
        <v>15777</v>
      </c>
      <c r="CP33" t="s">
        <v>15796</v>
      </c>
      <c r="CQ33" t="s">
        <v>15777</v>
      </c>
      <c r="CR33" t="s">
        <v>15777</v>
      </c>
      <c r="CS33" t="s">
        <v>15777</v>
      </c>
      <c r="CT33" t="s">
        <v>15777</v>
      </c>
      <c r="CU33" t="s">
        <v>15795</v>
      </c>
      <c r="CV33" t="s">
        <v>15795</v>
      </c>
      <c r="CW33" t="s">
        <v>16546</v>
      </c>
      <c r="CX33" t="s">
        <v>15777</v>
      </c>
      <c r="CY33" t="s">
        <v>314</v>
      </c>
      <c r="CZ33" t="s">
        <v>15777</v>
      </c>
      <c r="DA33" t="s">
        <v>15777</v>
      </c>
      <c r="DB33" t="s">
        <v>15777</v>
      </c>
      <c r="DC33" t="s">
        <v>15770</v>
      </c>
      <c r="DD33" t="s">
        <v>314</v>
      </c>
      <c r="DE33" t="s">
        <v>314</v>
      </c>
      <c r="DF33" t="s">
        <v>16547</v>
      </c>
      <c r="DG33" t="s">
        <v>15777</v>
      </c>
      <c r="DH33" t="s">
        <v>15777</v>
      </c>
      <c r="DI33" t="s">
        <v>15777</v>
      </c>
      <c r="DJ33" t="s">
        <v>146</v>
      </c>
      <c r="DK33" t="s">
        <v>15771</v>
      </c>
      <c r="DL33" t="s">
        <v>15789</v>
      </c>
      <c r="DM33" t="s">
        <v>15789</v>
      </c>
      <c r="DN33" t="s">
        <v>16548</v>
      </c>
      <c r="DO33" t="s">
        <v>314</v>
      </c>
      <c r="DP33" t="s">
        <v>314</v>
      </c>
      <c r="DQ33" t="s">
        <v>314</v>
      </c>
      <c r="DR33" t="s">
        <v>314</v>
      </c>
      <c r="DS33" t="s">
        <v>314</v>
      </c>
      <c r="DT33" t="s">
        <v>15777</v>
      </c>
      <c r="DU33" t="s">
        <v>314</v>
      </c>
      <c r="DV33" t="s">
        <v>314</v>
      </c>
      <c r="DW33" t="s">
        <v>15777</v>
      </c>
      <c r="DX33" t="s">
        <v>314</v>
      </c>
      <c r="DY33" t="s">
        <v>314</v>
      </c>
      <c r="DZ33" t="s">
        <v>15777</v>
      </c>
      <c r="EA33" t="s">
        <v>15777</v>
      </c>
      <c r="EB33" t="s">
        <v>15777</v>
      </c>
      <c r="EC33" t="s">
        <v>15777</v>
      </c>
      <c r="ED33" t="s">
        <v>15777</v>
      </c>
      <c r="EE33" t="s">
        <v>16549</v>
      </c>
      <c r="EF33" t="s">
        <v>15777</v>
      </c>
      <c r="EG33" t="s">
        <v>15777</v>
      </c>
      <c r="EH33" t="s">
        <v>15777</v>
      </c>
      <c r="EI33" t="s">
        <v>15777</v>
      </c>
      <c r="EJ33" t="s">
        <v>15777</v>
      </c>
      <c r="EK33" t="s">
        <v>15777</v>
      </c>
      <c r="EL33" t="s">
        <v>15777</v>
      </c>
      <c r="EM33" t="s">
        <v>15777</v>
      </c>
      <c r="EN33" t="s">
        <v>15777</v>
      </c>
      <c r="EO33" t="s">
        <v>15777</v>
      </c>
      <c r="EP33" t="s">
        <v>16550</v>
      </c>
      <c r="EQ33" t="s">
        <v>15801</v>
      </c>
      <c r="ER33" t="s">
        <v>15777</v>
      </c>
      <c r="ES33" t="s">
        <v>15777</v>
      </c>
      <c r="ET33" t="s">
        <v>15777</v>
      </c>
      <c r="EU33" t="s">
        <v>15777</v>
      </c>
      <c r="EV33" t="s">
        <v>15777</v>
      </c>
      <c r="EW33" t="s">
        <v>15777</v>
      </c>
      <c r="EX33" t="s">
        <v>15777</v>
      </c>
      <c r="EY33" t="s">
        <v>15777</v>
      </c>
      <c r="EZ33" t="s">
        <v>16551</v>
      </c>
      <c r="FA33" t="s">
        <v>15777</v>
      </c>
      <c r="FB33" t="s">
        <v>15777</v>
      </c>
      <c r="FC33" t="s">
        <v>15777</v>
      </c>
      <c r="FD33" t="s">
        <v>15777</v>
      </c>
      <c r="FE33" t="s">
        <v>15777</v>
      </c>
      <c r="FF33" t="s">
        <v>15777</v>
      </c>
      <c r="FG33" t="s">
        <v>15777</v>
      </c>
      <c r="FH33" t="s">
        <v>314</v>
      </c>
      <c r="FI33" t="s">
        <v>16552</v>
      </c>
      <c r="FJ33" t="s">
        <v>16553</v>
      </c>
      <c r="FK33" t="s">
        <v>15777</v>
      </c>
      <c r="FL33" t="s">
        <v>15777</v>
      </c>
      <c r="FM33" t="s">
        <v>15777</v>
      </c>
      <c r="FN33" t="s">
        <v>15777</v>
      </c>
      <c r="FO33" t="s">
        <v>15777</v>
      </c>
      <c r="FP33" t="s">
        <v>15777</v>
      </c>
      <c r="FQ33" t="s">
        <v>15777</v>
      </c>
      <c r="FR33" t="s">
        <v>15777</v>
      </c>
      <c r="FS33" t="s">
        <v>15789</v>
      </c>
      <c r="FT33" t="s">
        <v>16554</v>
      </c>
      <c r="FU33" t="s">
        <v>15777</v>
      </c>
      <c r="FV33" t="s">
        <v>314</v>
      </c>
      <c r="FW33" t="s">
        <v>314</v>
      </c>
      <c r="FX33" t="s">
        <v>15793</v>
      </c>
      <c r="FY33" t="s">
        <v>314</v>
      </c>
      <c r="FZ33" t="s">
        <v>16555</v>
      </c>
      <c r="GA33" t="s">
        <v>15793</v>
      </c>
      <c r="GB33" t="s">
        <v>16555</v>
      </c>
      <c r="GC33" t="s">
        <v>15777</v>
      </c>
      <c r="GD33" t="s">
        <v>15777</v>
      </c>
      <c r="GE33" t="s">
        <v>314</v>
      </c>
      <c r="GF33" t="s">
        <v>15777</v>
      </c>
      <c r="GG33" t="s">
        <v>15777</v>
      </c>
      <c r="GH33" t="s">
        <v>15777</v>
      </c>
      <c r="GI33" t="s">
        <v>16556</v>
      </c>
      <c r="GJ33" t="s">
        <v>15777</v>
      </c>
      <c r="GK33" t="s">
        <v>15777</v>
      </c>
      <c r="GL33" t="s">
        <v>15777</v>
      </c>
      <c r="GM33" t="s">
        <v>314</v>
      </c>
      <c r="GN33" t="s">
        <v>314</v>
      </c>
      <c r="GO33" t="s">
        <v>15777</v>
      </c>
      <c r="GP33" t="s">
        <v>15777</v>
      </c>
      <c r="GQ33" t="s">
        <v>15777</v>
      </c>
      <c r="GR33" t="s">
        <v>15777</v>
      </c>
      <c r="GS33" t="s">
        <v>15777</v>
      </c>
      <c r="GT33" t="s">
        <v>15777</v>
      </c>
      <c r="GU33" t="s">
        <v>15777</v>
      </c>
      <c r="GV33" t="s">
        <v>15777</v>
      </c>
      <c r="GW33" t="s">
        <v>16557</v>
      </c>
      <c r="GX33" t="s">
        <v>16555</v>
      </c>
      <c r="GY33" t="s">
        <v>314</v>
      </c>
      <c r="GZ33" t="s">
        <v>15777</v>
      </c>
      <c r="HA33" t="s">
        <v>15777</v>
      </c>
      <c r="HB33" t="s">
        <v>314</v>
      </c>
      <c r="HC33" t="s">
        <v>15777</v>
      </c>
      <c r="HD33" t="s">
        <v>15777</v>
      </c>
      <c r="HE33" t="s">
        <v>15777</v>
      </c>
      <c r="HF33" t="s">
        <v>314</v>
      </c>
      <c r="HG33" t="s">
        <v>16558</v>
      </c>
      <c r="HH33" t="s">
        <v>15777</v>
      </c>
      <c r="HI33" t="s">
        <v>15777</v>
      </c>
      <c r="HJ33" t="s">
        <v>15777</v>
      </c>
      <c r="HK33" t="s">
        <v>15777</v>
      </c>
      <c r="HL33" t="s">
        <v>15777</v>
      </c>
      <c r="HM33" t="s">
        <v>15777</v>
      </c>
      <c r="HN33" t="s">
        <v>15777</v>
      </c>
      <c r="HO33" t="s">
        <v>15777</v>
      </c>
      <c r="HP33" t="s">
        <v>15777</v>
      </c>
      <c r="HQ33" t="s">
        <v>15777</v>
      </c>
      <c r="HR33" t="s">
        <v>15777</v>
      </c>
      <c r="HS33" t="s">
        <v>15777</v>
      </c>
      <c r="HT33" t="s">
        <v>15777</v>
      </c>
      <c r="HU33" t="s">
        <v>15777</v>
      </c>
      <c r="HV33" t="s">
        <v>15777</v>
      </c>
      <c r="HW33" t="s">
        <v>15777</v>
      </c>
      <c r="HX33" t="s">
        <v>16559</v>
      </c>
      <c r="HY33" t="s">
        <v>15777</v>
      </c>
      <c r="HZ33" t="s">
        <v>15777</v>
      </c>
      <c r="IA33" t="s">
        <v>15777</v>
      </c>
      <c r="IB33" t="s">
        <v>15777</v>
      </c>
      <c r="IC33" t="s">
        <v>15777</v>
      </c>
      <c r="ID33" t="s">
        <v>15777</v>
      </c>
      <c r="IE33" t="s">
        <v>15777</v>
      </c>
      <c r="IF33" t="s">
        <v>15777</v>
      </c>
      <c r="IG33" t="s">
        <v>15777</v>
      </c>
      <c r="IH33" t="s">
        <v>15777</v>
      </c>
      <c r="II33" t="s">
        <v>15777</v>
      </c>
      <c r="IJ33" t="s">
        <v>15777</v>
      </c>
      <c r="IK33" t="s">
        <v>15777</v>
      </c>
      <c r="IL33" t="s">
        <v>15777</v>
      </c>
      <c r="IM33" t="s">
        <v>16560</v>
      </c>
      <c r="IN33" t="s">
        <v>15777</v>
      </c>
      <c r="IO33" t="s">
        <v>15777</v>
      </c>
      <c r="IP33" t="s">
        <v>15777</v>
      </c>
      <c r="IQ33" t="s">
        <v>15777</v>
      </c>
      <c r="IR33" t="s">
        <v>15777</v>
      </c>
      <c r="IS33" t="s">
        <v>15777</v>
      </c>
      <c r="IT33" t="s">
        <v>15777</v>
      </c>
      <c r="IU33" t="s">
        <v>15777</v>
      </c>
      <c r="IV33" t="s">
        <v>15777</v>
      </c>
      <c r="IW33" t="s">
        <v>15777</v>
      </c>
      <c r="IX33" t="s">
        <v>15777</v>
      </c>
      <c r="IY33" t="s">
        <v>15777</v>
      </c>
      <c r="IZ33" t="s">
        <v>15777</v>
      </c>
      <c r="JA33" t="s">
        <v>15777</v>
      </c>
      <c r="JB33" t="s">
        <v>15777</v>
      </c>
      <c r="JC33" t="s">
        <v>15777</v>
      </c>
      <c r="JD33" t="s">
        <v>16561</v>
      </c>
      <c r="JE33" t="s">
        <v>15777</v>
      </c>
      <c r="JF33" t="s">
        <v>16562</v>
      </c>
      <c r="JG33" t="s">
        <v>15777</v>
      </c>
      <c r="JH33" t="s">
        <v>15777</v>
      </c>
      <c r="JI33" t="s">
        <v>15777</v>
      </c>
      <c r="JJ33" t="s">
        <v>15777</v>
      </c>
      <c r="JK33" t="s">
        <v>15777</v>
      </c>
      <c r="JL33" t="s">
        <v>15777</v>
      </c>
      <c r="JM33" t="s">
        <v>15777</v>
      </c>
      <c r="JN33" t="s">
        <v>15777</v>
      </c>
      <c r="JO33" t="s">
        <v>15777</v>
      </c>
      <c r="JP33" t="s">
        <v>15777</v>
      </c>
      <c r="JQ33" t="s">
        <v>15777</v>
      </c>
      <c r="JR33" t="s">
        <v>15777</v>
      </c>
      <c r="JS33" t="s">
        <v>15777</v>
      </c>
      <c r="JT33" t="s">
        <v>15777</v>
      </c>
      <c r="JU33" t="s">
        <v>15777</v>
      </c>
      <c r="JV33" t="s">
        <v>15777</v>
      </c>
      <c r="JW33" t="s">
        <v>16563</v>
      </c>
      <c r="JX33" t="s">
        <v>15777</v>
      </c>
      <c r="JY33" t="s">
        <v>15777</v>
      </c>
      <c r="JZ33" t="s">
        <v>15777</v>
      </c>
      <c r="KA33" t="s">
        <v>15777</v>
      </c>
      <c r="KB33" t="s">
        <v>15777</v>
      </c>
      <c r="KC33" t="s">
        <v>15777</v>
      </c>
      <c r="KD33" t="s">
        <v>15777</v>
      </c>
      <c r="KE33" t="s">
        <v>15777</v>
      </c>
      <c r="KF33" t="s">
        <v>15777</v>
      </c>
      <c r="KG33" t="s">
        <v>15777</v>
      </c>
      <c r="KH33" t="s">
        <v>15777</v>
      </c>
      <c r="KI33" t="s">
        <v>15777</v>
      </c>
      <c r="KJ33" t="s">
        <v>15777</v>
      </c>
      <c r="KK33" t="s">
        <v>15777</v>
      </c>
      <c r="KL33" t="s">
        <v>15777</v>
      </c>
      <c r="KM33" t="s">
        <v>15777</v>
      </c>
      <c r="KN33" t="s">
        <v>16564</v>
      </c>
      <c r="KO33" t="s">
        <v>15777</v>
      </c>
      <c r="KP33" t="s">
        <v>15777</v>
      </c>
      <c r="KQ33" t="s">
        <v>15777</v>
      </c>
      <c r="KR33" t="s">
        <v>15777</v>
      </c>
      <c r="KS33" t="s">
        <v>15777</v>
      </c>
      <c r="KT33" t="s">
        <v>15777</v>
      </c>
      <c r="KU33" t="s">
        <v>15777</v>
      </c>
      <c r="KV33" t="s">
        <v>15777</v>
      </c>
      <c r="KW33" t="s">
        <v>15777</v>
      </c>
      <c r="KX33" t="s">
        <v>15777</v>
      </c>
      <c r="KY33" t="s">
        <v>15777</v>
      </c>
      <c r="KZ33" t="s">
        <v>15777</v>
      </c>
      <c r="LA33" t="s">
        <v>15777</v>
      </c>
      <c r="LB33" t="s">
        <v>15777</v>
      </c>
      <c r="LC33" t="s">
        <v>15777</v>
      </c>
      <c r="LD33" t="s">
        <v>15777</v>
      </c>
      <c r="LE33" t="s">
        <v>16565</v>
      </c>
      <c r="LF33" t="s">
        <v>15777</v>
      </c>
      <c r="LG33" t="s">
        <v>15777</v>
      </c>
      <c r="LH33" t="s">
        <v>15777</v>
      </c>
      <c r="LI33" t="s">
        <v>15777</v>
      </c>
      <c r="LJ33" t="s">
        <v>15777</v>
      </c>
      <c r="LK33" t="s">
        <v>15777</v>
      </c>
      <c r="LL33" t="s">
        <v>15777</v>
      </c>
      <c r="LM33" t="s">
        <v>15777</v>
      </c>
      <c r="LN33" t="s">
        <v>15777</v>
      </c>
      <c r="LO33" t="s">
        <v>15777</v>
      </c>
      <c r="LP33" t="s">
        <v>16566</v>
      </c>
      <c r="LQ33" t="s">
        <v>314</v>
      </c>
      <c r="LR33" t="s">
        <v>15777</v>
      </c>
      <c r="LS33" t="s">
        <v>15777</v>
      </c>
      <c r="LT33" t="s">
        <v>15777</v>
      </c>
      <c r="LU33" t="s">
        <v>15777</v>
      </c>
      <c r="LV33" t="s">
        <v>15777</v>
      </c>
      <c r="LW33" t="s">
        <v>15818</v>
      </c>
      <c r="LX33" t="s">
        <v>15989</v>
      </c>
      <c r="LY33" t="s">
        <v>15820</v>
      </c>
      <c r="LZ33" t="s">
        <v>16630</v>
      </c>
      <c r="MA33" t="s">
        <v>16631</v>
      </c>
      <c r="MB33" t="s">
        <v>16572</v>
      </c>
      <c r="MC33" t="s">
        <v>16573</v>
      </c>
      <c r="MD33" t="s">
        <v>17040</v>
      </c>
      <c r="ME33" t="s">
        <v>16575</v>
      </c>
      <c r="MF33" t="s">
        <v>16576</v>
      </c>
      <c r="MG33" t="s">
        <v>15818</v>
      </c>
      <c r="MH33" t="s">
        <v>15989</v>
      </c>
      <c r="MI33" t="s">
        <v>17040</v>
      </c>
      <c r="MJ33" t="s">
        <v>15820</v>
      </c>
      <c r="MK33" t="s">
        <v>15828</v>
      </c>
      <c r="ML33" t="s">
        <v>16585</v>
      </c>
      <c r="MM33" t="s">
        <v>16585</v>
      </c>
      <c r="MN33" t="s">
        <v>17041</v>
      </c>
      <c r="MO33" t="s">
        <v>17042</v>
      </c>
      <c r="MP33" t="s">
        <v>17043</v>
      </c>
      <c r="MQ33" t="s">
        <v>17040</v>
      </c>
      <c r="MR33" t="s">
        <v>16586</v>
      </c>
      <c r="MS33" t="s">
        <v>15777</v>
      </c>
      <c r="MT33" t="s">
        <v>15777</v>
      </c>
      <c r="MU33" t="s">
        <v>15777</v>
      </c>
      <c r="MV33" t="s">
        <v>314</v>
      </c>
      <c r="MW33" t="s">
        <v>314</v>
      </c>
      <c r="MX33" t="s">
        <v>16007</v>
      </c>
      <c r="MY33" t="s">
        <v>138</v>
      </c>
      <c r="MZ33" t="s">
        <v>203</v>
      </c>
      <c r="NA33" t="s">
        <v>17044</v>
      </c>
      <c r="NB33" t="s">
        <v>17045</v>
      </c>
      <c r="NC33" t="s">
        <v>190</v>
      </c>
      <c r="ND33">
        <v>109</v>
      </c>
      <c r="NE33">
        <v>408</v>
      </c>
      <c r="NF33" s="76">
        <v>2.1816526620370369E-2</v>
      </c>
      <c r="NG33" t="s">
        <v>16589</v>
      </c>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row>
    <row r="34" spans="1:724" x14ac:dyDescent="0.25">
      <c r="A34" t="s">
        <v>17046</v>
      </c>
      <c r="B34" t="s">
        <v>275</v>
      </c>
      <c r="C34" t="s">
        <v>15771</v>
      </c>
      <c r="D34" t="s">
        <v>15871</v>
      </c>
      <c r="E34" t="s">
        <v>17047</v>
      </c>
      <c r="F34" s="74">
        <v>43864.868917824067</v>
      </c>
      <c r="G34" t="s">
        <v>16526</v>
      </c>
      <c r="H34" t="s">
        <v>275</v>
      </c>
      <c r="I34" t="s">
        <v>276</v>
      </c>
      <c r="J34" t="s">
        <v>277</v>
      </c>
      <c r="K34" t="s">
        <v>15774</v>
      </c>
      <c r="L34" t="s">
        <v>17048</v>
      </c>
      <c r="M34" t="s">
        <v>15776</v>
      </c>
      <c r="N34" t="s">
        <v>15777</v>
      </c>
      <c r="O34" t="s">
        <v>15777</v>
      </c>
      <c r="P34" t="s">
        <v>15777</v>
      </c>
      <c r="Q34" t="s">
        <v>314</v>
      </c>
      <c r="R34" t="s">
        <v>15777</v>
      </c>
      <c r="S34" t="s">
        <v>314</v>
      </c>
      <c r="T34" t="s">
        <v>15777</v>
      </c>
      <c r="U34" t="s">
        <v>15777</v>
      </c>
      <c r="V34" t="s">
        <v>314</v>
      </c>
      <c r="W34" t="s">
        <v>314</v>
      </c>
      <c r="X34" t="s">
        <v>314</v>
      </c>
      <c r="Y34" t="s">
        <v>139</v>
      </c>
      <c r="Z34" t="s">
        <v>15777</v>
      </c>
      <c r="AA34" t="s">
        <v>15777</v>
      </c>
      <c r="AB34" t="s">
        <v>15777</v>
      </c>
      <c r="AC34" t="s">
        <v>314</v>
      </c>
      <c r="AD34" t="s">
        <v>15778</v>
      </c>
      <c r="AE34" t="s">
        <v>15777</v>
      </c>
      <c r="AF34" t="s">
        <v>15777</v>
      </c>
      <c r="AG34" t="s">
        <v>15777</v>
      </c>
      <c r="AH34" t="s">
        <v>15777</v>
      </c>
      <c r="AI34" t="s">
        <v>15777</v>
      </c>
      <c r="AJ34" t="s">
        <v>15777</v>
      </c>
      <c r="AK34" t="s">
        <v>17049</v>
      </c>
      <c r="AL34" t="s">
        <v>17050</v>
      </c>
      <c r="AM34" t="s">
        <v>13035</v>
      </c>
      <c r="AN34" t="s">
        <v>14146</v>
      </c>
      <c r="AO34" t="s">
        <v>14150</v>
      </c>
      <c r="AP34" t="s">
        <v>3858</v>
      </c>
      <c r="AQ34" t="s">
        <v>14157</v>
      </c>
      <c r="AR34" t="s">
        <v>14159</v>
      </c>
      <c r="AS34" t="s">
        <v>17051</v>
      </c>
      <c r="AT34" t="s">
        <v>17052</v>
      </c>
      <c r="AU34" t="s">
        <v>17053</v>
      </c>
      <c r="AV34" t="s">
        <v>17054</v>
      </c>
      <c r="AW34" t="s">
        <v>14147</v>
      </c>
      <c r="AX34" t="s">
        <v>14148</v>
      </c>
      <c r="AY34" t="s">
        <v>15788</v>
      </c>
      <c r="AZ34" t="s">
        <v>143</v>
      </c>
      <c r="BA34" t="s">
        <v>143</v>
      </c>
      <c r="BB34" t="s">
        <v>16540</v>
      </c>
      <c r="BC34" t="s">
        <v>314</v>
      </c>
      <c r="BD34" t="s">
        <v>314</v>
      </c>
      <c r="BE34" t="s">
        <v>314</v>
      </c>
      <c r="BF34" t="s">
        <v>314</v>
      </c>
      <c r="BG34" t="s">
        <v>314</v>
      </c>
      <c r="BH34" t="s">
        <v>314</v>
      </c>
      <c r="BI34" t="s">
        <v>15771</v>
      </c>
      <c r="BJ34" t="s">
        <v>15789</v>
      </c>
      <c r="BK34" t="s">
        <v>16541</v>
      </c>
      <c r="BL34" t="s">
        <v>314</v>
      </c>
      <c r="BM34" t="s">
        <v>314</v>
      </c>
      <c r="BN34" t="s">
        <v>314</v>
      </c>
      <c r="BO34" t="s">
        <v>314</v>
      </c>
      <c r="BP34" t="s">
        <v>314</v>
      </c>
      <c r="BQ34" t="s">
        <v>314</v>
      </c>
      <c r="BR34" t="s">
        <v>314</v>
      </c>
      <c r="BS34" t="s">
        <v>15777</v>
      </c>
      <c r="BT34" t="s">
        <v>314</v>
      </c>
      <c r="BU34" t="s">
        <v>15777</v>
      </c>
      <c r="BV34" t="s">
        <v>15777</v>
      </c>
      <c r="BW34" t="s">
        <v>15777</v>
      </c>
      <c r="BX34" t="s">
        <v>15777</v>
      </c>
      <c r="BY34" t="s">
        <v>16542</v>
      </c>
      <c r="BZ34" t="s">
        <v>314</v>
      </c>
      <c r="CA34" t="s">
        <v>314</v>
      </c>
      <c r="CB34" t="s">
        <v>314</v>
      </c>
      <c r="CC34" t="s">
        <v>314</v>
      </c>
      <c r="CD34" t="s">
        <v>314</v>
      </c>
      <c r="CE34" t="s">
        <v>15777</v>
      </c>
      <c r="CF34" t="s">
        <v>16543</v>
      </c>
      <c r="CG34" t="s">
        <v>16544</v>
      </c>
      <c r="CH34" t="s">
        <v>15777</v>
      </c>
      <c r="CI34" t="s">
        <v>314</v>
      </c>
      <c r="CJ34" t="s">
        <v>314</v>
      </c>
      <c r="CK34" t="s">
        <v>314</v>
      </c>
      <c r="CL34" t="s">
        <v>15777</v>
      </c>
      <c r="CM34" t="s">
        <v>314</v>
      </c>
      <c r="CN34" t="s">
        <v>15777</v>
      </c>
      <c r="CO34" t="s">
        <v>15777</v>
      </c>
      <c r="CP34" t="s">
        <v>15796</v>
      </c>
      <c r="CQ34" t="s">
        <v>15777</v>
      </c>
      <c r="CR34" t="s">
        <v>15777</v>
      </c>
      <c r="CS34" t="s">
        <v>15777</v>
      </c>
      <c r="CT34" t="s">
        <v>15777</v>
      </c>
      <c r="CU34" t="s">
        <v>16545</v>
      </c>
      <c r="CV34" t="s">
        <v>16545</v>
      </c>
      <c r="CW34" t="s">
        <v>16546</v>
      </c>
      <c r="CX34" t="s">
        <v>15777</v>
      </c>
      <c r="CY34" t="s">
        <v>314</v>
      </c>
      <c r="CZ34" t="s">
        <v>15777</v>
      </c>
      <c r="DA34" t="s">
        <v>15777</v>
      </c>
      <c r="DB34" t="s">
        <v>15777</v>
      </c>
      <c r="DC34" t="s">
        <v>15789</v>
      </c>
      <c r="DD34" t="s">
        <v>314</v>
      </c>
      <c r="DE34" t="s">
        <v>314</v>
      </c>
      <c r="DF34" t="s">
        <v>16547</v>
      </c>
      <c r="DG34" t="s">
        <v>15777</v>
      </c>
      <c r="DH34" t="s">
        <v>15777</v>
      </c>
      <c r="DI34" t="s">
        <v>15777</v>
      </c>
      <c r="DJ34" t="s">
        <v>146</v>
      </c>
      <c r="DK34" t="s">
        <v>15771</v>
      </c>
      <c r="DL34" t="s">
        <v>15789</v>
      </c>
      <c r="DM34" t="s">
        <v>15789</v>
      </c>
      <c r="DN34" t="s">
        <v>16548</v>
      </c>
      <c r="DO34" t="s">
        <v>314</v>
      </c>
      <c r="DP34" t="s">
        <v>314</v>
      </c>
      <c r="DQ34" t="s">
        <v>314</v>
      </c>
      <c r="DR34" t="s">
        <v>314</v>
      </c>
      <c r="DS34" t="s">
        <v>314</v>
      </c>
      <c r="DT34" t="s">
        <v>15777</v>
      </c>
      <c r="DU34" t="s">
        <v>314</v>
      </c>
      <c r="DV34" t="s">
        <v>314</v>
      </c>
      <c r="DW34" t="s">
        <v>15777</v>
      </c>
      <c r="DX34" t="s">
        <v>314</v>
      </c>
      <c r="DY34" t="s">
        <v>314</v>
      </c>
      <c r="DZ34" t="s">
        <v>15777</v>
      </c>
      <c r="EA34" t="s">
        <v>15777</v>
      </c>
      <c r="EB34" t="s">
        <v>15777</v>
      </c>
      <c r="EC34" t="s">
        <v>15777</v>
      </c>
      <c r="ED34" t="s">
        <v>15777</v>
      </c>
      <c r="EE34" t="s">
        <v>16549</v>
      </c>
      <c r="EF34" t="s">
        <v>15777</v>
      </c>
      <c r="EG34" t="s">
        <v>15777</v>
      </c>
      <c r="EH34" t="s">
        <v>15777</v>
      </c>
      <c r="EI34" t="s">
        <v>15777</v>
      </c>
      <c r="EJ34" t="s">
        <v>15777</v>
      </c>
      <c r="EK34" t="s">
        <v>15777</v>
      </c>
      <c r="EL34" t="s">
        <v>15777</v>
      </c>
      <c r="EM34" t="s">
        <v>15777</v>
      </c>
      <c r="EN34" t="s">
        <v>15777</v>
      </c>
      <c r="EO34" t="s">
        <v>15777</v>
      </c>
      <c r="EP34" t="s">
        <v>16550</v>
      </c>
      <c r="EQ34" t="s">
        <v>15801</v>
      </c>
      <c r="ER34" t="s">
        <v>15777</v>
      </c>
      <c r="ES34" t="s">
        <v>15777</v>
      </c>
      <c r="ET34" t="s">
        <v>15777</v>
      </c>
      <c r="EU34" t="s">
        <v>15777</v>
      </c>
      <c r="EV34" t="s">
        <v>15777</v>
      </c>
      <c r="EW34" t="s">
        <v>15777</v>
      </c>
      <c r="EX34" t="s">
        <v>15777</v>
      </c>
      <c r="EY34" t="s">
        <v>15777</v>
      </c>
      <c r="EZ34" t="s">
        <v>16551</v>
      </c>
      <c r="FA34" t="s">
        <v>15777</v>
      </c>
      <c r="FB34" t="s">
        <v>15777</v>
      </c>
      <c r="FC34" t="s">
        <v>15777</v>
      </c>
      <c r="FD34" t="s">
        <v>15777</v>
      </c>
      <c r="FE34" t="s">
        <v>15777</v>
      </c>
      <c r="FF34" t="s">
        <v>15777</v>
      </c>
      <c r="FG34" t="s">
        <v>15777</v>
      </c>
      <c r="FH34" t="s">
        <v>314</v>
      </c>
      <c r="FI34" t="s">
        <v>16552</v>
      </c>
      <c r="FJ34" t="s">
        <v>16553</v>
      </c>
      <c r="FK34" t="s">
        <v>15777</v>
      </c>
      <c r="FL34" t="s">
        <v>15777</v>
      </c>
      <c r="FM34" t="s">
        <v>15777</v>
      </c>
      <c r="FN34" t="s">
        <v>15777</v>
      </c>
      <c r="FO34" t="s">
        <v>15777</v>
      </c>
      <c r="FP34" t="s">
        <v>15777</v>
      </c>
      <c r="FQ34" t="s">
        <v>15777</v>
      </c>
      <c r="FR34" t="s">
        <v>15777</v>
      </c>
      <c r="FS34" t="s">
        <v>15789</v>
      </c>
      <c r="FT34" t="s">
        <v>16554</v>
      </c>
      <c r="FU34" t="s">
        <v>15777</v>
      </c>
      <c r="FV34" t="s">
        <v>314</v>
      </c>
      <c r="FW34" t="s">
        <v>314</v>
      </c>
      <c r="FX34" t="s">
        <v>15793</v>
      </c>
      <c r="FY34" t="s">
        <v>314</v>
      </c>
      <c r="FZ34" t="s">
        <v>16555</v>
      </c>
      <c r="GA34" t="s">
        <v>15793</v>
      </c>
      <c r="GB34" t="s">
        <v>16555</v>
      </c>
      <c r="GC34" t="s">
        <v>15777</v>
      </c>
      <c r="GD34" t="s">
        <v>15777</v>
      </c>
      <c r="GE34" t="s">
        <v>314</v>
      </c>
      <c r="GF34" t="s">
        <v>15777</v>
      </c>
      <c r="GG34" t="s">
        <v>15777</v>
      </c>
      <c r="GH34" t="s">
        <v>15777</v>
      </c>
      <c r="GI34" t="s">
        <v>16556</v>
      </c>
      <c r="GJ34" t="s">
        <v>15777</v>
      </c>
      <c r="GK34" t="s">
        <v>15777</v>
      </c>
      <c r="GL34" t="s">
        <v>15777</v>
      </c>
      <c r="GM34" t="s">
        <v>314</v>
      </c>
      <c r="GN34" t="s">
        <v>314</v>
      </c>
      <c r="GO34" t="s">
        <v>15777</v>
      </c>
      <c r="GP34" t="s">
        <v>15777</v>
      </c>
      <c r="GQ34" t="s">
        <v>15777</v>
      </c>
      <c r="GR34" t="s">
        <v>15777</v>
      </c>
      <c r="GS34" t="s">
        <v>15777</v>
      </c>
      <c r="GT34" t="s">
        <v>15777</v>
      </c>
      <c r="GU34" t="s">
        <v>15777</v>
      </c>
      <c r="GV34" t="s">
        <v>15777</v>
      </c>
      <c r="GW34" t="s">
        <v>16557</v>
      </c>
      <c r="GX34" t="s">
        <v>16555</v>
      </c>
      <c r="GY34" t="s">
        <v>314</v>
      </c>
      <c r="GZ34" t="s">
        <v>15777</v>
      </c>
      <c r="HA34" t="s">
        <v>15777</v>
      </c>
      <c r="HB34" t="s">
        <v>314</v>
      </c>
      <c r="HC34" t="s">
        <v>15777</v>
      </c>
      <c r="HD34" t="s">
        <v>15777</v>
      </c>
      <c r="HE34" t="s">
        <v>15777</v>
      </c>
      <c r="HF34" t="s">
        <v>314</v>
      </c>
      <c r="HG34" t="s">
        <v>16558</v>
      </c>
      <c r="HH34" t="s">
        <v>15777</v>
      </c>
      <c r="HI34" t="s">
        <v>15777</v>
      </c>
      <c r="HJ34" t="s">
        <v>15777</v>
      </c>
      <c r="HK34" t="s">
        <v>15777</v>
      </c>
      <c r="HL34" t="s">
        <v>15777</v>
      </c>
      <c r="HM34" t="s">
        <v>15777</v>
      </c>
      <c r="HN34" t="s">
        <v>15777</v>
      </c>
      <c r="HO34" t="s">
        <v>15777</v>
      </c>
      <c r="HP34" t="s">
        <v>15777</v>
      </c>
      <c r="HQ34" t="s">
        <v>15777</v>
      </c>
      <c r="HR34" t="s">
        <v>15777</v>
      </c>
      <c r="HS34" t="s">
        <v>15777</v>
      </c>
      <c r="HT34" t="s">
        <v>15777</v>
      </c>
      <c r="HU34" t="s">
        <v>15777</v>
      </c>
      <c r="HV34" t="s">
        <v>15777</v>
      </c>
      <c r="HW34" t="s">
        <v>15777</v>
      </c>
      <c r="HX34" t="s">
        <v>16559</v>
      </c>
      <c r="HY34" t="s">
        <v>15777</v>
      </c>
      <c r="HZ34" t="s">
        <v>15777</v>
      </c>
      <c r="IA34" t="s">
        <v>15777</v>
      </c>
      <c r="IB34" t="s">
        <v>15777</v>
      </c>
      <c r="IC34" t="s">
        <v>15777</v>
      </c>
      <c r="ID34" t="s">
        <v>15777</v>
      </c>
      <c r="IE34" t="s">
        <v>15777</v>
      </c>
      <c r="IF34" t="s">
        <v>15777</v>
      </c>
      <c r="IG34" t="s">
        <v>15777</v>
      </c>
      <c r="IH34" t="s">
        <v>15777</v>
      </c>
      <c r="II34" t="s">
        <v>15777</v>
      </c>
      <c r="IJ34" t="s">
        <v>15777</v>
      </c>
      <c r="IK34" t="s">
        <v>15777</v>
      </c>
      <c r="IL34" t="s">
        <v>15777</v>
      </c>
      <c r="IM34" t="s">
        <v>16560</v>
      </c>
      <c r="IN34" t="s">
        <v>15777</v>
      </c>
      <c r="IO34" t="s">
        <v>15777</v>
      </c>
      <c r="IP34" t="s">
        <v>15777</v>
      </c>
      <c r="IQ34" t="s">
        <v>15777</v>
      </c>
      <c r="IR34" t="s">
        <v>15777</v>
      </c>
      <c r="IS34" t="s">
        <v>15777</v>
      </c>
      <c r="IT34" t="s">
        <v>15777</v>
      </c>
      <c r="IU34" t="s">
        <v>15777</v>
      </c>
      <c r="IV34" t="s">
        <v>15777</v>
      </c>
      <c r="IW34" t="s">
        <v>15777</v>
      </c>
      <c r="IX34" t="s">
        <v>15777</v>
      </c>
      <c r="IY34" t="s">
        <v>15777</v>
      </c>
      <c r="IZ34" t="s">
        <v>15777</v>
      </c>
      <c r="JA34" t="s">
        <v>15777</v>
      </c>
      <c r="JB34" t="s">
        <v>15777</v>
      </c>
      <c r="JC34" t="s">
        <v>15777</v>
      </c>
      <c r="JD34" t="s">
        <v>16561</v>
      </c>
      <c r="JE34" t="s">
        <v>15777</v>
      </c>
      <c r="JF34" t="s">
        <v>16562</v>
      </c>
      <c r="JG34" t="s">
        <v>15777</v>
      </c>
      <c r="JH34" t="s">
        <v>15777</v>
      </c>
      <c r="JI34" t="s">
        <v>15777</v>
      </c>
      <c r="JJ34" t="s">
        <v>15777</v>
      </c>
      <c r="JK34" t="s">
        <v>15777</v>
      </c>
      <c r="JL34" t="s">
        <v>15777</v>
      </c>
      <c r="JM34" t="s">
        <v>15777</v>
      </c>
      <c r="JN34" t="s">
        <v>15777</v>
      </c>
      <c r="JO34" t="s">
        <v>15777</v>
      </c>
      <c r="JP34" t="s">
        <v>15777</v>
      </c>
      <c r="JQ34" t="s">
        <v>15777</v>
      </c>
      <c r="JR34" t="s">
        <v>15777</v>
      </c>
      <c r="JS34" t="s">
        <v>15777</v>
      </c>
      <c r="JT34" t="s">
        <v>15777</v>
      </c>
      <c r="JU34" t="s">
        <v>15777</v>
      </c>
      <c r="JV34" t="s">
        <v>15777</v>
      </c>
      <c r="JW34" t="s">
        <v>16563</v>
      </c>
      <c r="JX34" t="s">
        <v>15777</v>
      </c>
      <c r="JY34" t="s">
        <v>15777</v>
      </c>
      <c r="JZ34" t="s">
        <v>15777</v>
      </c>
      <c r="KA34" t="s">
        <v>15777</v>
      </c>
      <c r="KB34" t="s">
        <v>15777</v>
      </c>
      <c r="KC34" t="s">
        <v>15777</v>
      </c>
      <c r="KD34" t="s">
        <v>15777</v>
      </c>
      <c r="KE34" t="s">
        <v>15777</v>
      </c>
      <c r="KF34" t="s">
        <v>15777</v>
      </c>
      <c r="KG34" t="s">
        <v>15777</v>
      </c>
      <c r="KH34" t="s">
        <v>15777</v>
      </c>
      <c r="KI34" t="s">
        <v>15777</v>
      </c>
      <c r="KJ34" t="s">
        <v>15777</v>
      </c>
      <c r="KK34" t="s">
        <v>15777</v>
      </c>
      <c r="KL34" t="s">
        <v>15777</v>
      </c>
      <c r="KM34" t="s">
        <v>15777</v>
      </c>
      <c r="KN34" t="s">
        <v>16564</v>
      </c>
      <c r="KO34" t="s">
        <v>15777</v>
      </c>
      <c r="KP34" t="s">
        <v>15777</v>
      </c>
      <c r="KQ34" t="s">
        <v>15777</v>
      </c>
      <c r="KR34" t="s">
        <v>15777</v>
      </c>
      <c r="KS34" t="s">
        <v>15777</v>
      </c>
      <c r="KT34" t="s">
        <v>15777</v>
      </c>
      <c r="KU34" t="s">
        <v>15777</v>
      </c>
      <c r="KV34" t="s">
        <v>15777</v>
      </c>
      <c r="KW34" t="s">
        <v>15777</v>
      </c>
      <c r="KX34" t="s">
        <v>15777</v>
      </c>
      <c r="KY34" t="s">
        <v>15777</v>
      </c>
      <c r="KZ34" t="s">
        <v>15777</v>
      </c>
      <c r="LA34" t="s">
        <v>15777</v>
      </c>
      <c r="LB34" t="s">
        <v>15777</v>
      </c>
      <c r="LC34" t="s">
        <v>15777</v>
      </c>
      <c r="LD34" t="s">
        <v>15777</v>
      </c>
      <c r="LE34" t="s">
        <v>16565</v>
      </c>
      <c r="LF34" t="s">
        <v>15777</v>
      </c>
      <c r="LG34" t="s">
        <v>15777</v>
      </c>
      <c r="LH34" t="s">
        <v>15777</v>
      </c>
      <c r="LI34" t="s">
        <v>15777</v>
      </c>
      <c r="LJ34" t="s">
        <v>15777</v>
      </c>
      <c r="LK34" t="s">
        <v>15777</v>
      </c>
      <c r="LL34" t="s">
        <v>15777</v>
      </c>
      <c r="LM34" t="s">
        <v>15777</v>
      </c>
      <c r="LN34" t="s">
        <v>15777</v>
      </c>
      <c r="LO34" t="s">
        <v>15777</v>
      </c>
      <c r="LP34" t="s">
        <v>16566</v>
      </c>
      <c r="LQ34" t="s">
        <v>314</v>
      </c>
      <c r="LR34" t="s">
        <v>15777</v>
      </c>
      <c r="LS34" t="s">
        <v>15777</v>
      </c>
      <c r="LT34" t="s">
        <v>15777</v>
      </c>
      <c r="LU34" t="s">
        <v>15777</v>
      </c>
      <c r="LV34" t="s">
        <v>15777</v>
      </c>
      <c r="LW34" t="s">
        <v>15818</v>
      </c>
      <c r="LX34" t="s">
        <v>15819</v>
      </c>
      <c r="LY34" t="s">
        <v>15820</v>
      </c>
      <c r="LZ34" t="s">
        <v>16598</v>
      </c>
      <c r="MA34" t="s">
        <v>16599</v>
      </c>
      <c r="MB34" t="s">
        <v>16572</v>
      </c>
      <c r="MC34" t="s">
        <v>16573</v>
      </c>
      <c r="MD34" t="s">
        <v>17055</v>
      </c>
      <c r="ME34" t="s">
        <v>16575</v>
      </c>
      <c r="MF34" t="s">
        <v>16576</v>
      </c>
      <c r="MG34" t="s">
        <v>15818</v>
      </c>
      <c r="MH34" t="s">
        <v>15819</v>
      </c>
      <c r="MI34" t="s">
        <v>17055</v>
      </c>
      <c r="MJ34" t="s">
        <v>15820</v>
      </c>
      <c r="MK34" t="s">
        <v>15828</v>
      </c>
      <c r="ML34" t="s">
        <v>17056</v>
      </c>
      <c r="MM34" t="s">
        <v>17056</v>
      </c>
      <c r="MN34" t="s">
        <v>17057</v>
      </c>
      <c r="MO34" t="s">
        <v>17058</v>
      </c>
      <c r="MP34" t="s">
        <v>16585</v>
      </c>
      <c r="MQ34" t="s">
        <v>17055</v>
      </c>
      <c r="MR34" t="s">
        <v>16586</v>
      </c>
      <c r="MS34" t="s">
        <v>314</v>
      </c>
      <c r="MT34" t="s">
        <v>15777</v>
      </c>
      <c r="MU34" t="s">
        <v>15777</v>
      </c>
      <c r="MV34" t="s">
        <v>314</v>
      </c>
      <c r="MW34" t="s">
        <v>314</v>
      </c>
      <c r="MX34" t="s">
        <v>16007</v>
      </c>
      <c r="MY34" t="s">
        <v>138</v>
      </c>
      <c r="MZ34" t="s">
        <v>17059</v>
      </c>
      <c r="NA34" t="s">
        <v>17060</v>
      </c>
      <c r="NB34" t="s">
        <v>17061</v>
      </c>
      <c r="NC34" t="s">
        <v>155</v>
      </c>
      <c r="ND34">
        <v>110</v>
      </c>
      <c r="NE34">
        <v>408</v>
      </c>
      <c r="NF34" s="76">
        <v>0</v>
      </c>
      <c r="NG34" t="s">
        <v>16589</v>
      </c>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t="s">
        <v>275</v>
      </c>
      <c r="ZQ34"/>
      <c r="ZR34"/>
      <c r="ZS34"/>
      <c r="ZT34"/>
      <c r="ZU34"/>
      <c r="ZV34"/>
      <c r="ZW34"/>
      <c r="ZX34"/>
      <c r="ZY34"/>
      <c r="ZZ34"/>
      <c r="AAA34"/>
      <c r="AAB34"/>
      <c r="AAC34"/>
      <c r="AAD34"/>
      <c r="AAE34"/>
      <c r="AAF34"/>
      <c r="AAG34"/>
      <c r="AAH34"/>
      <c r="AAI34"/>
      <c r="AAJ34"/>
      <c r="AAK34"/>
      <c r="AAL34"/>
      <c r="AAM34"/>
      <c r="AAN34"/>
      <c r="AAO34"/>
      <c r="AAP34"/>
      <c r="AAQ34"/>
      <c r="AAR34"/>
      <c r="AAS34"/>
      <c r="AAT34"/>
      <c r="AAU34"/>
      <c r="AAV34"/>
    </row>
    <row r="35" spans="1:724" x14ac:dyDescent="0.25">
      <c r="A35" t="s">
        <v>17062</v>
      </c>
      <c r="B35" t="s">
        <v>275</v>
      </c>
      <c r="C35" t="s">
        <v>15771</v>
      </c>
      <c r="D35" t="s">
        <v>15871</v>
      </c>
      <c r="E35" t="s">
        <v>17063</v>
      </c>
      <c r="F35" s="74">
        <v>43864.870290798608</v>
      </c>
      <c r="G35" t="s">
        <v>16526</v>
      </c>
      <c r="H35" t="s">
        <v>275</v>
      </c>
      <c r="I35" t="s">
        <v>276</v>
      </c>
      <c r="J35" t="s">
        <v>277</v>
      </c>
      <c r="K35" t="s">
        <v>15774</v>
      </c>
      <c r="L35" t="s">
        <v>16669</v>
      </c>
      <c r="M35" t="s">
        <v>15776</v>
      </c>
      <c r="N35" t="s">
        <v>15777</v>
      </c>
      <c r="O35" t="s">
        <v>15777</v>
      </c>
      <c r="P35" t="s">
        <v>15777</v>
      </c>
      <c r="Q35" t="s">
        <v>314</v>
      </c>
      <c r="R35" t="s">
        <v>15777</v>
      </c>
      <c r="S35" t="s">
        <v>314</v>
      </c>
      <c r="T35" t="s">
        <v>15777</v>
      </c>
      <c r="U35" t="s">
        <v>15777</v>
      </c>
      <c r="V35" t="s">
        <v>314</v>
      </c>
      <c r="W35" t="s">
        <v>314</v>
      </c>
      <c r="X35" t="s">
        <v>314</v>
      </c>
      <c r="Y35" t="s">
        <v>139</v>
      </c>
      <c r="Z35" t="s">
        <v>15777</v>
      </c>
      <c r="AA35" t="s">
        <v>15777</v>
      </c>
      <c r="AB35" t="s">
        <v>15777</v>
      </c>
      <c r="AC35" t="s">
        <v>314</v>
      </c>
      <c r="AD35" t="s">
        <v>15778</v>
      </c>
      <c r="AE35" t="s">
        <v>15777</v>
      </c>
      <c r="AF35" t="s">
        <v>15777</v>
      </c>
      <c r="AG35" t="s">
        <v>15777</v>
      </c>
      <c r="AH35" t="s">
        <v>15777</v>
      </c>
      <c r="AI35" t="s">
        <v>15777</v>
      </c>
      <c r="AJ35" t="s">
        <v>15777</v>
      </c>
      <c r="AK35" t="s">
        <v>17064</v>
      </c>
      <c r="AL35" t="s">
        <v>17065</v>
      </c>
      <c r="AM35" t="s">
        <v>13804</v>
      </c>
      <c r="AN35" t="s">
        <v>14470</v>
      </c>
      <c r="AO35" t="s">
        <v>14474</v>
      </c>
      <c r="AP35" t="s">
        <v>8161</v>
      </c>
      <c r="AQ35" t="s">
        <v>14481</v>
      </c>
      <c r="AR35" t="s">
        <v>14483</v>
      </c>
      <c r="AS35" t="s">
        <v>17066</v>
      </c>
      <c r="AT35" t="s">
        <v>17067</v>
      </c>
      <c r="AU35" t="s">
        <v>17068</v>
      </c>
      <c r="AV35" t="s">
        <v>17069</v>
      </c>
      <c r="AW35" t="s">
        <v>14471</v>
      </c>
      <c r="AX35" t="s">
        <v>14472</v>
      </c>
      <c r="AY35" t="s">
        <v>15788</v>
      </c>
      <c r="AZ35" t="s">
        <v>143</v>
      </c>
      <c r="BA35" t="s">
        <v>143</v>
      </c>
      <c r="BB35" t="s">
        <v>16540</v>
      </c>
      <c r="BC35" t="s">
        <v>314</v>
      </c>
      <c r="BD35" t="s">
        <v>314</v>
      </c>
      <c r="BE35" t="s">
        <v>314</v>
      </c>
      <c r="BF35" t="s">
        <v>314</v>
      </c>
      <c r="BG35" t="s">
        <v>314</v>
      </c>
      <c r="BH35" t="s">
        <v>314</v>
      </c>
      <c r="BI35" t="s">
        <v>15771</v>
      </c>
      <c r="BJ35" t="s">
        <v>15789</v>
      </c>
      <c r="BK35" t="s">
        <v>16541</v>
      </c>
      <c r="BL35" t="s">
        <v>314</v>
      </c>
      <c r="BM35" t="s">
        <v>314</v>
      </c>
      <c r="BN35" t="s">
        <v>314</v>
      </c>
      <c r="BO35" t="s">
        <v>314</v>
      </c>
      <c r="BP35" t="s">
        <v>314</v>
      </c>
      <c r="BQ35" t="s">
        <v>314</v>
      </c>
      <c r="BR35" t="s">
        <v>314</v>
      </c>
      <c r="BS35" t="s">
        <v>15777</v>
      </c>
      <c r="BT35" t="s">
        <v>314</v>
      </c>
      <c r="BU35" t="s">
        <v>15777</v>
      </c>
      <c r="BV35" t="s">
        <v>15777</v>
      </c>
      <c r="BW35" t="s">
        <v>15777</v>
      </c>
      <c r="BX35" t="s">
        <v>15777</v>
      </c>
      <c r="BY35" t="s">
        <v>16542</v>
      </c>
      <c r="BZ35" t="s">
        <v>314</v>
      </c>
      <c r="CA35" t="s">
        <v>314</v>
      </c>
      <c r="CB35" t="s">
        <v>314</v>
      </c>
      <c r="CC35" t="s">
        <v>314</v>
      </c>
      <c r="CD35" t="s">
        <v>314</v>
      </c>
      <c r="CE35" t="s">
        <v>15777</v>
      </c>
      <c r="CF35" t="s">
        <v>16543</v>
      </c>
      <c r="CG35" t="s">
        <v>16544</v>
      </c>
      <c r="CH35" t="s">
        <v>15777</v>
      </c>
      <c r="CI35" t="s">
        <v>314</v>
      </c>
      <c r="CJ35" t="s">
        <v>314</v>
      </c>
      <c r="CK35" t="s">
        <v>314</v>
      </c>
      <c r="CL35" t="s">
        <v>15777</v>
      </c>
      <c r="CM35" t="s">
        <v>314</v>
      </c>
      <c r="CN35" t="s">
        <v>15777</v>
      </c>
      <c r="CO35" t="s">
        <v>15777</v>
      </c>
      <c r="CP35" t="s">
        <v>15796</v>
      </c>
      <c r="CQ35" t="s">
        <v>15777</v>
      </c>
      <c r="CR35" t="s">
        <v>15777</v>
      </c>
      <c r="CS35" t="s">
        <v>15777</v>
      </c>
      <c r="CT35" t="s">
        <v>15777</v>
      </c>
      <c r="CU35" t="s">
        <v>16545</v>
      </c>
      <c r="CV35" t="s">
        <v>17070</v>
      </c>
      <c r="CW35" t="s">
        <v>16546</v>
      </c>
      <c r="CX35" t="s">
        <v>15777</v>
      </c>
      <c r="CY35" t="s">
        <v>314</v>
      </c>
      <c r="CZ35" t="s">
        <v>15777</v>
      </c>
      <c r="DA35" t="s">
        <v>15777</v>
      </c>
      <c r="DB35" t="s">
        <v>15777</v>
      </c>
      <c r="DC35" t="s">
        <v>15789</v>
      </c>
      <c r="DD35" t="s">
        <v>314</v>
      </c>
      <c r="DE35" t="s">
        <v>314</v>
      </c>
      <c r="DF35" t="s">
        <v>16547</v>
      </c>
      <c r="DG35" t="s">
        <v>15777</v>
      </c>
      <c r="DH35" t="s">
        <v>15777</v>
      </c>
      <c r="DI35" t="s">
        <v>15777</v>
      </c>
      <c r="DJ35" t="s">
        <v>146</v>
      </c>
      <c r="DK35" t="s">
        <v>15771</v>
      </c>
      <c r="DL35" t="s">
        <v>15789</v>
      </c>
      <c r="DM35" t="s">
        <v>15789</v>
      </c>
      <c r="DN35" t="s">
        <v>16548</v>
      </c>
      <c r="DO35" t="s">
        <v>314</v>
      </c>
      <c r="DP35" t="s">
        <v>314</v>
      </c>
      <c r="DQ35" t="s">
        <v>314</v>
      </c>
      <c r="DR35" t="s">
        <v>314</v>
      </c>
      <c r="DS35" t="s">
        <v>314</v>
      </c>
      <c r="DT35" t="s">
        <v>15777</v>
      </c>
      <c r="DU35" t="s">
        <v>314</v>
      </c>
      <c r="DV35" t="s">
        <v>314</v>
      </c>
      <c r="DW35" t="s">
        <v>15777</v>
      </c>
      <c r="DX35" t="s">
        <v>314</v>
      </c>
      <c r="DY35" t="s">
        <v>314</v>
      </c>
      <c r="DZ35" t="s">
        <v>15777</v>
      </c>
      <c r="EA35" t="s">
        <v>15777</v>
      </c>
      <c r="EB35" t="s">
        <v>15777</v>
      </c>
      <c r="EC35" t="s">
        <v>15777</v>
      </c>
      <c r="ED35" t="s">
        <v>15777</v>
      </c>
      <c r="EE35" t="s">
        <v>16549</v>
      </c>
      <c r="EF35" t="s">
        <v>15777</v>
      </c>
      <c r="EG35" t="s">
        <v>15777</v>
      </c>
      <c r="EH35" t="s">
        <v>15777</v>
      </c>
      <c r="EI35" t="s">
        <v>15777</v>
      </c>
      <c r="EJ35" t="s">
        <v>15777</v>
      </c>
      <c r="EK35" t="s">
        <v>15777</v>
      </c>
      <c r="EL35" t="s">
        <v>15777</v>
      </c>
      <c r="EM35" t="s">
        <v>15777</v>
      </c>
      <c r="EN35" t="s">
        <v>15777</v>
      </c>
      <c r="EO35" t="s">
        <v>15777</v>
      </c>
      <c r="EP35" t="s">
        <v>16550</v>
      </c>
      <c r="EQ35" t="s">
        <v>15801</v>
      </c>
      <c r="ER35" t="s">
        <v>15777</v>
      </c>
      <c r="ES35" t="s">
        <v>15777</v>
      </c>
      <c r="ET35" t="s">
        <v>15777</v>
      </c>
      <c r="EU35" t="s">
        <v>15777</v>
      </c>
      <c r="EV35" t="s">
        <v>15777</v>
      </c>
      <c r="EW35" t="s">
        <v>15777</v>
      </c>
      <c r="EX35" t="s">
        <v>15777</v>
      </c>
      <c r="EY35" t="s">
        <v>15777</v>
      </c>
      <c r="EZ35" t="s">
        <v>16551</v>
      </c>
      <c r="FA35" t="s">
        <v>15777</v>
      </c>
      <c r="FB35" t="s">
        <v>15777</v>
      </c>
      <c r="FC35" t="s">
        <v>15777</v>
      </c>
      <c r="FD35" t="s">
        <v>15777</v>
      </c>
      <c r="FE35" t="s">
        <v>15777</v>
      </c>
      <c r="FF35" t="s">
        <v>15777</v>
      </c>
      <c r="FG35" t="s">
        <v>15777</v>
      </c>
      <c r="FH35" t="s">
        <v>314</v>
      </c>
      <c r="FI35" t="s">
        <v>16552</v>
      </c>
      <c r="FJ35" t="s">
        <v>16553</v>
      </c>
      <c r="FK35" t="s">
        <v>15777</v>
      </c>
      <c r="FL35" t="s">
        <v>15777</v>
      </c>
      <c r="FM35" t="s">
        <v>15777</v>
      </c>
      <c r="FN35" t="s">
        <v>15777</v>
      </c>
      <c r="FO35" t="s">
        <v>15777</v>
      </c>
      <c r="FP35" t="s">
        <v>15777</v>
      </c>
      <c r="FQ35" t="s">
        <v>15777</v>
      </c>
      <c r="FR35" t="s">
        <v>15777</v>
      </c>
      <c r="FS35" t="s">
        <v>15789</v>
      </c>
      <c r="FT35" t="s">
        <v>16554</v>
      </c>
      <c r="FU35" t="s">
        <v>15777</v>
      </c>
      <c r="FV35" t="s">
        <v>314</v>
      </c>
      <c r="FW35" t="s">
        <v>314</v>
      </c>
      <c r="FX35" t="s">
        <v>15793</v>
      </c>
      <c r="FY35" t="s">
        <v>314</v>
      </c>
      <c r="FZ35" t="s">
        <v>16555</v>
      </c>
      <c r="GA35" t="s">
        <v>15793</v>
      </c>
      <c r="GB35" t="s">
        <v>16555</v>
      </c>
      <c r="GC35" t="s">
        <v>15777</v>
      </c>
      <c r="GD35" t="s">
        <v>15777</v>
      </c>
      <c r="GE35" t="s">
        <v>314</v>
      </c>
      <c r="GF35" t="s">
        <v>15777</v>
      </c>
      <c r="GG35" t="s">
        <v>15777</v>
      </c>
      <c r="GH35" t="s">
        <v>15777</v>
      </c>
      <c r="GI35" t="s">
        <v>16556</v>
      </c>
      <c r="GJ35" t="s">
        <v>15777</v>
      </c>
      <c r="GK35" t="s">
        <v>15777</v>
      </c>
      <c r="GL35" t="s">
        <v>15777</v>
      </c>
      <c r="GM35" t="s">
        <v>314</v>
      </c>
      <c r="GN35" t="s">
        <v>314</v>
      </c>
      <c r="GO35" t="s">
        <v>15777</v>
      </c>
      <c r="GP35" t="s">
        <v>15777</v>
      </c>
      <c r="GQ35" t="s">
        <v>15777</v>
      </c>
      <c r="GR35" t="s">
        <v>15777</v>
      </c>
      <c r="GS35" t="s">
        <v>15777</v>
      </c>
      <c r="GT35" t="s">
        <v>15777</v>
      </c>
      <c r="GU35" t="s">
        <v>15777</v>
      </c>
      <c r="GV35" t="s">
        <v>15777</v>
      </c>
      <c r="GW35" t="s">
        <v>16557</v>
      </c>
      <c r="GX35" t="s">
        <v>16555</v>
      </c>
      <c r="GY35" t="s">
        <v>314</v>
      </c>
      <c r="GZ35" t="s">
        <v>15777</v>
      </c>
      <c r="HA35" t="s">
        <v>15777</v>
      </c>
      <c r="HB35" t="s">
        <v>314</v>
      </c>
      <c r="HC35" t="s">
        <v>15777</v>
      </c>
      <c r="HD35" t="s">
        <v>15777</v>
      </c>
      <c r="HE35" t="s">
        <v>15777</v>
      </c>
      <c r="HF35" t="s">
        <v>314</v>
      </c>
      <c r="HG35" t="s">
        <v>16558</v>
      </c>
      <c r="HH35" t="s">
        <v>15777</v>
      </c>
      <c r="HI35" t="s">
        <v>15777</v>
      </c>
      <c r="HJ35" t="s">
        <v>15777</v>
      </c>
      <c r="HK35" t="s">
        <v>15777</v>
      </c>
      <c r="HL35" t="s">
        <v>15777</v>
      </c>
      <c r="HM35" t="s">
        <v>15777</v>
      </c>
      <c r="HN35" t="s">
        <v>15777</v>
      </c>
      <c r="HO35" t="s">
        <v>15777</v>
      </c>
      <c r="HP35" t="s">
        <v>15777</v>
      </c>
      <c r="HQ35" t="s">
        <v>15777</v>
      </c>
      <c r="HR35" t="s">
        <v>15777</v>
      </c>
      <c r="HS35" t="s">
        <v>15777</v>
      </c>
      <c r="HT35" t="s">
        <v>15777</v>
      </c>
      <c r="HU35" t="s">
        <v>15777</v>
      </c>
      <c r="HV35" t="s">
        <v>15777</v>
      </c>
      <c r="HW35" t="s">
        <v>15777</v>
      </c>
      <c r="HX35" t="s">
        <v>16559</v>
      </c>
      <c r="HY35" t="s">
        <v>15777</v>
      </c>
      <c r="HZ35" t="s">
        <v>15777</v>
      </c>
      <c r="IA35" t="s">
        <v>15777</v>
      </c>
      <c r="IB35" t="s">
        <v>15777</v>
      </c>
      <c r="IC35" t="s">
        <v>15777</v>
      </c>
      <c r="ID35" t="s">
        <v>15777</v>
      </c>
      <c r="IE35" t="s">
        <v>15777</v>
      </c>
      <c r="IF35" t="s">
        <v>15777</v>
      </c>
      <c r="IG35" t="s">
        <v>15777</v>
      </c>
      <c r="IH35" t="s">
        <v>15777</v>
      </c>
      <c r="II35" t="s">
        <v>15777</v>
      </c>
      <c r="IJ35" t="s">
        <v>15777</v>
      </c>
      <c r="IK35" t="s">
        <v>15777</v>
      </c>
      <c r="IL35" t="s">
        <v>15777</v>
      </c>
      <c r="IM35" t="s">
        <v>16560</v>
      </c>
      <c r="IN35" t="s">
        <v>15777</v>
      </c>
      <c r="IO35" t="s">
        <v>15777</v>
      </c>
      <c r="IP35" t="s">
        <v>15777</v>
      </c>
      <c r="IQ35" t="s">
        <v>15777</v>
      </c>
      <c r="IR35" t="s">
        <v>15777</v>
      </c>
      <c r="IS35" t="s">
        <v>15777</v>
      </c>
      <c r="IT35" t="s">
        <v>15777</v>
      </c>
      <c r="IU35" t="s">
        <v>15777</v>
      </c>
      <c r="IV35" t="s">
        <v>15777</v>
      </c>
      <c r="IW35" t="s">
        <v>15777</v>
      </c>
      <c r="IX35" t="s">
        <v>15777</v>
      </c>
      <c r="IY35" t="s">
        <v>15777</v>
      </c>
      <c r="IZ35" t="s">
        <v>15777</v>
      </c>
      <c r="JA35" t="s">
        <v>15777</v>
      </c>
      <c r="JB35" t="s">
        <v>15777</v>
      </c>
      <c r="JC35" t="s">
        <v>15777</v>
      </c>
      <c r="JD35" t="s">
        <v>16561</v>
      </c>
      <c r="JE35" t="s">
        <v>15777</v>
      </c>
      <c r="JF35" t="s">
        <v>16562</v>
      </c>
      <c r="JG35" t="s">
        <v>15777</v>
      </c>
      <c r="JH35" t="s">
        <v>15777</v>
      </c>
      <c r="JI35" t="s">
        <v>15777</v>
      </c>
      <c r="JJ35" t="s">
        <v>15777</v>
      </c>
      <c r="JK35" t="s">
        <v>15777</v>
      </c>
      <c r="JL35" t="s">
        <v>15777</v>
      </c>
      <c r="JM35" t="s">
        <v>15777</v>
      </c>
      <c r="JN35" t="s">
        <v>15777</v>
      </c>
      <c r="JO35" t="s">
        <v>15777</v>
      </c>
      <c r="JP35" t="s">
        <v>15777</v>
      </c>
      <c r="JQ35" t="s">
        <v>15777</v>
      </c>
      <c r="JR35" t="s">
        <v>15777</v>
      </c>
      <c r="JS35" t="s">
        <v>15777</v>
      </c>
      <c r="JT35" t="s">
        <v>15777</v>
      </c>
      <c r="JU35" t="s">
        <v>15777</v>
      </c>
      <c r="JV35" t="s">
        <v>15777</v>
      </c>
      <c r="JW35" t="s">
        <v>16563</v>
      </c>
      <c r="JX35" t="s">
        <v>15777</v>
      </c>
      <c r="JY35" t="s">
        <v>15777</v>
      </c>
      <c r="JZ35" t="s">
        <v>15777</v>
      </c>
      <c r="KA35" t="s">
        <v>15777</v>
      </c>
      <c r="KB35" t="s">
        <v>15777</v>
      </c>
      <c r="KC35" t="s">
        <v>15777</v>
      </c>
      <c r="KD35" t="s">
        <v>15777</v>
      </c>
      <c r="KE35" t="s">
        <v>15777</v>
      </c>
      <c r="KF35" t="s">
        <v>15777</v>
      </c>
      <c r="KG35" t="s">
        <v>15777</v>
      </c>
      <c r="KH35" t="s">
        <v>15777</v>
      </c>
      <c r="KI35" t="s">
        <v>15777</v>
      </c>
      <c r="KJ35" t="s">
        <v>15777</v>
      </c>
      <c r="KK35" t="s">
        <v>15777</v>
      </c>
      <c r="KL35" t="s">
        <v>15777</v>
      </c>
      <c r="KM35" t="s">
        <v>15777</v>
      </c>
      <c r="KN35" t="s">
        <v>16564</v>
      </c>
      <c r="KO35" t="s">
        <v>15777</v>
      </c>
      <c r="KP35" t="s">
        <v>15777</v>
      </c>
      <c r="KQ35" t="s">
        <v>15777</v>
      </c>
      <c r="KR35" t="s">
        <v>15777</v>
      </c>
      <c r="KS35" t="s">
        <v>15777</v>
      </c>
      <c r="KT35" t="s">
        <v>15777</v>
      </c>
      <c r="KU35" t="s">
        <v>15777</v>
      </c>
      <c r="KV35" t="s">
        <v>15777</v>
      </c>
      <c r="KW35" t="s">
        <v>15777</v>
      </c>
      <c r="KX35" t="s">
        <v>15777</v>
      </c>
      <c r="KY35" t="s">
        <v>15777</v>
      </c>
      <c r="KZ35" t="s">
        <v>15777</v>
      </c>
      <c r="LA35" t="s">
        <v>15777</v>
      </c>
      <c r="LB35" t="s">
        <v>15777</v>
      </c>
      <c r="LC35" t="s">
        <v>15777</v>
      </c>
      <c r="LD35" t="s">
        <v>15777</v>
      </c>
      <c r="LE35" t="s">
        <v>16565</v>
      </c>
      <c r="LF35" t="s">
        <v>15777</v>
      </c>
      <c r="LG35" t="s">
        <v>15777</v>
      </c>
      <c r="LH35" t="s">
        <v>15777</v>
      </c>
      <c r="LI35" t="s">
        <v>15777</v>
      </c>
      <c r="LJ35" t="s">
        <v>15777</v>
      </c>
      <c r="LK35" t="s">
        <v>15777</v>
      </c>
      <c r="LL35" t="s">
        <v>15777</v>
      </c>
      <c r="LM35" t="s">
        <v>15777</v>
      </c>
      <c r="LN35" t="s">
        <v>15777</v>
      </c>
      <c r="LO35" t="s">
        <v>15777</v>
      </c>
      <c r="LP35" t="s">
        <v>16566</v>
      </c>
      <c r="LQ35" t="s">
        <v>314</v>
      </c>
      <c r="LR35" t="s">
        <v>15777</v>
      </c>
      <c r="LS35" t="s">
        <v>15777</v>
      </c>
      <c r="LT35" t="s">
        <v>15777</v>
      </c>
      <c r="LU35" t="s">
        <v>15777</v>
      </c>
      <c r="LV35" t="s">
        <v>15777</v>
      </c>
      <c r="LW35" t="s">
        <v>15818</v>
      </c>
      <c r="LX35" t="s">
        <v>15819</v>
      </c>
      <c r="LY35" t="s">
        <v>15820</v>
      </c>
      <c r="LZ35" t="s">
        <v>16598</v>
      </c>
      <c r="MA35" t="s">
        <v>16599</v>
      </c>
      <c r="MB35" t="s">
        <v>16572</v>
      </c>
      <c r="MC35" t="s">
        <v>16573</v>
      </c>
      <c r="MD35" t="s">
        <v>17071</v>
      </c>
      <c r="ME35" t="s">
        <v>16575</v>
      </c>
      <c r="MF35" t="s">
        <v>16576</v>
      </c>
      <c r="MG35" t="s">
        <v>15818</v>
      </c>
      <c r="MH35" t="s">
        <v>15819</v>
      </c>
      <c r="MI35" t="s">
        <v>17071</v>
      </c>
      <c r="MJ35" t="s">
        <v>15820</v>
      </c>
      <c r="MK35" t="s">
        <v>15828</v>
      </c>
      <c r="ML35" t="s">
        <v>17072</v>
      </c>
      <c r="MM35" t="s">
        <v>16810</v>
      </c>
      <c r="MN35" t="s">
        <v>17073</v>
      </c>
      <c r="MO35" t="s">
        <v>16811</v>
      </c>
      <c r="MP35" t="s">
        <v>16585</v>
      </c>
      <c r="MQ35" t="s">
        <v>17071</v>
      </c>
      <c r="MR35" t="s">
        <v>16586</v>
      </c>
      <c r="MS35" t="s">
        <v>314</v>
      </c>
      <c r="MT35" t="s">
        <v>15777</v>
      </c>
      <c r="MU35" t="s">
        <v>15777</v>
      </c>
      <c r="MV35" t="s">
        <v>314</v>
      </c>
      <c r="MW35" t="s">
        <v>314</v>
      </c>
      <c r="MX35" t="s">
        <v>16007</v>
      </c>
      <c r="MY35" t="s">
        <v>138</v>
      </c>
      <c r="MZ35" t="s">
        <v>16681</v>
      </c>
      <c r="NA35" t="s">
        <v>17074</v>
      </c>
      <c r="NB35" t="s">
        <v>17075</v>
      </c>
      <c r="NC35" t="s">
        <v>183</v>
      </c>
      <c r="ND35">
        <v>109</v>
      </c>
      <c r="NE35">
        <v>410</v>
      </c>
      <c r="NF35" s="76">
        <v>0</v>
      </c>
      <c r="NG35" t="s">
        <v>16589</v>
      </c>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t="s">
        <v>16606</v>
      </c>
      <c r="ZR35" t="s">
        <v>16606</v>
      </c>
      <c r="ZS35" t="s">
        <v>16606</v>
      </c>
      <c r="ZT35" t="s">
        <v>16606</v>
      </c>
      <c r="ZU35" t="s">
        <v>16606</v>
      </c>
      <c r="ZV35" t="s">
        <v>16606</v>
      </c>
      <c r="ZW35" t="s">
        <v>16606</v>
      </c>
      <c r="ZX35" t="s">
        <v>16606</v>
      </c>
      <c r="ZY35" t="s">
        <v>16606</v>
      </c>
      <c r="ZZ35" t="s">
        <v>16606</v>
      </c>
      <c r="AAA35" t="s">
        <v>16606</v>
      </c>
      <c r="AAB35" t="s">
        <v>16606</v>
      </c>
      <c r="AAC35" t="s">
        <v>275</v>
      </c>
      <c r="AAD35"/>
      <c r="AAE35"/>
      <c r="AAF35"/>
      <c r="AAG35"/>
      <c r="AAH35"/>
      <c r="AAI35"/>
      <c r="AAJ35"/>
      <c r="AAK35"/>
      <c r="AAL35"/>
      <c r="AAM35"/>
      <c r="AAN35"/>
      <c r="AAO35"/>
      <c r="AAP35"/>
      <c r="AAQ35"/>
      <c r="AAR35"/>
      <c r="AAS35"/>
      <c r="AAT35"/>
      <c r="AAU35"/>
      <c r="AAV35"/>
    </row>
    <row r="36" spans="1:724" x14ac:dyDescent="0.25">
      <c r="A36" t="s">
        <v>17076</v>
      </c>
      <c r="B36" t="s">
        <v>275</v>
      </c>
      <c r="C36" t="s">
        <v>15771</v>
      </c>
      <c r="D36" t="s">
        <v>15871</v>
      </c>
      <c r="E36" t="s">
        <v>17077</v>
      </c>
      <c r="F36" s="74">
        <v>43864.870387731477</v>
      </c>
      <c r="G36" t="s">
        <v>16526</v>
      </c>
      <c r="H36" t="s">
        <v>275</v>
      </c>
      <c r="I36" t="s">
        <v>276</v>
      </c>
      <c r="J36" t="s">
        <v>277</v>
      </c>
      <c r="K36" t="s">
        <v>15774</v>
      </c>
      <c r="L36" t="s">
        <v>17048</v>
      </c>
      <c r="M36" t="s">
        <v>15776</v>
      </c>
      <c r="N36" t="s">
        <v>15777</v>
      </c>
      <c r="O36" t="s">
        <v>15777</v>
      </c>
      <c r="P36" t="s">
        <v>15777</v>
      </c>
      <c r="Q36" t="s">
        <v>314</v>
      </c>
      <c r="R36" t="s">
        <v>15777</v>
      </c>
      <c r="S36" t="s">
        <v>314</v>
      </c>
      <c r="T36" t="s">
        <v>15777</v>
      </c>
      <c r="U36" t="s">
        <v>15777</v>
      </c>
      <c r="V36" t="s">
        <v>314</v>
      </c>
      <c r="W36" t="s">
        <v>314</v>
      </c>
      <c r="X36" t="s">
        <v>314</v>
      </c>
      <c r="Y36" t="s">
        <v>139</v>
      </c>
      <c r="Z36" t="s">
        <v>15777</v>
      </c>
      <c r="AA36" t="s">
        <v>15777</v>
      </c>
      <c r="AB36" t="s">
        <v>15777</v>
      </c>
      <c r="AC36" t="s">
        <v>314</v>
      </c>
      <c r="AD36" t="s">
        <v>15778</v>
      </c>
      <c r="AE36" t="s">
        <v>15777</v>
      </c>
      <c r="AF36" t="s">
        <v>15777</v>
      </c>
      <c r="AG36" t="s">
        <v>15777</v>
      </c>
      <c r="AH36" t="s">
        <v>15777</v>
      </c>
      <c r="AI36" t="s">
        <v>15777</v>
      </c>
      <c r="AJ36" t="s">
        <v>15777</v>
      </c>
      <c r="AK36" t="s">
        <v>17078</v>
      </c>
      <c r="AL36" t="s">
        <v>17079</v>
      </c>
      <c r="AM36" t="s">
        <v>12509</v>
      </c>
      <c r="AN36" t="s">
        <v>14515</v>
      </c>
      <c r="AO36" t="s">
        <v>14519</v>
      </c>
      <c r="AP36" t="s">
        <v>14525</v>
      </c>
      <c r="AQ36" t="s">
        <v>4445</v>
      </c>
      <c r="AR36" t="s">
        <v>14527</v>
      </c>
      <c r="AS36" t="s">
        <v>17080</v>
      </c>
      <c r="AT36" t="s">
        <v>17081</v>
      </c>
      <c r="AU36" t="s">
        <v>17082</v>
      </c>
      <c r="AV36" t="s">
        <v>17083</v>
      </c>
      <c r="AW36" t="s">
        <v>14516</v>
      </c>
      <c r="AX36" t="s">
        <v>14517</v>
      </c>
      <c r="AY36" t="s">
        <v>15788</v>
      </c>
      <c r="AZ36" t="s">
        <v>143</v>
      </c>
      <c r="BA36" t="s">
        <v>143</v>
      </c>
      <c r="BB36" t="s">
        <v>16540</v>
      </c>
      <c r="BC36" t="s">
        <v>314</v>
      </c>
      <c r="BD36" t="s">
        <v>314</v>
      </c>
      <c r="BE36" t="s">
        <v>314</v>
      </c>
      <c r="BF36" t="s">
        <v>314</v>
      </c>
      <c r="BG36" t="s">
        <v>314</v>
      </c>
      <c r="BH36" t="s">
        <v>314</v>
      </c>
      <c r="BI36" t="s">
        <v>15771</v>
      </c>
      <c r="BJ36" t="s">
        <v>15789</v>
      </c>
      <c r="BK36" t="s">
        <v>16541</v>
      </c>
      <c r="BL36" t="s">
        <v>314</v>
      </c>
      <c r="BM36" t="s">
        <v>314</v>
      </c>
      <c r="BN36" t="s">
        <v>314</v>
      </c>
      <c r="BO36" t="s">
        <v>314</v>
      </c>
      <c r="BP36" t="s">
        <v>314</v>
      </c>
      <c r="BQ36" t="s">
        <v>314</v>
      </c>
      <c r="BR36" t="s">
        <v>314</v>
      </c>
      <c r="BS36" t="s">
        <v>15777</v>
      </c>
      <c r="BT36" t="s">
        <v>314</v>
      </c>
      <c r="BU36" t="s">
        <v>15777</v>
      </c>
      <c r="BV36" t="s">
        <v>15777</v>
      </c>
      <c r="BW36" t="s">
        <v>15777</v>
      </c>
      <c r="BX36" t="s">
        <v>15777</v>
      </c>
      <c r="BY36" t="s">
        <v>16542</v>
      </c>
      <c r="BZ36" t="s">
        <v>314</v>
      </c>
      <c r="CA36" t="s">
        <v>314</v>
      </c>
      <c r="CB36" t="s">
        <v>314</v>
      </c>
      <c r="CC36" t="s">
        <v>314</v>
      </c>
      <c r="CD36" t="s">
        <v>314</v>
      </c>
      <c r="CE36" t="s">
        <v>15777</v>
      </c>
      <c r="CF36" t="s">
        <v>16543</v>
      </c>
      <c r="CG36" t="s">
        <v>16544</v>
      </c>
      <c r="CH36" t="s">
        <v>15777</v>
      </c>
      <c r="CI36" t="s">
        <v>314</v>
      </c>
      <c r="CJ36" t="s">
        <v>314</v>
      </c>
      <c r="CK36" t="s">
        <v>314</v>
      </c>
      <c r="CL36" t="s">
        <v>15777</v>
      </c>
      <c r="CM36" t="s">
        <v>314</v>
      </c>
      <c r="CN36" t="s">
        <v>15777</v>
      </c>
      <c r="CO36" t="s">
        <v>15777</v>
      </c>
      <c r="CP36" t="s">
        <v>15796</v>
      </c>
      <c r="CQ36" t="s">
        <v>15777</v>
      </c>
      <c r="CR36" t="s">
        <v>15777</v>
      </c>
      <c r="CS36" t="s">
        <v>15777</v>
      </c>
      <c r="CT36" t="s">
        <v>15777</v>
      </c>
      <c r="CU36" t="s">
        <v>16545</v>
      </c>
      <c r="CV36" t="s">
        <v>17070</v>
      </c>
      <c r="CW36" t="s">
        <v>16546</v>
      </c>
      <c r="CX36" t="s">
        <v>15777</v>
      </c>
      <c r="CY36" t="s">
        <v>314</v>
      </c>
      <c r="CZ36" t="s">
        <v>15777</v>
      </c>
      <c r="DA36" t="s">
        <v>15777</v>
      </c>
      <c r="DB36" t="s">
        <v>15777</v>
      </c>
      <c r="DC36" t="s">
        <v>15789</v>
      </c>
      <c r="DD36" t="s">
        <v>314</v>
      </c>
      <c r="DE36" t="s">
        <v>314</v>
      </c>
      <c r="DF36" t="s">
        <v>16547</v>
      </c>
      <c r="DG36" t="s">
        <v>15777</v>
      </c>
      <c r="DH36" t="s">
        <v>15777</v>
      </c>
      <c r="DI36" t="s">
        <v>15777</v>
      </c>
      <c r="DJ36" t="s">
        <v>146</v>
      </c>
      <c r="DK36" t="s">
        <v>15771</v>
      </c>
      <c r="DL36" t="s">
        <v>15789</v>
      </c>
      <c r="DM36" t="s">
        <v>15789</v>
      </c>
      <c r="DN36" t="s">
        <v>16548</v>
      </c>
      <c r="DO36" t="s">
        <v>314</v>
      </c>
      <c r="DP36" t="s">
        <v>314</v>
      </c>
      <c r="DQ36" t="s">
        <v>314</v>
      </c>
      <c r="DR36" t="s">
        <v>314</v>
      </c>
      <c r="DS36" t="s">
        <v>314</v>
      </c>
      <c r="DT36" t="s">
        <v>15777</v>
      </c>
      <c r="DU36" t="s">
        <v>314</v>
      </c>
      <c r="DV36" t="s">
        <v>314</v>
      </c>
      <c r="DW36" t="s">
        <v>15777</v>
      </c>
      <c r="DX36" t="s">
        <v>314</v>
      </c>
      <c r="DY36" t="s">
        <v>314</v>
      </c>
      <c r="DZ36" t="s">
        <v>15777</v>
      </c>
      <c r="EA36" t="s">
        <v>15777</v>
      </c>
      <c r="EB36" t="s">
        <v>15777</v>
      </c>
      <c r="EC36" t="s">
        <v>15777</v>
      </c>
      <c r="ED36" t="s">
        <v>15777</v>
      </c>
      <c r="EE36" t="s">
        <v>16549</v>
      </c>
      <c r="EF36" t="s">
        <v>15777</v>
      </c>
      <c r="EG36" t="s">
        <v>15777</v>
      </c>
      <c r="EH36" t="s">
        <v>15777</v>
      </c>
      <c r="EI36" t="s">
        <v>15777</v>
      </c>
      <c r="EJ36" t="s">
        <v>15777</v>
      </c>
      <c r="EK36" t="s">
        <v>15777</v>
      </c>
      <c r="EL36" t="s">
        <v>15777</v>
      </c>
      <c r="EM36" t="s">
        <v>15777</v>
      </c>
      <c r="EN36" t="s">
        <v>15777</v>
      </c>
      <c r="EO36" t="s">
        <v>15777</v>
      </c>
      <c r="EP36" t="s">
        <v>16550</v>
      </c>
      <c r="EQ36" t="s">
        <v>15801</v>
      </c>
      <c r="ER36" t="s">
        <v>15777</v>
      </c>
      <c r="ES36" t="s">
        <v>15777</v>
      </c>
      <c r="ET36" t="s">
        <v>15777</v>
      </c>
      <c r="EU36" t="s">
        <v>15777</v>
      </c>
      <c r="EV36" t="s">
        <v>15777</v>
      </c>
      <c r="EW36" t="s">
        <v>15777</v>
      </c>
      <c r="EX36" t="s">
        <v>15777</v>
      </c>
      <c r="EY36" t="s">
        <v>15777</v>
      </c>
      <c r="EZ36" t="s">
        <v>16551</v>
      </c>
      <c r="FA36" t="s">
        <v>15777</v>
      </c>
      <c r="FB36" t="s">
        <v>15777</v>
      </c>
      <c r="FC36" t="s">
        <v>15777</v>
      </c>
      <c r="FD36" t="s">
        <v>15777</v>
      </c>
      <c r="FE36" t="s">
        <v>15777</v>
      </c>
      <c r="FF36" t="s">
        <v>15777</v>
      </c>
      <c r="FG36" t="s">
        <v>15777</v>
      </c>
      <c r="FH36" t="s">
        <v>314</v>
      </c>
      <c r="FI36" t="s">
        <v>16552</v>
      </c>
      <c r="FJ36" t="s">
        <v>16553</v>
      </c>
      <c r="FK36" t="s">
        <v>15777</v>
      </c>
      <c r="FL36" t="s">
        <v>15777</v>
      </c>
      <c r="FM36" t="s">
        <v>15777</v>
      </c>
      <c r="FN36" t="s">
        <v>15777</v>
      </c>
      <c r="FO36" t="s">
        <v>15777</v>
      </c>
      <c r="FP36" t="s">
        <v>15777</v>
      </c>
      <c r="FQ36" t="s">
        <v>15777</v>
      </c>
      <c r="FR36" t="s">
        <v>15777</v>
      </c>
      <c r="FS36" t="s">
        <v>15789</v>
      </c>
      <c r="FT36" t="s">
        <v>16554</v>
      </c>
      <c r="FU36" t="s">
        <v>15777</v>
      </c>
      <c r="FV36" t="s">
        <v>314</v>
      </c>
      <c r="FW36" t="s">
        <v>314</v>
      </c>
      <c r="FX36" t="s">
        <v>15793</v>
      </c>
      <c r="FY36" t="s">
        <v>314</v>
      </c>
      <c r="FZ36" t="s">
        <v>16555</v>
      </c>
      <c r="GA36" t="s">
        <v>15793</v>
      </c>
      <c r="GB36" t="s">
        <v>16555</v>
      </c>
      <c r="GC36" t="s">
        <v>15777</v>
      </c>
      <c r="GD36" t="s">
        <v>15777</v>
      </c>
      <c r="GE36" t="s">
        <v>314</v>
      </c>
      <c r="GF36" t="s">
        <v>15777</v>
      </c>
      <c r="GG36" t="s">
        <v>15777</v>
      </c>
      <c r="GH36" t="s">
        <v>15777</v>
      </c>
      <c r="GI36" t="s">
        <v>16556</v>
      </c>
      <c r="GJ36" t="s">
        <v>15777</v>
      </c>
      <c r="GK36" t="s">
        <v>15777</v>
      </c>
      <c r="GL36" t="s">
        <v>15777</v>
      </c>
      <c r="GM36" t="s">
        <v>314</v>
      </c>
      <c r="GN36" t="s">
        <v>314</v>
      </c>
      <c r="GO36" t="s">
        <v>15777</v>
      </c>
      <c r="GP36" t="s">
        <v>15777</v>
      </c>
      <c r="GQ36" t="s">
        <v>15777</v>
      </c>
      <c r="GR36" t="s">
        <v>15777</v>
      </c>
      <c r="GS36" t="s">
        <v>15777</v>
      </c>
      <c r="GT36" t="s">
        <v>15777</v>
      </c>
      <c r="GU36" t="s">
        <v>15777</v>
      </c>
      <c r="GV36" t="s">
        <v>15777</v>
      </c>
      <c r="GW36" t="s">
        <v>16557</v>
      </c>
      <c r="GX36" t="s">
        <v>16555</v>
      </c>
      <c r="GY36" t="s">
        <v>314</v>
      </c>
      <c r="GZ36" t="s">
        <v>15777</v>
      </c>
      <c r="HA36" t="s">
        <v>15777</v>
      </c>
      <c r="HB36" t="s">
        <v>314</v>
      </c>
      <c r="HC36" t="s">
        <v>15777</v>
      </c>
      <c r="HD36" t="s">
        <v>15777</v>
      </c>
      <c r="HE36" t="s">
        <v>15777</v>
      </c>
      <c r="HF36" t="s">
        <v>314</v>
      </c>
      <c r="HG36" t="s">
        <v>16558</v>
      </c>
      <c r="HH36" t="s">
        <v>15777</v>
      </c>
      <c r="HI36" t="s">
        <v>15777</v>
      </c>
      <c r="HJ36" t="s">
        <v>15777</v>
      </c>
      <c r="HK36" t="s">
        <v>15777</v>
      </c>
      <c r="HL36" t="s">
        <v>15777</v>
      </c>
      <c r="HM36" t="s">
        <v>15777</v>
      </c>
      <c r="HN36" t="s">
        <v>15777</v>
      </c>
      <c r="HO36" t="s">
        <v>15777</v>
      </c>
      <c r="HP36" t="s">
        <v>15777</v>
      </c>
      <c r="HQ36" t="s">
        <v>15777</v>
      </c>
      <c r="HR36" t="s">
        <v>15777</v>
      </c>
      <c r="HS36" t="s">
        <v>15777</v>
      </c>
      <c r="HT36" t="s">
        <v>15777</v>
      </c>
      <c r="HU36" t="s">
        <v>15777</v>
      </c>
      <c r="HV36" t="s">
        <v>15777</v>
      </c>
      <c r="HW36" t="s">
        <v>15777</v>
      </c>
      <c r="HX36" t="s">
        <v>16559</v>
      </c>
      <c r="HY36" t="s">
        <v>15777</v>
      </c>
      <c r="HZ36" t="s">
        <v>15777</v>
      </c>
      <c r="IA36" t="s">
        <v>15777</v>
      </c>
      <c r="IB36" t="s">
        <v>15777</v>
      </c>
      <c r="IC36" t="s">
        <v>15777</v>
      </c>
      <c r="ID36" t="s">
        <v>15777</v>
      </c>
      <c r="IE36" t="s">
        <v>15777</v>
      </c>
      <c r="IF36" t="s">
        <v>15777</v>
      </c>
      <c r="IG36" t="s">
        <v>15777</v>
      </c>
      <c r="IH36" t="s">
        <v>15777</v>
      </c>
      <c r="II36" t="s">
        <v>15777</v>
      </c>
      <c r="IJ36" t="s">
        <v>15777</v>
      </c>
      <c r="IK36" t="s">
        <v>15777</v>
      </c>
      <c r="IL36" t="s">
        <v>15777</v>
      </c>
      <c r="IM36" t="s">
        <v>16560</v>
      </c>
      <c r="IN36" t="s">
        <v>15777</v>
      </c>
      <c r="IO36" t="s">
        <v>15777</v>
      </c>
      <c r="IP36" t="s">
        <v>15777</v>
      </c>
      <c r="IQ36" t="s">
        <v>15777</v>
      </c>
      <c r="IR36" t="s">
        <v>15777</v>
      </c>
      <c r="IS36" t="s">
        <v>15777</v>
      </c>
      <c r="IT36" t="s">
        <v>15777</v>
      </c>
      <c r="IU36" t="s">
        <v>15777</v>
      </c>
      <c r="IV36" t="s">
        <v>15777</v>
      </c>
      <c r="IW36" t="s">
        <v>15777</v>
      </c>
      <c r="IX36" t="s">
        <v>15777</v>
      </c>
      <c r="IY36" t="s">
        <v>15777</v>
      </c>
      <c r="IZ36" t="s">
        <v>15777</v>
      </c>
      <c r="JA36" t="s">
        <v>15777</v>
      </c>
      <c r="JB36" t="s">
        <v>15777</v>
      </c>
      <c r="JC36" t="s">
        <v>15777</v>
      </c>
      <c r="JD36" t="s">
        <v>16561</v>
      </c>
      <c r="JE36" t="s">
        <v>15777</v>
      </c>
      <c r="JF36" t="s">
        <v>16562</v>
      </c>
      <c r="JG36" t="s">
        <v>15777</v>
      </c>
      <c r="JH36" t="s">
        <v>15777</v>
      </c>
      <c r="JI36" t="s">
        <v>15777</v>
      </c>
      <c r="JJ36" t="s">
        <v>15777</v>
      </c>
      <c r="JK36" t="s">
        <v>15777</v>
      </c>
      <c r="JL36" t="s">
        <v>15777</v>
      </c>
      <c r="JM36" t="s">
        <v>15777</v>
      </c>
      <c r="JN36" t="s">
        <v>15777</v>
      </c>
      <c r="JO36" t="s">
        <v>15777</v>
      </c>
      <c r="JP36" t="s">
        <v>15777</v>
      </c>
      <c r="JQ36" t="s">
        <v>15777</v>
      </c>
      <c r="JR36" t="s">
        <v>15777</v>
      </c>
      <c r="JS36" t="s">
        <v>15777</v>
      </c>
      <c r="JT36" t="s">
        <v>15777</v>
      </c>
      <c r="JU36" t="s">
        <v>15777</v>
      </c>
      <c r="JV36" t="s">
        <v>15777</v>
      </c>
      <c r="JW36" t="s">
        <v>16563</v>
      </c>
      <c r="JX36" t="s">
        <v>15777</v>
      </c>
      <c r="JY36" t="s">
        <v>15777</v>
      </c>
      <c r="JZ36" t="s">
        <v>15777</v>
      </c>
      <c r="KA36" t="s">
        <v>15777</v>
      </c>
      <c r="KB36" t="s">
        <v>15777</v>
      </c>
      <c r="KC36" t="s">
        <v>15777</v>
      </c>
      <c r="KD36" t="s">
        <v>15777</v>
      </c>
      <c r="KE36" t="s">
        <v>15777</v>
      </c>
      <c r="KF36" t="s">
        <v>15777</v>
      </c>
      <c r="KG36" t="s">
        <v>15777</v>
      </c>
      <c r="KH36" t="s">
        <v>15777</v>
      </c>
      <c r="KI36" t="s">
        <v>15777</v>
      </c>
      <c r="KJ36" t="s">
        <v>15777</v>
      </c>
      <c r="KK36" t="s">
        <v>15777</v>
      </c>
      <c r="KL36" t="s">
        <v>15777</v>
      </c>
      <c r="KM36" t="s">
        <v>15777</v>
      </c>
      <c r="KN36" t="s">
        <v>16564</v>
      </c>
      <c r="KO36" t="s">
        <v>15777</v>
      </c>
      <c r="KP36" t="s">
        <v>15777</v>
      </c>
      <c r="KQ36" t="s">
        <v>15777</v>
      </c>
      <c r="KR36" t="s">
        <v>15777</v>
      </c>
      <c r="KS36" t="s">
        <v>15777</v>
      </c>
      <c r="KT36" t="s">
        <v>15777</v>
      </c>
      <c r="KU36" t="s">
        <v>15777</v>
      </c>
      <c r="KV36" t="s">
        <v>15777</v>
      </c>
      <c r="KW36" t="s">
        <v>15777</v>
      </c>
      <c r="KX36" t="s">
        <v>15777</v>
      </c>
      <c r="KY36" t="s">
        <v>15777</v>
      </c>
      <c r="KZ36" t="s">
        <v>15777</v>
      </c>
      <c r="LA36" t="s">
        <v>15777</v>
      </c>
      <c r="LB36" t="s">
        <v>15777</v>
      </c>
      <c r="LC36" t="s">
        <v>15777</v>
      </c>
      <c r="LD36" t="s">
        <v>15777</v>
      </c>
      <c r="LE36" t="s">
        <v>16565</v>
      </c>
      <c r="LF36" t="s">
        <v>15777</v>
      </c>
      <c r="LG36" t="s">
        <v>15777</v>
      </c>
      <c r="LH36" t="s">
        <v>15777</v>
      </c>
      <c r="LI36" t="s">
        <v>15777</v>
      </c>
      <c r="LJ36" t="s">
        <v>15777</v>
      </c>
      <c r="LK36" t="s">
        <v>15777</v>
      </c>
      <c r="LL36" t="s">
        <v>15777</v>
      </c>
      <c r="LM36" t="s">
        <v>15777</v>
      </c>
      <c r="LN36" t="s">
        <v>15777</v>
      </c>
      <c r="LO36" t="s">
        <v>15777</v>
      </c>
      <c r="LP36" t="s">
        <v>16566</v>
      </c>
      <c r="LQ36" t="s">
        <v>314</v>
      </c>
      <c r="LR36" t="s">
        <v>15777</v>
      </c>
      <c r="LS36" t="s">
        <v>15777</v>
      </c>
      <c r="LT36" t="s">
        <v>15777</v>
      </c>
      <c r="LU36" t="s">
        <v>15777</v>
      </c>
      <c r="LV36" t="s">
        <v>15777</v>
      </c>
      <c r="LW36" t="s">
        <v>15818</v>
      </c>
      <c r="LX36" t="s">
        <v>15819</v>
      </c>
      <c r="LY36" t="s">
        <v>15820</v>
      </c>
      <c r="LZ36" t="s">
        <v>16598</v>
      </c>
      <c r="MA36" t="s">
        <v>16599</v>
      </c>
      <c r="MB36" t="s">
        <v>16572</v>
      </c>
      <c r="MC36" t="s">
        <v>16573</v>
      </c>
      <c r="MD36" t="s">
        <v>17071</v>
      </c>
      <c r="ME36" t="s">
        <v>16575</v>
      </c>
      <c r="MF36" t="s">
        <v>16576</v>
      </c>
      <c r="MG36" t="s">
        <v>15818</v>
      </c>
      <c r="MH36" t="s">
        <v>15819</v>
      </c>
      <c r="MI36" t="s">
        <v>17071</v>
      </c>
      <c r="MJ36" t="s">
        <v>15820</v>
      </c>
      <c r="MK36" t="s">
        <v>15828</v>
      </c>
      <c r="ML36" t="s">
        <v>17084</v>
      </c>
      <c r="MM36" t="s">
        <v>16810</v>
      </c>
      <c r="MN36" t="s">
        <v>17085</v>
      </c>
      <c r="MO36" t="s">
        <v>16811</v>
      </c>
      <c r="MP36" t="s">
        <v>16585</v>
      </c>
      <c r="MQ36" t="s">
        <v>17071</v>
      </c>
      <c r="MR36" t="s">
        <v>16586</v>
      </c>
      <c r="MS36" t="s">
        <v>314</v>
      </c>
      <c r="MT36" t="s">
        <v>15777</v>
      </c>
      <c r="MU36" t="s">
        <v>15777</v>
      </c>
      <c r="MV36" t="s">
        <v>314</v>
      </c>
      <c r="MW36" t="s">
        <v>314</v>
      </c>
      <c r="MX36" t="s">
        <v>16007</v>
      </c>
      <c r="MY36" t="s">
        <v>138</v>
      </c>
      <c r="MZ36" t="s">
        <v>17059</v>
      </c>
      <c r="NA36" t="s">
        <v>17086</v>
      </c>
      <c r="NB36" t="s">
        <v>17087</v>
      </c>
      <c r="NC36" t="s">
        <v>169</v>
      </c>
      <c r="ND36">
        <v>109</v>
      </c>
      <c r="NE36">
        <v>409</v>
      </c>
      <c r="NF36" s="76">
        <v>0</v>
      </c>
      <c r="NG36" t="s">
        <v>16589</v>
      </c>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row>
    <row r="37" spans="1:724" x14ac:dyDescent="0.25">
      <c r="A37" t="s">
        <v>17088</v>
      </c>
      <c r="B37" t="s">
        <v>275</v>
      </c>
      <c r="C37" t="s">
        <v>15771</v>
      </c>
      <c r="D37" t="s">
        <v>15871</v>
      </c>
      <c r="E37" t="s">
        <v>17089</v>
      </c>
      <c r="F37" s="74">
        <v>43864.870465856482</v>
      </c>
      <c r="G37" t="s">
        <v>16526</v>
      </c>
      <c r="H37" t="s">
        <v>275</v>
      </c>
      <c r="I37" t="s">
        <v>276</v>
      </c>
      <c r="J37" t="s">
        <v>277</v>
      </c>
      <c r="K37" t="s">
        <v>15774</v>
      </c>
      <c r="L37" t="s">
        <v>16669</v>
      </c>
      <c r="M37" t="s">
        <v>15776</v>
      </c>
      <c r="N37" t="s">
        <v>15777</v>
      </c>
      <c r="O37" t="s">
        <v>15777</v>
      </c>
      <c r="P37" t="s">
        <v>15777</v>
      </c>
      <c r="Q37" t="s">
        <v>314</v>
      </c>
      <c r="R37" t="s">
        <v>15777</v>
      </c>
      <c r="S37" t="s">
        <v>314</v>
      </c>
      <c r="T37" t="s">
        <v>15777</v>
      </c>
      <c r="U37" t="s">
        <v>15777</v>
      </c>
      <c r="V37" t="s">
        <v>314</v>
      </c>
      <c r="W37" t="s">
        <v>314</v>
      </c>
      <c r="X37" t="s">
        <v>314</v>
      </c>
      <c r="Y37" t="s">
        <v>139</v>
      </c>
      <c r="Z37" t="s">
        <v>15777</v>
      </c>
      <c r="AA37" t="s">
        <v>15777</v>
      </c>
      <c r="AB37" t="s">
        <v>15777</v>
      </c>
      <c r="AC37" t="s">
        <v>314</v>
      </c>
      <c r="AD37" t="s">
        <v>15778</v>
      </c>
      <c r="AE37" t="s">
        <v>15777</v>
      </c>
      <c r="AF37" t="s">
        <v>15777</v>
      </c>
      <c r="AG37" t="s">
        <v>15777</v>
      </c>
      <c r="AH37" t="s">
        <v>15777</v>
      </c>
      <c r="AI37" t="s">
        <v>15777</v>
      </c>
      <c r="AJ37" t="s">
        <v>15777</v>
      </c>
      <c r="AK37" t="s">
        <v>17090</v>
      </c>
      <c r="AL37" t="s">
        <v>17091</v>
      </c>
      <c r="AM37" t="s">
        <v>12724</v>
      </c>
      <c r="AN37" t="s">
        <v>14562</v>
      </c>
      <c r="AO37" t="s">
        <v>14566</v>
      </c>
      <c r="AP37" t="s">
        <v>14572</v>
      </c>
      <c r="AQ37" t="s">
        <v>2410</v>
      </c>
      <c r="AR37" t="s">
        <v>14574</v>
      </c>
      <c r="AS37" t="s">
        <v>17092</v>
      </c>
      <c r="AT37" t="s">
        <v>17093</v>
      </c>
      <c r="AU37" t="s">
        <v>17094</v>
      </c>
      <c r="AV37" t="s">
        <v>17095</v>
      </c>
      <c r="AW37" t="s">
        <v>14563</v>
      </c>
      <c r="AX37" t="s">
        <v>14564</v>
      </c>
      <c r="AY37" t="s">
        <v>15788</v>
      </c>
      <c r="AZ37" t="s">
        <v>143</v>
      </c>
      <c r="BA37" t="s">
        <v>143</v>
      </c>
      <c r="BB37" t="s">
        <v>16540</v>
      </c>
      <c r="BC37" t="s">
        <v>314</v>
      </c>
      <c r="BD37" t="s">
        <v>314</v>
      </c>
      <c r="BE37" t="s">
        <v>314</v>
      </c>
      <c r="BF37" t="s">
        <v>314</v>
      </c>
      <c r="BG37" t="s">
        <v>314</v>
      </c>
      <c r="BH37" t="s">
        <v>314</v>
      </c>
      <c r="BI37" t="s">
        <v>15771</v>
      </c>
      <c r="BJ37" t="s">
        <v>15789</v>
      </c>
      <c r="BK37" t="s">
        <v>16541</v>
      </c>
      <c r="BL37" t="s">
        <v>314</v>
      </c>
      <c r="BM37" t="s">
        <v>314</v>
      </c>
      <c r="BN37" t="s">
        <v>314</v>
      </c>
      <c r="BO37" t="s">
        <v>314</v>
      </c>
      <c r="BP37" t="s">
        <v>314</v>
      </c>
      <c r="BQ37" t="s">
        <v>314</v>
      </c>
      <c r="BR37" t="s">
        <v>314</v>
      </c>
      <c r="BS37" t="s">
        <v>15777</v>
      </c>
      <c r="BT37" t="s">
        <v>314</v>
      </c>
      <c r="BU37" t="s">
        <v>15777</v>
      </c>
      <c r="BV37" t="s">
        <v>15777</v>
      </c>
      <c r="BW37" t="s">
        <v>15777</v>
      </c>
      <c r="BX37" t="s">
        <v>15777</v>
      </c>
      <c r="BY37" t="s">
        <v>16542</v>
      </c>
      <c r="BZ37" t="s">
        <v>314</v>
      </c>
      <c r="CA37" t="s">
        <v>314</v>
      </c>
      <c r="CB37" t="s">
        <v>314</v>
      </c>
      <c r="CC37" t="s">
        <v>314</v>
      </c>
      <c r="CD37" t="s">
        <v>314</v>
      </c>
      <c r="CE37" t="s">
        <v>15777</v>
      </c>
      <c r="CF37" t="s">
        <v>16543</v>
      </c>
      <c r="CG37" t="s">
        <v>16544</v>
      </c>
      <c r="CH37" t="s">
        <v>15777</v>
      </c>
      <c r="CI37" t="s">
        <v>314</v>
      </c>
      <c r="CJ37" t="s">
        <v>314</v>
      </c>
      <c r="CK37" t="s">
        <v>314</v>
      </c>
      <c r="CL37" t="s">
        <v>15777</v>
      </c>
      <c r="CM37" t="s">
        <v>314</v>
      </c>
      <c r="CN37" t="s">
        <v>15777</v>
      </c>
      <c r="CO37" t="s">
        <v>15777</v>
      </c>
      <c r="CP37" t="s">
        <v>15796</v>
      </c>
      <c r="CQ37" t="s">
        <v>15777</v>
      </c>
      <c r="CR37" t="s">
        <v>15777</v>
      </c>
      <c r="CS37" t="s">
        <v>15777</v>
      </c>
      <c r="CT37" t="s">
        <v>15777</v>
      </c>
      <c r="CU37" t="s">
        <v>16545</v>
      </c>
      <c r="CV37" t="s">
        <v>17070</v>
      </c>
      <c r="CW37" t="s">
        <v>16546</v>
      </c>
      <c r="CX37" t="s">
        <v>15777</v>
      </c>
      <c r="CY37" t="s">
        <v>314</v>
      </c>
      <c r="CZ37" t="s">
        <v>15777</v>
      </c>
      <c r="DA37" t="s">
        <v>15777</v>
      </c>
      <c r="DB37" t="s">
        <v>15777</v>
      </c>
      <c r="DC37" t="s">
        <v>15789</v>
      </c>
      <c r="DD37" t="s">
        <v>314</v>
      </c>
      <c r="DE37" t="s">
        <v>314</v>
      </c>
      <c r="DF37" t="s">
        <v>16547</v>
      </c>
      <c r="DG37" t="s">
        <v>15777</v>
      </c>
      <c r="DH37" t="s">
        <v>15777</v>
      </c>
      <c r="DI37" t="s">
        <v>15777</v>
      </c>
      <c r="DJ37" t="s">
        <v>146</v>
      </c>
      <c r="DK37" t="s">
        <v>15771</v>
      </c>
      <c r="DL37" t="s">
        <v>15789</v>
      </c>
      <c r="DM37" t="s">
        <v>15789</v>
      </c>
      <c r="DN37" t="s">
        <v>16548</v>
      </c>
      <c r="DO37" t="s">
        <v>314</v>
      </c>
      <c r="DP37" t="s">
        <v>314</v>
      </c>
      <c r="DQ37" t="s">
        <v>314</v>
      </c>
      <c r="DR37" t="s">
        <v>314</v>
      </c>
      <c r="DS37" t="s">
        <v>314</v>
      </c>
      <c r="DT37" t="s">
        <v>15777</v>
      </c>
      <c r="DU37" t="s">
        <v>314</v>
      </c>
      <c r="DV37" t="s">
        <v>314</v>
      </c>
      <c r="DW37" t="s">
        <v>15777</v>
      </c>
      <c r="DX37" t="s">
        <v>314</v>
      </c>
      <c r="DY37" t="s">
        <v>314</v>
      </c>
      <c r="DZ37" t="s">
        <v>15777</v>
      </c>
      <c r="EA37" t="s">
        <v>15777</v>
      </c>
      <c r="EB37" t="s">
        <v>15777</v>
      </c>
      <c r="EC37" t="s">
        <v>15777</v>
      </c>
      <c r="ED37" t="s">
        <v>15777</v>
      </c>
      <c r="EE37" t="s">
        <v>16549</v>
      </c>
      <c r="EF37" t="s">
        <v>15777</v>
      </c>
      <c r="EG37" t="s">
        <v>15777</v>
      </c>
      <c r="EH37" t="s">
        <v>15777</v>
      </c>
      <c r="EI37" t="s">
        <v>15777</v>
      </c>
      <c r="EJ37" t="s">
        <v>15777</v>
      </c>
      <c r="EK37" t="s">
        <v>15777</v>
      </c>
      <c r="EL37" t="s">
        <v>15777</v>
      </c>
      <c r="EM37" t="s">
        <v>15777</v>
      </c>
      <c r="EN37" t="s">
        <v>15777</v>
      </c>
      <c r="EO37" t="s">
        <v>15777</v>
      </c>
      <c r="EP37" t="s">
        <v>16550</v>
      </c>
      <c r="EQ37" t="s">
        <v>15801</v>
      </c>
      <c r="ER37" t="s">
        <v>15777</v>
      </c>
      <c r="ES37" t="s">
        <v>15777</v>
      </c>
      <c r="ET37" t="s">
        <v>15777</v>
      </c>
      <c r="EU37" t="s">
        <v>15777</v>
      </c>
      <c r="EV37" t="s">
        <v>15777</v>
      </c>
      <c r="EW37" t="s">
        <v>15777</v>
      </c>
      <c r="EX37" t="s">
        <v>15777</v>
      </c>
      <c r="EY37" t="s">
        <v>15777</v>
      </c>
      <c r="EZ37" t="s">
        <v>16551</v>
      </c>
      <c r="FA37" t="s">
        <v>15777</v>
      </c>
      <c r="FB37" t="s">
        <v>15777</v>
      </c>
      <c r="FC37" t="s">
        <v>15777</v>
      </c>
      <c r="FD37" t="s">
        <v>15777</v>
      </c>
      <c r="FE37" t="s">
        <v>15777</v>
      </c>
      <c r="FF37" t="s">
        <v>15777</v>
      </c>
      <c r="FG37" t="s">
        <v>15777</v>
      </c>
      <c r="FH37" t="s">
        <v>314</v>
      </c>
      <c r="FI37" t="s">
        <v>16552</v>
      </c>
      <c r="FJ37" t="s">
        <v>16553</v>
      </c>
      <c r="FK37" t="s">
        <v>15777</v>
      </c>
      <c r="FL37" t="s">
        <v>15777</v>
      </c>
      <c r="FM37" t="s">
        <v>15777</v>
      </c>
      <c r="FN37" t="s">
        <v>15777</v>
      </c>
      <c r="FO37" t="s">
        <v>15777</v>
      </c>
      <c r="FP37" t="s">
        <v>15777</v>
      </c>
      <c r="FQ37" t="s">
        <v>15777</v>
      </c>
      <c r="FR37" t="s">
        <v>15777</v>
      </c>
      <c r="FS37" t="s">
        <v>15789</v>
      </c>
      <c r="FT37" t="s">
        <v>16554</v>
      </c>
      <c r="FU37" t="s">
        <v>15777</v>
      </c>
      <c r="FV37" t="s">
        <v>314</v>
      </c>
      <c r="FW37" t="s">
        <v>314</v>
      </c>
      <c r="FX37" t="s">
        <v>15793</v>
      </c>
      <c r="FY37" t="s">
        <v>314</v>
      </c>
      <c r="FZ37" t="s">
        <v>16555</v>
      </c>
      <c r="GA37" t="s">
        <v>15793</v>
      </c>
      <c r="GB37" t="s">
        <v>16555</v>
      </c>
      <c r="GC37" t="s">
        <v>15777</v>
      </c>
      <c r="GD37" t="s">
        <v>15777</v>
      </c>
      <c r="GE37" t="s">
        <v>314</v>
      </c>
      <c r="GF37" t="s">
        <v>15777</v>
      </c>
      <c r="GG37" t="s">
        <v>15777</v>
      </c>
      <c r="GH37" t="s">
        <v>15777</v>
      </c>
      <c r="GI37" t="s">
        <v>16556</v>
      </c>
      <c r="GJ37" t="s">
        <v>15777</v>
      </c>
      <c r="GK37" t="s">
        <v>15777</v>
      </c>
      <c r="GL37" t="s">
        <v>15777</v>
      </c>
      <c r="GM37" t="s">
        <v>314</v>
      </c>
      <c r="GN37" t="s">
        <v>314</v>
      </c>
      <c r="GO37" t="s">
        <v>15777</v>
      </c>
      <c r="GP37" t="s">
        <v>15777</v>
      </c>
      <c r="GQ37" t="s">
        <v>15777</v>
      </c>
      <c r="GR37" t="s">
        <v>15777</v>
      </c>
      <c r="GS37" t="s">
        <v>15777</v>
      </c>
      <c r="GT37" t="s">
        <v>15777</v>
      </c>
      <c r="GU37" t="s">
        <v>15777</v>
      </c>
      <c r="GV37" t="s">
        <v>15777</v>
      </c>
      <c r="GW37" t="s">
        <v>16557</v>
      </c>
      <c r="GX37" t="s">
        <v>16555</v>
      </c>
      <c r="GY37" t="s">
        <v>314</v>
      </c>
      <c r="GZ37" t="s">
        <v>15777</v>
      </c>
      <c r="HA37" t="s">
        <v>15777</v>
      </c>
      <c r="HB37" t="s">
        <v>314</v>
      </c>
      <c r="HC37" t="s">
        <v>15777</v>
      </c>
      <c r="HD37" t="s">
        <v>15777</v>
      </c>
      <c r="HE37" t="s">
        <v>15777</v>
      </c>
      <c r="HF37" t="s">
        <v>314</v>
      </c>
      <c r="HG37" t="s">
        <v>16558</v>
      </c>
      <c r="HH37" t="s">
        <v>15777</v>
      </c>
      <c r="HI37" t="s">
        <v>15777</v>
      </c>
      <c r="HJ37" t="s">
        <v>15777</v>
      </c>
      <c r="HK37" t="s">
        <v>15777</v>
      </c>
      <c r="HL37" t="s">
        <v>15777</v>
      </c>
      <c r="HM37" t="s">
        <v>15777</v>
      </c>
      <c r="HN37" t="s">
        <v>15777</v>
      </c>
      <c r="HO37" t="s">
        <v>15777</v>
      </c>
      <c r="HP37" t="s">
        <v>15777</v>
      </c>
      <c r="HQ37" t="s">
        <v>15777</v>
      </c>
      <c r="HR37" t="s">
        <v>15777</v>
      </c>
      <c r="HS37" t="s">
        <v>15777</v>
      </c>
      <c r="HT37" t="s">
        <v>15777</v>
      </c>
      <c r="HU37" t="s">
        <v>15777</v>
      </c>
      <c r="HV37" t="s">
        <v>15777</v>
      </c>
      <c r="HW37" t="s">
        <v>15777</v>
      </c>
      <c r="HX37" t="s">
        <v>16559</v>
      </c>
      <c r="HY37" t="s">
        <v>15777</v>
      </c>
      <c r="HZ37" t="s">
        <v>15777</v>
      </c>
      <c r="IA37" t="s">
        <v>15777</v>
      </c>
      <c r="IB37" t="s">
        <v>15777</v>
      </c>
      <c r="IC37" t="s">
        <v>15777</v>
      </c>
      <c r="ID37" t="s">
        <v>15777</v>
      </c>
      <c r="IE37" t="s">
        <v>15777</v>
      </c>
      <c r="IF37" t="s">
        <v>15777</v>
      </c>
      <c r="IG37" t="s">
        <v>15777</v>
      </c>
      <c r="IH37" t="s">
        <v>15777</v>
      </c>
      <c r="II37" t="s">
        <v>15777</v>
      </c>
      <c r="IJ37" t="s">
        <v>15777</v>
      </c>
      <c r="IK37" t="s">
        <v>15777</v>
      </c>
      <c r="IL37" t="s">
        <v>15777</v>
      </c>
      <c r="IM37" t="s">
        <v>16560</v>
      </c>
      <c r="IN37" t="s">
        <v>15777</v>
      </c>
      <c r="IO37" t="s">
        <v>15777</v>
      </c>
      <c r="IP37" t="s">
        <v>15777</v>
      </c>
      <c r="IQ37" t="s">
        <v>15777</v>
      </c>
      <c r="IR37" t="s">
        <v>15777</v>
      </c>
      <c r="IS37" t="s">
        <v>15777</v>
      </c>
      <c r="IT37" t="s">
        <v>15777</v>
      </c>
      <c r="IU37" t="s">
        <v>15777</v>
      </c>
      <c r="IV37" t="s">
        <v>15777</v>
      </c>
      <c r="IW37" t="s">
        <v>15777</v>
      </c>
      <c r="IX37" t="s">
        <v>15777</v>
      </c>
      <c r="IY37" t="s">
        <v>15777</v>
      </c>
      <c r="IZ37" t="s">
        <v>15777</v>
      </c>
      <c r="JA37" t="s">
        <v>15777</v>
      </c>
      <c r="JB37" t="s">
        <v>15777</v>
      </c>
      <c r="JC37" t="s">
        <v>15777</v>
      </c>
      <c r="JD37" t="s">
        <v>16561</v>
      </c>
      <c r="JE37" t="s">
        <v>15777</v>
      </c>
      <c r="JF37" t="s">
        <v>16562</v>
      </c>
      <c r="JG37" t="s">
        <v>15777</v>
      </c>
      <c r="JH37" t="s">
        <v>15777</v>
      </c>
      <c r="JI37" t="s">
        <v>15777</v>
      </c>
      <c r="JJ37" t="s">
        <v>15777</v>
      </c>
      <c r="JK37" t="s">
        <v>15777</v>
      </c>
      <c r="JL37" t="s">
        <v>15777</v>
      </c>
      <c r="JM37" t="s">
        <v>15777</v>
      </c>
      <c r="JN37" t="s">
        <v>15777</v>
      </c>
      <c r="JO37" t="s">
        <v>15777</v>
      </c>
      <c r="JP37" t="s">
        <v>15777</v>
      </c>
      <c r="JQ37" t="s">
        <v>15777</v>
      </c>
      <c r="JR37" t="s">
        <v>15777</v>
      </c>
      <c r="JS37" t="s">
        <v>15777</v>
      </c>
      <c r="JT37" t="s">
        <v>15777</v>
      </c>
      <c r="JU37" t="s">
        <v>15777</v>
      </c>
      <c r="JV37" t="s">
        <v>15777</v>
      </c>
      <c r="JW37" t="s">
        <v>16563</v>
      </c>
      <c r="JX37" t="s">
        <v>15777</v>
      </c>
      <c r="JY37" t="s">
        <v>15777</v>
      </c>
      <c r="JZ37" t="s">
        <v>15777</v>
      </c>
      <c r="KA37" t="s">
        <v>15777</v>
      </c>
      <c r="KB37" t="s">
        <v>15777</v>
      </c>
      <c r="KC37" t="s">
        <v>15777</v>
      </c>
      <c r="KD37" t="s">
        <v>15777</v>
      </c>
      <c r="KE37" t="s">
        <v>15777</v>
      </c>
      <c r="KF37" t="s">
        <v>15777</v>
      </c>
      <c r="KG37" t="s">
        <v>15777</v>
      </c>
      <c r="KH37" t="s">
        <v>15777</v>
      </c>
      <c r="KI37" t="s">
        <v>15777</v>
      </c>
      <c r="KJ37" t="s">
        <v>15777</v>
      </c>
      <c r="KK37" t="s">
        <v>15777</v>
      </c>
      <c r="KL37" t="s">
        <v>15777</v>
      </c>
      <c r="KM37" t="s">
        <v>15777</v>
      </c>
      <c r="KN37" t="s">
        <v>16564</v>
      </c>
      <c r="KO37" t="s">
        <v>15777</v>
      </c>
      <c r="KP37" t="s">
        <v>15777</v>
      </c>
      <c r="KQ37" t="s">
        <v>15777</v>
      </c>
      <c r="KR37" t="s">
        <v>15777</v>
      </c>
      <c r="KS37" t="s">
        <v>15777</v>
      </c>
      <c r="KT37" t="s">
        <v>15777</v>
      </c>
      <c r="KU37" t="s">
        <v>15777</v>
      </c>
      <c r="KV37" t="s">
        <v>15777</v>
      </c>
      <c r="KW37" t="s">
        <v>15777</v>
      </c>
      <c r="KX37" t="s">
        <v>15777</v>
      </c>
      <c r="KY37" t="s">
        <v>15777</v>
      </c>
      <c r="KZ37" t="s">
        <v>15777</v>
      </c>
      <c r="LA37" t="s">
        <v>15777</v>
      </c>
      <c r="LB37" t="s">
        <v>15777</v>
      </c>
      <c r="LC37" t="s">
        <v>15777</v>
      </c>
      <c r="LD37" t="s">
        <v>15777</v>
      </c>
      <c r="LE37" t="s">
        <v>16565</v>
      </c>
      <c r="LF37" t="s">
        <v>15777</v>
      </c>
      <c r="LG37" t="s">
        <v>15777</v>
      </c>
      <c r="LH37" t="s">
        <v>15777</v>
      </c>
      <c r="LI37" t="s">
        <v>15777</v>
      </c>
      <c r="LJ37" t="s">
        <v>15777</v>
      </c>
      <c r="LK37" t="s">
        <v>15777</v>
      </c>
      <c r="LL37" t="s">
        <v>15777</v>
      </c>
      <c r="LM37" t="s">
        <v>15777</v>
      </c>
      <c r="LN37" t="s">
        <v>15777</v>
      </c>
      <c r="LO37" t="s">
        <v>15777</v>
      </c>
      <c r="LP37" t="s">
        <v>16566</v>
      </c>
      <c r="LQ37" t="s">
        <v>314</v>
      </c>
      <c r="LR37" t="s">
        <v>15777</v>
      </c>
      <c r="LS37" t="s">
        <v>15777</v>
      </c>
      <c r="LT37" t="s">
        <v>15777</v>
      </c>
      <c r="LU37" t="s">
        <v>15777</v>
      </c>
      <c r="LV37" t="s">
        <v>15777</v>
      </c>
      <c r="LW37" t="s">
        <v>15818</v>
      </c>
      <c r="LX37" t="s">
        <v>15819</v>
      </c>
      <c r="LY37" t="s">
        <v>15820</v>
      </c>
      <c r="LZ37" t="s">
        <v>16598</v>
      </c>
      <c r="MA37" t="s">
        <v>16599</v>
      </c>
      <c r="MB37" t="s">
        <v>16572</v>
      </c>
      <c r="MC37" t="s">
        <v>16573</v>
      </c>
      <c r="MD37" t="s">
        <v>17096</v>
      </c>
      <c r="ME37" t="s">
        <v>16575</v>
      </c>
      <c r="MF37" t="s">
        <v>16576</v>
      </c>
      <c r="MG37" t="s">
        <v>15818</v>
      </c>
      <c r="MH37" t="s">
        <v>15819</v>
      </c>
      <c r="MI37" t="s">
        <v>17096</v>
      </c>
      <c r="MJ37" t="s">
        <v>15820</v>
      </c>
      <c r="MK37" t="s">
        <v>15828</v>
      </c>
      <c r="ML37" t="s">
        <v>17097</v>
      </c>
      <c r="MM37" t="s">
        <v>16810</v>
      </c>
      <c r="MN37" t="s">
        <v>17098</v>
      </c>
      <c r="MO37" t="s">
        <v>16811</v>
      </c>
      <c r="MP37" t="s">
        <v>16585</v>
      </c>
      <c r="MQ37" t="s">
        <v>17096</v>
      </c>
      <c r="MR37" t="s">
        <v>16586</v>
      </c>
      <c r="MS37" t="s">
        <v>314</v>
      </c>
      <c r="MT37" t="s">
        <v>15777</v>
      </c>
      <c r="MU37" t="s">
        <v>15777</v>
      </c>
      <c r="MV37" t="s">
        <v>314</v>
      </c>
      <c r="MW37" t="s">
        <v>314</v>
      </c>
      <c r="MX37" t="s">
        <v>16007</v>
      </c>
      <c r="MY37" t="s">
        <v>138</v>
      </c>
      <c r="MZ37" t="s">
        <v>16681</v>
      </c>
      <c r="NA37" t="s">
        <v>17099</v>
      </c>
      <c r="NB37" t="s">
        <v>17100</v>
      </c>
      <c r="NC37" t="s">
        <v>12745</v>
      </c>
      <c r="ND37">
        <v>109</v>
      </c>
      <c r="NE37">
        <v>409</v>
      </c>
      <c r="NF37" s="76">
        <v>0</v>
      </c>
      <c r="NG37" t="s">
        <v>16589</v>
      </c>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row>
    <row r="38" spans="1:724" x14ac:dyDescent="0.25">
      <c r="A38" t="s">
        <v>17101</v>
      </c>
      <c r="B38" t="s">
        <v>275</v>
      </c>
      <c r="C38" t="s">
        <v>15771</v>
      </c>
      <c r="D38" t="s">
        <v>15871</v>
      </c>
      <c r="E38" t="s">
        <v>17102</v>
      </c>
      <c r="F38" s="74">
        <v>43864.870566412043</v>
      </c>
      <c r="G38" t="s">
        <v>16526</v>
      </c>
      <c r="H38" t="s">
        <v>275</v>
      </c>
      <c r="I38" t="s">
        <v>276</v>
      </c>
      <c r="J38" t="s">
        <v>277</v>
      </c>
      <c r="K38" t="s">
        <v>15774</v>
      </c>
      <c r="L38" t="s">
        <v>16669</v>
      </c>
      <c r="M38" t="s">
        <v>15776</v>
      </c>
      <c r="N38" t="s">
        <v>15777</v>
      </c>
      <c r="O38" t="s">
        <v>15777</v>
      </c>
      <c r="P38" t="s">
        <v>15777</v>
      </c>
      <c r="Q38" t="s">
        <v>314</v>
      </c>
      <c r="R38" t="s">
        <v>15777</v>
      </c>
      <c r="S38" t="s">
        <v>314</v>
      </c>
      <c r="T38" t="s">
        <v>15777</v>
      </c>
      <c r="U38" t="s">
        <v>15777</v>
      </c>
      <c r="V38" t="s">
        <v>314</v>
      </c>
      <c r="W38" t="s">
        <v>314</v>
      </c>
      <c r="X38" t="s">
        <v>314</v>
      </c>
      <c r="Y38" t="s">
        <v>139</v>
      </c>
      <c r="Z38" t="s">
        <v>15777</v>
      </c>
      <c r="AA38" t="s">
        <v>15777</v>
      </c>
      <c r="AB38" t="s">
        <v>15777</v>
      </c>
      <c r="AC38" t="s">
        <v>314</v>
      </c>
      <c r="AD38" t="s">
        <v>15778</v>
      </c>
      <c r="AE38" t="s">
        <v>15777</v>
      </c>
      <c r="AF38" t="s">
        <v>15777</v>
      </c>
      <c r="AG38" t="s">
        <v>15777</v>
      </c>
      <c r="AH38" t="s">
        <v>15777</v>
      </c>
      <c r="AI38" t="s">
        <v>15777</v>
      </c>
      <c r="AJ38" t="s">
        <v>15777</v>
      </c>
      <c r="AK38" t="s">
        <v>17103</v>
      </c>
      <c r="AL38" t="s">
        <v>17104</v>
      </c>
      <c r="AM38" t="s">
        <v>12313</v>
      </c>
      <c r="AN38" t="s">
        <v>17105</v>
      </c>
      <c r="AO38" t="s">
        <v>17106</v>
      </c>
      <c r="AP38" t="s">
        <v>3784</v>
      </c>
      <c r="AQ38" t="s">
        <v>17107</v>
      </c>
      <c r="AR38" t="s">
        <v>14597</v>
      </c>
      <c r="AS38" t="s">
        <v>17108</v>
      </c>
      <c r="AT38" t="s">
        <v>17109</v>
      </c>
      <c r="AU38" t="s">
        <v>17110</v>
      </c>
      <c r="AV38" t="s">
        <v>17111</v>
      </c>
      <c r="AW38" t="s">
        <v>14585</v>
      </c>
      <c r="AX38" t="s">
        <v>14586</v>
      </c>
      <c r="AY38" t="s">
        <v>15788</v>
      </c>
      <c r="AZ38" t="s">
        <v>143</v>
      </c>
      <c r="BA38" t="s">
        <v>143</v>
      </c>
      <c r="BB38" t="s">
        <v>16540</v>
      </c>
      <c r="BC38" t="s">
        <v>15777</v>
      </c>
      <c r="BD38" t="s">
        <v>314</v>
      </c>
      <c r="BE38" t="s">
        <v>15777</v>
      </c>
      <c r="BF38" t="s">
        <v>314</v>
      </c>
      <c r="BG38" t="s">
        <v>15777</v>
      </c>
      <c r="BH38" t="s">
        <v>314</v>
      </c>
      <c r="BI38" t="s">
        <v>15771</v>
      </c>
      <c r="BJ38" t="s">
        <v>15789</v>
      </c>
      <c r="BK38" t="s">
        <v>16541</v>
      </c>
      <c r="BL38" t="s">
        <v>314</v>
      </c>
      <c r="BM38" t="s">
        <v>314</v>
      </c>
      <c r="BN38" t="s">
        <v>314</v>
      </c>
      <c r="BO38" t="s">
        <v>314</v>
      </c>
      <c r="BP38" t="s">
        <v>314</v>
      </c>
      <c r="BQ38" t="s">
        <v>314</v>
      </c>
      <c r="BR38" t="s">
        <v>314</v>
      </c>
      <c r="BS38" t="s">
        <v>15777</v>
      </c>
      <c r="BT38" t="s">
        <v>314</v>
      </c>
      <c r="BU38" t="s">
        <v>15777</v>
      </c>
      <c r="BV38" t="s">
        <v>15777</v>
      </c>
      <c r="BW38" t="s">
        <v>15777</v>
      </c>
      <c r="BX38" t="s">
        <v>15777</v>
      </c>
      <c r="BY38" t="s">
        <v>16542</v>
      </c>
      <c r="BZ38" t="s">
        <v>314</v>
      </c>
      <c r="CA38" t="s">
        <v>314</v>
      </c>
      <c r="CB38" t="s">
        <v>314</v>
      </c>
      <c r="CC38" t="s">
        <v>314</v>
      </c>
      <c r="CD38" t="s">
        <v>314</v>
      </c>
      <c r="CE38" t="s">
        <v>15777</v>
      </c>
      <c r="CF38" t="s">
        <v>16543</v>
      </c>
      <c r="CG38" t="s">
        <v>16544</v>
      </c>
      <c r="CH38" t="s">
        <v>15777</v>
      </c>
      <c r="CI38" t="s">
        <v>314</v>
      </c>
      <c r="CJ38" t="s">
        <v>314</v>
      </c>
      <c r="CK38" t="s">
        <v>314</v>
      </c>
      <c r="CL38" t="s">
        <v>15777</v>
      </c>
      <c r="CM38" t="s">
        <v>314</v>
      </c>
      <c r="CN38" t="s">
        <v>15777</v>
      </c>
      <c r="CO38" t="s">
        <v>15777</v>
      </c>
      <c r="CP38" t="s">
        <v>15796</v>
      </c>
      <c r="CQ38" t="s">
        <v>15777</v>
      </c>
      <c r="CR38" t="s">
        <v>15777</v>
      </c>
      <c r="CS38" t="s">
        <v>15777</v>
      </c>
      <c r="CT38" t="s">
        <v>15777</v>
      </c>
      <c r="CU38" t="s">
        <v>16545</v>
      </c>
      <c r="CV38" t="s">
        <v>17070</v>
      </c>
      <c r="CW38" t="s">
        <v>16546</v>
      </c>
      <c r="CX38" t="s">
        <v>15777</v>
      </c>
      <c r="CY38" t="s">
        <v>314</v>
      </c>
      <c r="CZ38" t="s">
        <v>15777</v>
      </c>
      <c r="DA38" t="s">
        <v>15777</v>
      </c>
      <c r="DB38" t="s">
        <v>15777</v>
      </c>
      <c r="DC38" t="s">
        <v>146</v>
      </c>
      <c r="DD38" t="s">
        <v>314</v>
      </c>
      <c r="DE38" t="s">
        <v>314</v>
      </c>
      <c r="DF38" t="s">
        <v>16547</v>
      </c>
      <c r="DG38" t="s">
        <v>15777</v>
      </c>
      <c r="DH38" t="s">
        <v>15777</v>
      </c>
      <c r="DI38" t="s">
        <v>15777</v>
      </c>
      <c r="DJ38" t="s">
        <v>146</v>
      </c>
      <c r="DK38" t="s">
        <v>15771</v>
      </c>
      <c r="DL38" t="s">
        <v>15789</v>
      </c>
      <c r="DM38" t="s">
        <v>15789</v>
      </c>
      <c r="DN38" t="s">
        <v>16548</v>
      </c>
      <c r="DO38" t="s">
        <v>314</v>
      </c>
      <c r="DP38" t="s">
        <v>314</v>
      </c>
      <c r="DQ38" t="s">
        <v>314</v>
      </c>
      <c r="DR38" t="s">
        <v>314</v>
      </c>
      <c r="DS38" t="s">
        <v>314</v>
      </c>
      <c r="DT38" t="s">
        <v>15777</v>
      </c>
      <c r="DU38" t="s">
        <v>314</v>
      </c>
      <c r="DV38" t="s">
        <v>314</v>
      </c>
      <c r="DW38" t="s">
        <v>15777</v>
      </c>
      <c r="DX38" t="s">
        <v>314</v>
      </c>
      <c r="DY38" t="s">
        <v>314</v>
      </c>
      <c r="DZ38" t="s">
        <v>15777</v>
      </c>
      <c r="EA38" t="s">
        <v>15777</v>
      </c>
      <c r="EB38" t="s">
        <v>15777</v>
      </c>
      <c r="EC38" t="s">
        <v>15777</v>
      </c>
      <c r="ED38" t="s">
        <v>15777</v>
      </c>
      <c r="EE38" t="s">
        <v>16549</v>
      </c>
      <c r="EF38" t="s">
        <v>15777</v>
      </c>
      <c r="EG38" t="s">
        <v>15777</v>
      </c>
      <c r="EH38" t="s">
        <v>15777</v>
      </c>
      <c r="EI38" t="s">
        <v>15777</v>
      </c>
      <c r="EJ38" t="s">
        <v>15777</v>
      </c>
      <c r="EK38" t="s">
        <v>15777</v>
      </c>
      <c r="EL38" t="s">
        <v>15777</v>
      </c>
      <c r="EM38" t="s">
        <v>15777</v>
      </c>
      <c r="EN38" t="s">
        <v>15777</v>
      </c>
      <c r="EO38" t="s">
        <v>15777</v>
      </c>
      <c r="EP38" t="s">
        <v>16550</v>
      </c>
      <c r="EQ38" t="s">
        <v>15801</v>
      </c>
      <c r="ER38" t="s">
        <v>15777</v>
      </c>
      <c r="ES38" t="s">
        <v>15777</v>
      </c>
      <c r="ET38" t="s">
        <v>15777</v>
      </c>
      <c r="EU38" t="s">
        <v>15777</v>
      </c>
      <c r="EV38" t="s">
        <v>15777</v>
      </c>
      <c r="EW38" t="s">
        <v>15777</v>
      </c>
      <c r="EX38" t="s">
        <v>15777</v>
      </c>
      <c r="EY38" t="s">
        <v>15777</v>
      </c>
      <c r="EZ38" t="s">
        <v>16551</v>
      </c>
      <c r="FA38" t="s">
        <v>15777</v>
      </c>
      <c r="FB38" t="s">
        <v>15777</v>
      </c>
      <c r="FC38" t="s">
        <v>15777</v>
      </c>
      <c r="FD38" t="s">
        <v>15777</v>
      </c>
      <c r="FE38" t="s">
        <v>15777</v>
      </c>
      <c r="FF38" t="s">
        <v>15777</v>
      </c>
      <c r="FG38" t="s">
        <v>15777</v>
      </c>
      <c r="FH38" t="s">
        <v>314</v>
      </c>
      <c r="FI38" t="s">
        <v>16552</v>
      </c>
      <c r="FJ38" t="s">
        <v>16553</v>
      </c>
      <c r="FK38" t="s">
        <v>15777</v>
      </c>
      <c r="FL38" t="s">
        <v>15777</v>
      </c>
      <c r="FM38" t="s">
        <v>15777</v>
      </c>
      <c r="FN38" t="s">
        <v>15777</v>
      </c>
      <c r="FO38" t="s">
        <v>15777</v>
      </c>
      <c r="FP38" t="s">
        <v>15777</v>
      </c>
      <c r="FQ38" t="s">
        <v>15777</v>
      </c>
      <c r="FR38" t="s">
        <v>15777</v>
      </c>
      <c r="FS38" t="s">
        <v>15789</v>
      </c>
      <c r="FT38" t="s">
        <v>16554</v>
      </c>
      <c r="FU38" t="s">
        <v>15777</v>
      </c>
      <c r="FV38" t="s">
        <v>314</v>
      </c>
      <c r="FW38" t="s">
        <v>314</v>
      </c>
      <c r="FX38" t="s">
        <v>15793</v>
      </c>
      <c r="FY38" t="s">
        <v>314</v>
      </c>
      <c r="FZ38" t="s">
        <v>16555</v>
      </c>
      <c r="GA38" t="s">
        <v>15793</v>
      </c>
      <c r="GB38" t="s">
        <v>16555</v>
      </c>
      <c r="GC38" t="s">
        <v>15777</v>
      </c>
      <c r="GD38" t="s">
        <v>15777</v>
      </c>
      <c r="GE38" t="s">
        <v>314</v>
      </c>
      <c r="GF38" t="s">
        <v>15777</v>
      </c>
      <c r="GG38" t="s">
        <v>15777</v>
      </c>
      <c r="GH38" t="s">
        <v>15777</v>
      </c>
      <c r="GI38" t="s">
        <v>16556</v>
      </c>
      <c r="GJ38" t="s">
        <v>15777</v>
      </c>
      <c r="GK38" t="s">
        <v>15777</v>
      </c>
      <c r="GL38" t="s">
        <v>15777</v>
      </c>
      <c r="GM38" t="s">
        <v>314</v>
      </c>
      <c r="GN38" t="s">
        <v>314</v>
      </c>
      <c r="GO38" t="s">
        <v>15777</v>
      </c>
      <c r="GP38" t="s">
        <v>15777</v>
      </c>
      <c r="GQ38" t="s">
        <v>15777</v>
      </c>
      <c r="GR38" t="s">
        <v>15777</v>
      </c>
      <c r="GS38" t="s">
        <v>15777</v>
      </c>
      <c r="GT38" t="s">
        <v>15777</v>
      </c>
      <c r="GU38" t="s">
        <v>15777</v>
      </c>
      <c r="GV38" t="s">
        <v>15777</v>
      </c>
      <c r="GW38" t="s">
        <v>16557</v>
      </c>
      <c r="GX38" t="s">
        <v>16555</v>
      </c>
      <c r="GY38" t="s">
        <v>314</v>
      </c>
      <c r="GZ38" t="s">
        <v>15777</v>
      </c>
      <c r="HA38" t="s">
        <v>15777</v>
      </c>
      <c r="HB38" t="s">
        <v>314</v>
      </c>
      <c r="HC38" t="s">
        <v>15777</v>
      </c>
      <c r="HD38" t="s">
        <v>15777</v>
      </c>
      <c r="HE38" t="s">
        <v>15777</v>
      </c>
      <c r="HF38" t="s">
        <v>314</v>
      </c>
      <c r="HG38" t="s">
        <v>16558</v>
      </c>
      <c r="HH38" t="s">
        <v>15777</v>
      </c>
      <c r="HI38" t="s">
        <v>15777</v>
      </c>
      <c r="HJ38" t="s">
        <v>15777</v>
      </c>
      <c r="HK38" t="s">
        <v>15777</v>
      </c>
      <c r="HL38" t="s">
        <v>15777</v>
      </c>
      <c r="HM38" t="s">
        <v>15777</v>
      </c>
      <c r="HN38" t="s">
        <v>15777</v>
      </c>
      <c r="HO38" t="s">
        <v>15777</v>
      </c>
      <c r="HP38" t="s">
        <v>15777</v>
      </c>
      <c r="HQ38" t="s">
        <v>15777</v>
      </c>
      <c r="HR38" t="s">
        <v>15777</v>
      </c>
      <c r="HS38" t="s">
        <v>15777</v>
      </c>
      <c r="HT38" t="s">
        <v>15777</v>
      </c>
      <c r="HU38" t="s">
        <v>15777</v>
      </c>
      <c r="HV38" t="s">
        <v>15777</v>
      </c>
      <c r="HW38" t="s">
        <v>15777</v>
      </c>
      <c r="HX38" t="s">
        <v>16559</v>
      </c>
      <c r="HY38" t="s">
        <v>15777</v>
      </c>
      <c r="HZ38" t="s">
        <v>15777</v>
      </c>
      <c r="IA38" t="s">
        <v>15777</v>
      </c>
      <c r="IB38" t="s">
        <v>15777</v>
      </c>
      <c r="IC38" t="s">
        <v>15777</v>
      </c>
      <c r="ID38" t="s">
        <v>15777</v>
      </c>
      <c r="IE38" t="s">
        <v>15777</v>
      </c>
      <c r="IF38" t="s">
        <v>15777</v>
      </c>
      <c r="IG38" t="s">
        <v>15777</v>
      </c>
      <c r="IH38" t="s">
        <v>15777</v>
      </c>
      <c r="II38" t="s">
        <v>15777</v>
      </c>
      <c r="IJ38" t="s">
        <v>15777</v>
      </c>
      <c r="IK38" t="s">
        <v>15777</v>
      </c>
      <c r="IL38" t="s">
        <v>15777</v>
      </c>
      <c r="IM38" t="s">
        <v>16560</v>
      </c>
      <c r="IN38" t="s">
        <v>15777</v>
      </c>
      <c r="IO38" t="s">
        <v>15777</v>
      </c>
      <c r="IP38" t="s">
        <v>15777</v>
      </c>
      <c r="IQ38" t="s">
        <v>15777</v>
      </c>
      <c r="IR38" t="s">
        <v>15777</v>
      </c>
      <c r="IS38" t="s">
        <v>15777</v>
      </c>
      <c r="IT38" t="s">
        <v>15777</v>
      </c>
      <c r="IU38" t="s">
        <v>15777</v>
      </c>
      <c r="IV38" t="s">
        <v>15777</v>
      </c>
      <c r="IW38" t="s">
        <v>15777</v>
      </c>
      <c r="IX38" t="s">
        <v>15777</v>
      </c>
      <c r="IY38" t="s">
        <v>15777</v>
      </c>
      <c r="IZ38" t="s">
        <v>15777</v>
      </c>
      <c r="JA38" t="s">
        <v>15777</v>
      </c>
      <c r="JB38" t="s">
        <v>15777</v>
      </c>
      <c r="JC38" t="s">
        <v>15777</v>
      </c>
      <c r="JD38" t="s">
        <v>16561</v>
      </c>
      <c r="JE38" t="s">
        <v>15777</v>
      </c>
      <c r="JF38" t="s">
        <v>16562</v>
      </c>
      <c r="JG38" t="s">
        <v>15777</v>
      </c>
      <c r="JH38" t="s">
        <v>15777</v>
      </c>
      <c r="JI38" t="s">
        <v>15777</v>
      </c>
      <c r="JJ38" t="s">
        <v>15777</v>
      </c>
      <c r="JK38" t="s">
        <v>15777</v>
      </c>
      <c r="JL38" t="s">
        <v>15777</v>
      </c>
      <c r="JM38" t="s">
        <v>15777</v>
      </c>
      <c r="JN38" t="s">
        <v>15777</v>
      </c>
      <c r="JO38" t="s">
        <v>15777</v>
      </c>
      <c r="JP38" t="s">
        <v>15777</v>
      </c>
      <c r="JQ38" t="s">
        <v>15777</v>
      </c>
      <c r="JR38" t="s">
        <v>15777</v>
      </c>
      <c r="JS38" t="s">
        <v>15777</v>
      </c>
      <c r="JT38" t="s">
        <v>15777</v>
      </c>
      <c r="JU38" t="s">
        <v>15777</v>
      </c>
      <c r="JV38" t="s">
        <v>15777</v>
      </c>
      <c r="JW38" t="s">
        <v>16563</v>
      </c>
      <c r="JX38" t="s">
        <v>15777</v>
      </c>
      <c r="JY38" t="s">
        <v>15777</v>
      </c>
      <c r="JZ38" t="s">
        <v>15777</v>
      </c>
      <c r="KA38" t="s">
        <v>15777</v>
      </c>
      <c r="KB38" t="s">
        <v>15777</v>
      </c>
      <c r="KC38" t="s">
        <v>15777</v>
      </c>
      <c r="KD38" t="s">
        <v>15777</v>
      </c>
      <c r="KE38" t="s">
        <v>15777</v>
      </c>
      <c r="KF38" t="s">
        <v>15777</v>
      </c>
      <c r="KG38" t="s">
        <v>15777</v>
      </c>
      <c r="KH38" t="s">
        <v>15777</v>
      </c>
      <c r="KI38" t="s">
        <v>15777</v>
      </c>
      <c r="KJ38" t="s">
        <v>15777</v>
      </c>
      <c r="KK38" t="s">
        <v>15777</v>
      </c>
      <c r="KL38" t="s">
        <v>15777</v>
      </c>
      <c r="KM38" t="s">
        <v>15777</v>
      </c>
      <c r="KN38" t="s">
        <v>16564</v>
      </c>
      <c r="KO38" t="s">
        <v>15777</v>
      </c>
      <c r="KP38" t="s">
        <v>15777</v>
      </c>
      <c r="KQ38" t="s">
        <v>15777</v>
      </c>
      <c r="KR38" t="s">
        <v>15777</v>
      </c>
      <c r="KS38" t="s">
        <v>15777</v>
      </c>
      <c r="KT38" t="s">
        <v>15777</v>
      </c>
      <c r="KU38" t="s">
        <v>15777</v>
      </c>
      <c r="KV38" t="s">
        <v>15777</v>
      </c>
      <c r="KW38" t="s">
        <v>15777</v>
      </c>
      <c r="KX38" t="s">
        <v>15777</v>
      </c>
      <c r="KY38" t="s">
        <v>15777</v>
      </c>
      <c r="KZ38" t="s">
        <v>15777</v>
      </c>
      <c r="LA38" t="s">
        <v>15777</v>
      </c>
      <c r="LB38" t="s">
        <v>15777</v>
      </c>
      <c r="LC38" t="s">
        <v>15777</v>
      </c>
      <c r="LD38" t="s">
        <v>15777</v>
      </c>
      <c r="LE38" t="s">
        <v>16565</v>
      </c>
      <c r="LF38" t="s">
        <v>15777</v>
      </c>
      <c r="LG38" t="s">
        <v>15777</v>
      </c>
      <c r="LH38" t="s">
        <v>15777</v>
      </c>
      <c r="LI38" t="s">
        <v>15777</v>
      </c>
      <c r="LJ38" t="s">
        <v>15777</v>
      </c>
      <c r="LK38" t="s">
        <v>15777</v>
      </c>
      <c r="LL38" t="s">
        <v>15777</v>
      </c>
      <c r="LM38" t="s">
        <v>15777</v>
      </c>
      <c r="LN38" t="s">
        <v>15777</v>
      </c>
      <c r="LO38" t="s">
        <v>15777</v>
      </c>
      <c r="LP38" t="s">
        <v>16566</v>
      </c>
      <c r="LQ38" t="s">
        <v>314</v>
      </c>
      <c r="LR38" t="s">
        <v>15777</v>
      </c>
      <c r="LS38" t="s">
        <v>15777</v>
      </c>
      <c r="LT38" t="s">
        <v>15777</v>
      </c>
      <c r="LU38" t="s">
        <v>15777</v>
      </c>
      <c r="LV38" t="s">
        <v>15777</v>
      </c>
      <c r="LW38" t="s">
        <v>15818</v>
      </c>
      <c r="LX38" t="s">
        <v>15819</v>
      </c>
      <c r="LY38" t="s">
        <v>15820</v>
      </c>
      <c r="LZ38" t="s">
        <v>16598</v>
      </c>
      <c r="MA38" t="s">
        <v>16599</v>
      </c>
      <c r="MB38" t="s">
        <v>16572</v>
      </c>
      <c r="MC38" t="s">
        <v>16573</v>
      </c>
      <c r="MD38" t="s">
        <v>17112</v>
      </c>
      <c r="ME38" t="s">
        <v>16575</v>
      </c>
      <c r="MF38" t="s">
        <v>16576</v>
      </c>
      <c r="MG38" t="s">
        <v>15818</v>
      </c>
      <c r="MH38" t="s">
        <v>15819</v>
      </c>
      <c r="MI38" t="s">
        <v>17112</v>
      </c>
      <c r="MJ38" t="s">
        <v>15820</v>
      </c>
      <c r="MK38" t="s">
        <v>15828</v>
      </c>
      <c r="ML38" t="s">
        <v>16585</v>
      </c>
      <c r="MM38" t="s">
        <v>16810</v>
      </c>
      <c r="MN38" t="s">
        <v>17113</v>
      </c>
      <c r="MO38" t="s">
        <v>16811</v>
      </c>
      <c r="MP38" t="s">
        <v>17114</v>
      </c>
      <c r="MQ38" t="s">
        <v>17112</v>
      </c>
      <c r="MR38" t="s">
        <v>16586</v>
      </c>
      <c r="MS38" t="s">
        <v>15777</v>
      </c>
      <c r="MT38" t="s">
        <v>15777</v>
      </c>
      <c r="MU38" t="s">
        <v>15777</v>
      </c>
      <c r="MV38" t="s">
        <v>314</v>
      </c>
      <c r="MW38" t="s">
        <v>314</v>
      </c>
      <c r="MX38" t="s">
        <v>16007</v>
      </c>
      <c r="MY38" t="s">
        <v>138</v>
      </c>
      <c r="MZ38" t="s">
        <v>16681</v>
      </c>
      <c r="NA38" t="s">
        <v>17115</v>
      </c>
      <c r="NB38" t="s">
        <v>17116</v>
      </c>
      <c r="NC38" t="s">
        <v>12333</v>
      </c>
      <c r="ND38">
        <v>109</v>
      </c>
      <c r="NE38">
        <v>409</v>
      </c>
      <c r="NF38" s="76">
        <v>2.1986435185185189E-2</v>
      </c>
      <c r="NG38" t="s">
        <v>16589</v>
      </c>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row>
    <row r="39" spans="1:724" x14ac:dyDescent="0.25">
      <c r="A39" t="s">
        <v>17117</v>
      </c>
      <c r="B39" t="s">
        <v>275</v>
      </c>
      <c r="C39" t="s">
        <v>15771</v>
      </c>
      <c r="D39" t="s">
        <v>15871</v>
      </c>
      <c r="E39" t="s">
        <v>17118</v>
      </c>
      <c r="F39" s="74">
        <v>43864.870678530089</v>
      </c>
      <c r="G39" t="s">
        <v>16526</v>
      </c>
      <c r="H39" t="s">
        <v>275</v>
      </c>
      <c r="I39" t="s">
        <v>276</v>
      </c>
      <c r="J39" t="s">
        <v>277</v>
      </c>
      <c r="K39" t="s">
        <v>15774</v>
      </c>
      <c r="L39" t="s">
        <v>17048</v>
      </c>
      <c r="M39" t="s">
        <v>15776</v>
      </c>
      <c r="N39" t="s">
        <v>15777</v>
      </c>
      <c r="O39" t="s">
        <v>15777</v>
      </c>
      <c r="P39" t="s">
        <v>15777</v>
      </c>
      <c r="Q39" t="s">
        <v>314</v>
      </c>
      <c r="R39" t="s">
        <v>15777</v>
      </c>
      <c r="S39" t="s">
        <v>314</v>
      </c>
      <c r="T39" t="s">
        <v>15777</v>
      </c>
      <c r="U39" t="s">
        <v>15777</v>
      </c>
      <c r="V39" t="s">
        <v>314</v>
      </c>
      <c r="W39" t="s">
        <v>314</v>
      </c>
      <c r="X39" t="s">
        <v>314</v>
      </c>
      <c r="Y39" t="s">
        <v>139</v>
      </c>
      <c r="Z39" t="s">
        <v>15777</v>
      </c>
      <c r="AA39" t="s">
        <v>15777</v>
      </c>
      <c r="AB39" t="s">
        <v>15777</v>
      </c>
      <c r="AC39" t="s">
        <v>314</v>
      </c>
      <c r="AD39" t="s">
        <v>15778</v>
      </c>
      <c r="AE39" t="s">
        <v>15777</v>
      </c>
      <c r="AF39" t="s">
        <v>15777</v>
      </c>
      <c r="AG39" t="s">
        <v>15777</v>
      </c>
      <c r="AH39" t="s">
        <v>15777</v>
      </c>
      <c r="AI39" t="s">
        <v>15777</v>
      </c>
      <c r="AJ39" t="s">
        <v>15777</v>
      </c>
      <c r="AK39" t="s">
        <v>17119</v>
      </c>
      <c r="AL39" t="s">
        <v>17120</v>
      </c>
      <c r="AM39" t="s">
        <v>12919</v>
      </c>
      <c r="AN39" t="s">
        <v>14607</v>
      </c>
      <c r="AO39" t="s">
        <v>14611</v>
      </c>
      <c r="AP39" t="s">
        <v>14618</v>
      </c>
      <c r="AQ39" t="s">
        <v>14619</v>
      </c>
      <c r="AR39" t="s">
        <v>14621</v>
      </c>
      <c r="AS39" t="s">
        <v>17121</v>
      </c>
      <c r="AT39" t="s">
        <v>17122</v>
      </c>
      <c r="AU39" t="s">
        <v>17123</v>
      </c>
      <c r="AV39" t="s">
        <v>17124</v>
      </c>
      <c r="AW39" t="s">
        <v>14608</v>
      </c>
      <c r="AX39" t="s">
        <v>14609</v>
      </c>
      <c r="AY39" t="s">
        <v>15788</v>
      </c>
      <c r="AZ39" t="s">
        <v>143</v>
      </c>
      <c r="BA39" t="s">
        <v>143</v>
      </c>
      <c r="BB39" t="s">
        <v>16540</v>
      </c>
      <c r="BC39" t="s">
        <v>15777</v>
      </c>
      <c r="BD39" t="s">
        <v>314</v>
      </c>
      <c r="BE39" t="s">
        <v>15777</v>
      </c>
      <c r="BF39" t="s">
        <v>314</v>
      </c>
      <c r="BG39" t="s">
        <v>15777</v>
      </c>
      <c r="BH39" t="s">
        <v>314</v>
      </c>
      <c r="BI39" t="s">
        <v>15771</v>
      </c>
      <c r="BJ39" t="s">
        <v>15789</v>
      </c>
      <c r="BK39" t="s">
        <v>16541</v>
      </c>
      <c r="BL39" t="s">
        <v>314</v>
      </c>
      <c r="BM39" t="s">
        <v>314</v>
      </c>
      <c r="BN39" t="s">
        <v>314</v>
      </c>
      <c r="BO39" t="s">
        <v>314</v>
      </c>
      <c r="BP39" t="s">
        <v>314</v>
      </c>
      <c r="BQ39" t="s">
        <v>314</v>
      </c>
      <c r="BR39" t="s">
        <v>314</v>
      </c>
      <c r="BS39" t="s">
        <v>15777</v>
      </c>
      <c r="BT39" t="s">
        <v>314</v>
      </c>
      <c r="BU39" t="s">
        <v>15777</v>
      </c>
      <c r="BV39" t="s">
        <v>15777</v>
      </c>
      <c r="BW39" t="s">
        <v>15777</v>
      </c>
      <c r="BX39" t="s">
        <v>15777</v>
      </c>
      <c r="BY39" t="s">
        <v>16542</v>
      </c>
      <c r="BZ39" t="s">
        <v>314</v>
      </c>
      <c r="CA39" t="s">
        <v>314</v>
      </c>
      <c r="CB39" t="s">
        <v>314</v>
      </c>
      <c r="CC39" t="s">
        <v>314</v>
      </c>
      <c r="CD39" t="s">
        <v>314</v>
      </c>
      <c r="CE39" t="s">
        <v>15777</v>
      </c>
      <c r="CF39" t="s">
        <v>16543</v>
      </c>
      <c r="CG39" t="s">
        <v>16544</v>
      </c>
      <c r="CH39" t="s">
        <v>15777</v>
      </c>
      <c r="CI39" t="s">
        <v>314</v>
      </c>
      <c r="CJ39" t="s">
        <v>314</v>
      </c>
      <c r="CK39" t="s">
        <v>314</v>
      </c>
      <c r="CL39" t="s">
        <v>15777</v>
      </c>
      <c r="CM39" t="s">
        <v>314</v>
      </c>
      <c r="CN39" t="s">
        <v>15777</v>
      </c>
      <c r="CO39" t="s">
        <v>15777</v>
      </c>
      <c r="CP39" t="s">
        <v>15796</v>
      </c>
      <c r="CQ39" t="s">
        <v>15777</v>
      </c>
      <c r="CR39" t="s">
        <v>15777</v>
      </c>
      <c r="CS39" t="s">
        <v>15777</v>
      </c>
      <c r="CT39" t="s">
        <v>15777</v>
      </c>
      <c r="CU39" t="s">
        <v>16545</v>
      </c>
      <c r="CV39" t="s">
        <v>17070</v>
      </c>
      <c r="CW39" t="s">
        <v>16546</v>
      </c>
      <c r="CX39" t="s">
        <v>15777</v>
      </c>
      <c r="CY39" t="s">
        <v>314</v>
      </c>
      <c r="CZ39" t="s">
        <v>15777</v>
      </c>
      <c r="DA39" t="s">
        <v>15777</v>
      </c>
      <c r="DB39" t="s">
        <v>15777</v>
      </c>
      <c r="DC39" t="s">
        <v>146</v>
      </c>
      <c r="DD39" t="s">
        <v>314</v>
      </c>
      <c r="DE39" t="s">
        <v>314</v>
      </c>
      <c r="DF39" t="s">
        <v>16547</v>
      </c>
      <c r="DG39" t="s">
        <v>15777</v>
      </c>
      <c r="DH39" t="s">
        <v>15777</v>
      </c>
      <c r="DI39" t="s">
        <v>15777</v>
      </c>
      <c r="DJ39" t="s">
        <v>146</v>
      </c>
      <c r="DK39" t="s">
        <v>15771</v>
      </c>
      <c r="DL39" t="s">
        <v>15789</v>
      </c>
      <c r="DM39" t="s">
        <v>15789</v>
      </c>
      <c r="DN39" t="s">
        <v>16548</v>
      </c>
      <c r="DO39" t="s">
        <v>314</v>
      </c>
      <c r="DP39" t="s">
        <v>314</v>
      </c>
      <c r="DQ39" t="s">
        <v>314</v>
      </c>
      <c r="DR39" t="s">
        <v>314</v>
      </c>
      <c r="DS39" t="s">
        <v>314</v>
      </c>
      <c r="DT39" t="s">
        <v>15777</v>
      </c>
      <c r="DU39" t="s">
        <v>314</v>
      </c>
      <c r="DV39" t="s">
        <v>314</v>
      </c>
      <c r="DW39" t="s">
        <v>15777</v>
      </c>
      <c r="DX39" t="s">
        <v>314</v>
      </c>
      <c r="DY39" t="s">
        <v>314</v>
      </c>
      <c r="DZ39" t="s">
        <v>15777</v>
      </c>
      <c r="EA39" t="s">
        <v>15777</v>
      </c>
      <c r="EB39" t="s">
        <v>15777</v>
      </c>
      <c r="EC39" t="s">
        <v>15777</v>
      </c>
      <c r="ED39" t="s">
        <v>15777</v>
      </c>
      <c r="EE39" t="s">
        <v>16549</v>
      </c>
      <c r="EF39" t="s">
        <v>15777</v>
      </c>
      <c r="EG39" t="s">
        <v>15777</v>
      </c>
      <c r="EH39" t="s">
        <v>15777</v>
      </c>
      <c r="EI39" t="s">
        <v>15777</v>
      </c>
      <c r="EJ39" t="s">
        <v>15777</v>
      </c>
      <c r="EK39" t="s">
        <v>15777</v>
      </c>
      <c r="EL39" t="s">
        <v>15777</v>
      </c>
      <c r="EM39" t="s">
        <v>15777</v>
      </c>
      <c r="EN39" t="s">
        <v>15777</v>
      </c>
      <c r="EO39" t="s">
        <v>15777</v>
      </c>
      <c r="EP39" t="s">
        <v>16550</v>
      </c>
      <c r="EQ39" t="s">
        <v>15801</v>
      </c>
      <c r="ER39" t="s">
        <v>15777</v>
      </c>
      <c r="ES39" t="s">
        <v>15777</v>
      </c>
      <c r="ET39" t="s">
        <v>15777</v>
      </c>
      <c r="EU39" t="s">
        <v>15777</v>
      </c>
      <c r="EV39" t="s">
        <v>15777</v>
      </c>
      <c r="EW39" t="s">
        <v>15777</v>
      </c>
      <c r="EX39" t="s">
        <v>15777</v>
      </c>
      <c r="EY39" t="s">
        <v>15777</v>
      </c>
      <c r="EZ39" t="s">
        <v>16551</v>
      </c>
      <c r="FA39" t="s">
        <v>15777</v>
      </c>
      <c r="FB39" t="s">
        <v>15777</v>
      </c>
      <c r="FC39" t="s">
        <v>15777</v>
      </c>
      <c r="FD39" t="s">
        <v>15777</v>
      </c>
      <c r="FE39" t="s">
        <v>15777</v>
      </c>
      <c r="FF39" t="s">
        <v>15777</v>
      </c>
      <c r="FG39" t="s">
        <v>15777</v>
      </c>
      <c r="FH39" t="s">
        <v>314</v>
      </c>
      <c r="FI39" t="s">
        <v>16552</v>
      </c>
      <c r="FJ39" t="s">
        <v>16553</v>
      </c>
      <c r="FK39" t="s">
        <v>15777</v>
      </c>
      <c r="FL39" t="s">
        <v>15777</v>
      </c>
      <c r="FM39" t="s">
        <v>15777</v>
      </c>
      <c r="FN39" t="s">
        <v>15777</v>
      </c>
      <c r="FO39" t="s">
        <v>15777</v>
      </c>
      <c r="FP39" t="s">
        <v>15777</v>
      </c>
      <c r="FQ39" t="s">
        <v>15777</v>
      </c>
      <c r="FR39" t="s">
        <v>15777</v>
      </c>
      <c r="FS39" t="s">
        <v>15789</v>
      </c>
      <c r="FT39" t="s">
        <v>16554</v>
      </c>
      <c r="FU39" t="s">
        <v>15777</v>
      </c>
      <c r="FV39" t="s">
        <v>314</v>
      </c>
      <c r="FW39" t="s">
        <v>314</v>
      </c>
      <c r="FX39" t="s">
        <v>15793</v>
      </c>
      <c r="FY39" t="s">
        <v>314</v>
      </c>
      <c r="FZ39" t="s">
        <v>16555</v>
      </c>
      <c r="GA39" t="s">
        <v>15793</v>
      </c>
      <c r="GB39" t="s">
        <v>16555</v>
      </c>
      <c r="GC39" t="s">
        <v>15777</v>
      </c>
      <c r="GD39" t="s">
        <v>15777</v>
      </c>
      <c r="GE39" t="s">
        <v>314</v>
      </c>
      <c r="GF39" t="s">
        <v>15777</v>
      </c>
      <c r="GG39" t="s">
        <v>15777</v>
      </c>
      <c r="GH39" t="s">
        <v>15777</v>
      </c>
      <c r="GI39" t="s">
        <v>16556</v>
      </c>
      <c r="GJ39" t="s">
        <v>15777</v>
      </c>
      <c r="GK39" t="s">
        <v>15777</v>
      </c>
      <c r="GL39" t="s">
        <v>15777</v>
      </c>
      <c r="GM39" t="s">
        <v>314</v>
      </c>
      <c r="GN39" t="s">
        <v>314</v>
      </c>
      <c r="GO39" t="s">
        <v>15777</v>
      </c>
      <c r="GP39" t="s">
        <v>15777</v>
      </c>
      <c r="GQ39" t="s">
        <v>15777</v>
      </c>
      <c r="GR39" t="s">
        <v>15777</v>
      </c>
      <c r="GS39" t="s">
        <v>15777</v>
      </c>
      <c r="GT39" t="s">
        <v>15777</v>
      </c>
      <c r="GU39" t="s">
        <v>15777</v>
      </c>
      <c r="GV39" t="s">
        <v>15777</v>
      </c>
      <c r="GW39" t="s">
        <v>16557</v>
      </c>
      <c r="GX39" t="s">
        <v>16555</v>
      </c>
      <c r="GY39" t="s">
        <v>314</v>
      </c>
      <c r="GZ39" t="s">
        <v>15777</v>
      </c>
      <c r="HA39" t="s">
        <v>15777</v>
      </c>
      <c r="HB39" t="s">
        <v>314</v>
      </c>
      <c r="HC39" t="s">
        <v>15777</v>
      </c>
      <c r="HD39" t="s">
        <v>15777</v>
      </c>
      <c r="HE39" t="s">
        <v>15777</v>
      </c>
      <c r="HF39" t="s">
        <v>314</v>
      </c>
      <c r="HG39" t="s">
        <v>16558</v>
      </c>
      <c r="HH39" t="s">
        <v>15777</v>
      </c>
      <c r="HI39" t="s">
        <v>15777</v>
      </c>
      <c r="HJ39" t="s">
        <v>15777</v>
      </c>
      <c r="HK39" t="s">
        <v>15777</v>
      </c>
      <c r="HL39" t="s">
        <v>15777</v>
      </c>
      <c r="HM39" t="s">
        <v>15777</v>
      </c>
      <c r="HN39" t="s">
        <v>15777</v>
      </c>
      <c r="HO39" t="s">
        <v>15777</v>
      </c>
      <c r="HP39" t="s">
        <v>15777</v>
      </c>
      <c r="HQ39" t="s">
        <v>15777</v>
      </c>
      <c r="HR39" t="s">
        <v>15777</v>
      </c>
      <c r="HS39" t="s">
        <v>15777</v>
      </c>
      <c r="HT39" t="s">
        <v>15777</v>
      </c>
      <c r="HU39" t="s">
        <v>15777</v>
      </c>
      <c r="HV39" t="s">
        <v>15777</v>
      </c>
      <c r="HW39" t="s">
        <v>15777</v>
      </c>
      <c r="HX39" t="s">
        <v>16559</v>
      </c>
      <c r="HY39" t="s">
        <v>15777</v>
      </c>
      <c r="HZ39" t="s">
        <v>15777</v>
      </c>
      <c r="IA39" t="s">
        <v>15777</v>
      </c>
      <c r="IB39" t="s">
        <v>15777</v>
      </c>
      <c r="IC39" t="s">
        <v>15777</v>
      </c>
      <c r="ID39" t="s">
        <v>15777</v>
      </c>
      <c r="IE39" t="s">
        <v>15777</v>
      </c>
      <c r="IF39" t="s">
        <v>15777</v>
      </c>
      <c r="IG39" t="s">
        <v>15777</v>
      </c>
      <c r="IH39" t="s">
        <v>15777</v>
      </c>
      <c r="II39" t="s">
        <v>15777</v>
      </c>
      <c r="IJ39" t="s">
        <v>15777</v>
      </c>
      <c r="IK39" t="s">
        <v>15777</v>
      </c>
      <c r="IL39" t="s">
        <v>15777</v>
      </c>
      <c r="IM39" t="s">
        <v>16560</v>
      </c>
      <c r="IN39" t="s">
        <v>15777</v>
      </c>
      <c r="IO39" t="s">
        <v>15777</v>
      </c>
      <c r="IP39" t="s">
        <v>15777</v>
      </c>
      <c r="IQ39" t="s">
        <v>15777</v>
      </c>
      <c r="IR39" t="s">
        <v>15777</v>
      </c>
      <c r="IS39" t="s">
        <v>15777</v>
      </c>
      <c r="IT39" t="s">
        <v>15777</v>
      </c>
      <c r="IU39" t="s">
        <v>15777</v>
      </c>
      <c r="IV39" t="s">
        <v>15777</v>
      </c>
      <c r="IW39" t="s">
        <v>15777</v>
      </c>
      <c r="IX39" t="s">
        <v>15777</v>
      </c>
      <c r="IY39" t="s">
        <v>15777</v>
      </c>
      <c r="IZ39" t="s">
        <v>15777</v>
      </c>
      <c r="JA39" t="s">
        <v>15777</v>
      </c>
      <c r="JB39" t="s">
        <v>15777</v>
      </c>
      <c r="JC39" t="s">
        <v>15777</v>
      </c>
      <c r="JD39" t="s">
        <v>16561</v>
      </c>
      <c r="JE39" t="s">
        <v>15777</v>
      </c>
      <c r="JF39" t="s">
        <v>16562</v>
      </c>
      <c r="JG39" t="s">
        <v>15777</v>
      </c>
      <c r="JH39" t="s">
        <v>15777</v>
      </c>
      <c r="JI39" t="s">
        <v>15777</v>
      </c>
      <c r="JJ39" t="s">
        <v>15777</v>
      </c>
      <c r="JK39" t="s">
        <v>15777</v>
      </c>
      <c r="JL39" t="s">
        <v>15777</v>
      </c>
      <c r="JM39" t="s">
        <v>15777</v>
      </c>
      <c r="JN39" t="s">
        <v>15777</v>
      </c>
      <c r="JO39" t="s">
        <v>15777</v>
      </c>
      <c r="JP39" t="s">
        <v>15777</v>
      </c>
      <c r="JQ39" t="s">
        <v>15777</v>
      </c>
      <c r="JR39" t="s">
        <v>15777</v>
      </c>
      <c r="JS39" t="s">
        <v>15777</v>
      </c>
      <c r="JT39" t="s">
        <v>15777</v>
      </c>
      <c r="JU39" t="s">
        <v>15777</v>
      </c>
      <c r="JV39" t="s">
        <v>15777</v>
      </c>
      <c r="JW39" t="s">
        <v>16563</v>
      </c>
      <c r="JX39" t="s">
        <v>15777</v>
      </c>
      <c r="JY39" t="s">
        <v>15777</v>
      </c>
      <c r="JZ39" t="s">
        <v>15777</v>
      </c>
      <c r="KA39" t="s">
        <v>15777</v>
      </c>
      <c r="KB39" t="s">
        <v>15777</v>
      </c>
      <c r="KC39" t="s">
        <v>15777</v>
      </c>
      <c r="KD39" t="s">
        <v>15777</v>
      </c>
      <c r="KE39" t="s">
        <v>15777</v>
      </c>
      <c r="KF39" t="s">
        <v>15777</v>
      </c>
      <c r="KG39" t="s">
        <v>15777</v>
      </c>
      <c r="KH39" t="s">
        <v>15777</v>
      </c>
      <c r="KI39" t="s">
        <v>15777</v>
      </c>
      <c r="KJ39" t="s">
        <v>15777</v>
      </c>
      <c r="KK39" t="s">
        <v>15777</v>
      </c>
      <c r="KL39" t="s">
        <v>15777</v>
      </c>
      <c r="KM39" t="s">
        <v>15777</v>
      </c>
      <c r="KN39" t="s">
        <v>16564</v>
      </c>
      <c r="KO39" t="s">
        <v>15777</v>
      </c>
      <c r="KP39" t="s">
        <v>15777</v>
      </c>
      <c r="KQ39" t="s">
        <v>15777</v>
      </c>
      <c r="KR39" t="s">
        <v>15777</v>
      </c>
      <c r="KS39" t="s">
        <v>15777</v>
      </c>
      <c r="KT39" t="s">
        <v>15777</v>
      </c>
      <c r="KU39" t="s">
        <v>15777</v>
      </c>
      <c r="KV39" t="s">
        <v>15777</v>
      </c>
      <c r="KW39" t="s">
        <v>15777</v>
      </c>
      <c r="KX39" t="s">
        <v>15777</v>
      </c>
      <c r="KY39" t="s">
        <v>15777</v>
      </c>
      <c r="KZ39" t="s">
        <v>15777</v>
      </c>
      <c r="LA39" t="s">
        <v>15777</v>
      </c>
      <c r="LB39" t="s">
        <v>15777</v>
      </c>
      <c r="LC39" t="s">
        <v>15777</v>
      </c>
      <c r="LD39" t="s">
        <v>15777</v>
      </c>
      <c r="LE39" t="s">
        <v>16565</v>
      </c>
      <c r="LF39" t="s">
        <v>15777</v>
      </c>
      <c r="LG39" t="s">
        <v>15777</v>
      </c>
      <c r="LH39" t="s">
        <v>15777</v>
      </c>
      <c r="LI39" t="s">
        <v>15777</v>
      </c>
      <c r="LJ39" t="s">
        <v>15777</v>
      </c>
      <c r="LK39" t="s">
        <v>15777</v>
      </c>
      <c r="LL39" t="s">
        <v>15777</v>
      </c>
      <c r="LM39" t="s">
        <v>15777</v>
      </c>
      <c r="LN39" t="s">
        <v>15777</v>
      </c>
      <c r="LO39" t="s">
        <v>15777</v>
      </c>
      <c r="LP39" t="s">
        <v>16566</v>
      </c>
      <c r="LQ39" t="s">
        <v>314</v>
      </c>
      <c r="LR39" t="s">
        <v>15777</v>
      </c>
      <c r="LS39" t="s">
        <v>15777</v>
      </c>
      <c r="LT39" t="s">
        <v>15777</v>
      </c>
      <c r="LU39" t="s">
        <v>15777</v>
      </c>
      <c r="LV39" t="s">
        <v>15777</v>
      </c>
      <c r="LW39" t="s">
        <v>15818</v>
      </c>
      <c r="LX39" t="s">
        <v>15819</v>
      </c>
      <c r="LY39" t="s">
        <v>15820</v>
      </c>
      <c r="LZ39" t="s">
        <v>16598</v>
      </c>
      <c r="MA39" t="s">
        <v>16599</v>
      </c>
      <c r="MB39" t="s">
        <v>16572</v>
      </c>
      <c r="MC39" t="s">
        <v>16573</v>
      </c>
      <c r="MD39" t="s">
        <v>17125</v>
      </c>
      <c r="ME39" t="s">
        <v>16575</v>
      </c>
      <c r="MF39" t="s">
        <v>16576</v>
      </c>
      <c r="MG39" t="s">
        <v>15818</v>
      </c>
      <c r="MH39" t="s">
        <v>15819</v>
      </c>
      <c r="MI39" t="s">
        <v>17125</v>
      </c>
      <c r="MJ39" t="s">
        <v>15820</v>
      </c>
      <c r="MK39" t="s">
        <v>15828</v>
      </c>
      <c r="ML39" t="s">
        <v>16585</v>
      </c>
      <c r="MM39" t="s">
        <v>16810</v>
      </c>
      <c r="MN39" t="s">
        <v>17126</v>
      </c>
      <c r="MO39" t="s">
        <v>16811</v>
      </c>
      <c r="MP39" t="s">
        <v>17127</v>
      </c>
      <c r="MQ39" t="s">
        <v>17125</v>
      </c>
      <c r="MR39" t="s">
        <v>16586</v>
      </c>
      <c r="MS39" t="s">
        <v>15777</v>
      </c>
      <c r="MT39" t="s">
        <v>15777</v>
      </c>
      <c r="MU39" t="s">
        <v>15777</v>
      </c>
      <c r="MV39" t="s">
        <v>314</v>
      </c>
      <c r="MW39" t="s">
        <v>314</v>
      </c>
      <c r="MX39" t="s">
        <v>16007</v>
      </c>
      <c r="MY39" t="s">
        <v>138</v>
      </c>
      <c r="MZ39" t="s">
        <v>17059</v>
      </c>
      <c r="NA39" t="s">
        <v>17128</v>
      </c>
      <c r="NB39" t="s">
        <v>17129</v>
      </c>
      <c r="NC39" t="s">
        <v>190</v>
      </c>
      <c r="ND39">
        <v>109</v>
      </c>
      <c r="NE39">
        <v>409</v>
      </c>
      <c r="NF39" s="76">
        <v>2.1895413194444449E-2</v>
      </c>
      <c r="NG39" t="s">
        <v>16589</v>
      </c>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row>
    <row r="40" spans="1:724" x14ac:dyDescent="0.25">
      <c r="A40" t="s">
        <v>17130</v>
      </c>
      <c r="B40" t="s">
        <v>275</v>
      </c>
      <c r="C40" t="s">
        <v>15771</v>
      </c>
      <c r="D40" t="s">
        <v>15871</v>
      </c>
      <c r="E40" t="s">
        <v>17131</v>
      </c>
      <c r="F40" s="74">
        <v>43864.87091435185</v>
      </c>
      <c r="G40" t="s">
        <v>16526</v>
      </c>
      <c r="H40" t="s">
        <v>275</v>
      </c>
      <c r="I40" t="s">
        <v>276</v>
      </c>
      <c r="J40" t="s">
        <v>277</v>
      </c>
      <c r="K40" t="s">
        <v>15774</v>
      </c>
      <c r="L40" t="s">
        <v>17048</v>
      </c>
      <c r="M40" t="s">
        <v>15776</v>
      </c>
      <c r="N40" t="s">
        <v>15777</v>
      </c>
      <c r="O40" t="s">
        <v>15777</v>
      </c>
      <c r="P40" t="s">
        <v>15777</v>
      </c>
      <c r="Q40" t="s">
        <v>314</v>
      </c>
      <c r="R40" t="s">
        <v>15777</v>
      </c>
      <c r="S40" t="s">
        <v>314</v>
      </c>
      <c r="T40" t="s">
        <v>15777</v>
      </c>
      <c r="U40" t="s">
        <v>15777</v>
      </c>
      <c r="V40" t="s">
        <v>314</v>
      </c>
      <c r="W40" t="s">
        <v>314</v>
      </c>
      <c r="X40" t="s">
        <v>314</v>
      </c>
      <c r="Y40" t="s">
        <v>139</v>
      </c>
      <c r="Z40" t="s">
        <v>15777</v>
      </c>
      <c r="AA40" t="s">
        <v>15777</v>
      </c>
      <c r="AB40" t="s">
        <v>15777</v>
      </c>
      <c r="AC40" t="s">
        <v>314</v>
      </c>
      <c r="AD40" t="s">
        <v>15778</v>
      </c>
      <c r="AE40" t="s">
        <v>15777</v>
      </c>
      <c r="AF40" t="s">
        <v>15777</v>
      </c>
      <c r="AG40" t="s">
        <v>15777</v>
      </c>
      <c r="AH40" t="s">
        <v>15777</v>
      </c>
      <c r="AI40" t="s">
        <v>15777</v>
      </c>
      <c r="AJ40" t="s">
        <v>15777</v>
      </c>
      <c r="AK40" t="s">
        <v>17132</v>
      </c>
      <c r="AL40" t="s">
        <v>17133</v>
      </c>
      <c r="AM40" t="s">
        <v>12509</v>
      </c>
      <c r="AN40" t="s">
        <v>17134</v>
      </c>
      <c r="AO40" t="s">
        <v>17135</v>
      </c>
      <c r="AP40" t="s">
        <v>3303</v>
      </c>
      <c r="AQ40" t="s">
        <v>3069</v>
      </c>
      <c r="AR40" t="s">
        <v>14666</v>
      </c>
      <c r="AS40" t="s">
        <v>17136</v>
      </c>
      <c r="AT40" t="s">
        <v>17137</v>
      </c>
      <c r="AU40" t="s">
        <v>17138</v>
      </c>
      <c r="AV40" t="s">
        <v>17139</v>
      </c>
      <c r="AW40" t="s">
        <v>14654</v>
      </c>
      <c r="AX40" t="s">
        <v>14655</v>
      </c>
      <c r="AY40" t="s">
        <v>15788</v>
      </c>
      <c r="AZ40" t="s">
        <v>143</v>
      </c>
      <c r="BA40" t="s">
        <v>143</v>
      </c>
      <c r="BB40" t="s">
        <v>16540</v>
      </c>
      <c r="BC40" t="s">
        <v>314</v>
      </c>
      <c r="BD40" t="s">
        <v>314</v>
      </c>
      <c r="BE40" t="s">
        <v>314</v>
      </c>
      <c r="BF40" t="s">
        <v>314</v>
      </c>
      <c r="BG40" t="s">
        <v>314</v>
      </c>
      <c r="BH40" t="s">
        <v>314</v>
      </c>
      <c r="BI40" t="s">
        <v>15771</v>
      </c>
      <c r="BJ40" t="s">
        <v>15789</v>
      </c>
      <c r="BK40" t="s">
        <v>16541</v>
      </c>
      <c r="BL40" t="s">
        <v>314</v>
      </c>
      <c r="BM40" t="s">
        <v>314</v>
      </c>
      <c r="BN40" t="s">
        <v>314</v>
      </c>
      <c r="BO40" t="s">
        <v>314</v>
      </c>
      <c r="BP40" t="s">
        <v>314</v>
      </c>
      <c r="BQ40" t="s">
        <v>314</v>
      </c>
      <c r="BR40" t="s">
        <v>314</v>
      </c>
      <c r="BS40" t="s">
        <v>15777</v>
      </c>
      <c r="BT40" t="s">
        <v>314</v>
      </c>
      <c r="BU40" t="s">
        <v>15777</v>
      </c>
      <c r="BV40" t="s">
        <v>15777</v>
      </c>
      <c r="BW40" t="s">
        <v>15777</v>
      </c>
      <c r="BX40" t="s">
        <v>15777</v>
      </c>
      <c r="BY40" t="s">
        <v>16542</v>
      </c>
      <c r="BZ40" t="s">
        <v>314</v>
      </c>
      <c r="CA40" t="s">
        <v>314</v>
      </c>
      <c r="CB40" t="s">
        <v>314</v>
      </c>
      <c r="CC40" t="s">
        <v>314</v>
      </c>
      <c r="CD40" t="s">
        <v>314</v>
      </c>
      <c r="CE40" t="s">
        <v>15777</v>
      </c>
      <c r="CF40" t="s">
        <v>16543</v>
      </c>
      <c r="CG40" t="s">
        <v>16544</v>
      </c>
      <c r="CH40" t="s">
        <v>15777</v>
      </c>
      <c r="CI40" t="s">
        <v>314</v>
      </c>
      <c r="CJ40" t="s">
        <v>314</v>
      </c>
      <c r="CK40" t="s">
        <v>314</v>
      </c>
      <c r="CL40" t="s">
        <v>15777</v>
      </c>
      <c r="CM40" t="s">
        <v>314</v>
      </c>
      <c r="CN40" t="s">
        <v>15777</v>
      </c>
      <c r="CO40" t="s">
        <v>15777</v>
      </c>
      <c r="CP40" t="s">
        <v>15796</v>
      </c>
      <c r="CQ40" t="s">
        <v>15777</v>
      </c>
      <c r="CR40" t="s">
        <v>15777</v>
      </c>
      <c r="CS40" t="s">
        <v>15777</v>
      </c>
      <c r="CT40" t="s">
        <v>15777</v>
      </c>
      <c r="CU40" t="s">
        <v>16007</v>
      </c>
      <c r="CV40" t="s">
        <v>16007</v>
      </c>
      <c r="CW40" t="s">
        <v>16546</v>
      </c>
      <c r="CX40" t="s">
        <v>15777</v>
      </c>
      <c r="CY40" t="s">
        <v>314</v>
      </c>
      <c r="CZ40" t="s">
        <v>15777</v>
      </c>
      <c r="DA40" t="s">
        <v>15777</v>
      </c>
      <c r="DB40" t="s">
        <v>15777</v>
      </c>
      <c r="DC40" t="s">
        <v>15789</v>
      </c>
      <c r="DD40" t="s">
        <v>314</v>
      </c>
      <c r="DE40" t="s">
        <v>314</v>
      </c>
      <c r="DF40" t="s">
        <v>16547</v>
      </c>
      <c r="DG40" t="s">
        <v>15777</v>
      </c>
      <c r="DH40" t="s">
        <v>15777</v>
      </c>
      <c r="DI40" t="s">
        <v>15777</v>
      </c>
      <c r="DJ40" t="s">
        <v>146</v>
      </c>
      <c r="DK40" t="s">
        <v>15771</v>
      </c>
      <c r="DL40" t="s">
        <v>15789</v>
      </c>
      <c r="DM40" t="s">
        <v>15789</v>
      </c>
      <c r="DN40" t="s">
        <v>16548</v>
      </c>
      <c r="DO40" t="s">
        <v>314</v>
      </c>
      <c r="DP40" t="s">
        <v>314</v>
      </c>
      <c r="DQ40" t="s">
        <v>314</v>
      </c>
      <c r="DR40" t="s">
        <v>314</v>
      </c>
      <c r="DS40" t="s">
        <v>314</v>
      </c>
      <c r="DT40" t="s">
        <v>15777</v>
      </c>
      <c r="DU40" t="s">
        <v>314</v>
      </c>
      <c r="DV40" t="s">
        <v>314</v>
      </c>
      <c r="DW40" t="s">
        <v>15777</v>
      </c>
      <c r="DX40" t="s">
        <v>314</v>
      </c>
      <c r="DY40" t="s">
        <v>314</v>
      </c>
      <c r="DZ40" t="s">
        <v>15777</v>
      </c>
      <c r="EA40" t="s">
        <v>15777</v>
      </c>
      <c r="EB40" t="s">
        <v>15777</v>
      </c>
      <c r="EC40" t="s">
        <v>15777</v>
      </c>
      <c r="ED40" t="s">
        <v>15777</v>
      </c>
      <c r="EE40" t="s">
        <v>16549</v>
      </c>
      <c r="EF40" t="s">
        <v>15777</v>
      </c>
      <c r="EG40" t="s">
        <v>15777</v>
      </c>
      <c r="EH40" t="s">
        <v>15777</v>
      </c>
      <c r="EI40" t="s">
        <v>15777</v>
      </c>
      <c r="EJ40" t="s">
        <v>15777</v>
      </c>
      <c r="EK40" t="s">
        <v>15777</v>
      </c>
      <c r="EL40" t="s">
        <v>15777</v>
      </c>
      <c r="EM40" t="s">
        <v>15777</v>
      </c>
      <c r="EN40" t="s">
        <v>15777</v>
      </c>
      <c r="EO40" t="s">
        <v>15777</v>
      </c>
      <c r="EP40" t="s">
        <v>16550</v>
      </c>
      <c r="EQ40" t="s">
        <v>15801</v>
      </c>
      <c r="ER40" t="s">
        <v>15777</v>
      </c>
      <c r="ES40" t="s">
        <v>15777</v>
      </c>
      <c r="ET40" t="s">
        <v>15777</v>
      </c>
      <c r="EU40" t="s">
        <v>15777</v>
      </c>
      <c r="EV40" t="s">
        <v>15777</v>
      </c>
      <c r="EW40" t="s">
        <v>15777</v>
      </c>
      <c r="EX40" t="s">
        <v>15777</v>
      </c>
      <c r="EY40" t="s">
        <v>15777</v>
      </c>
      <c r="EZ40" t="s">
        <v>16551</v>
      </c>
      <c r="FA40" t="s">
        <v>15777</v>
      </c>
      <c r="FB40" t="s">
        <v>15777</v>
      </c>
      <c r="FC40" t="s">
        <v>15777</v>
      </c>
      <c r="FD40" t="s">
        <v>15777</v>
      </c>
      <c r="FE40" t="s">
        <v>15777</v>
      </c>
      <c r="FF40" t="s">
        <v>15777</v>
      </c>
      <c r="FG40" t="s">
        <v>15777</v>
      </c>
      <c r="FH40" t="s">
        <v>314</v>
      </c>
      <c r="FI40" t="s">
        <v>16552</v>
      </c>
      <c r="FJ40" t="s">
        <v>16553</v>
      </c>
      <c r="FK40" t="s">
        <v>15777</v>
      </c>
      <c r="FL40" t="s">
        <v>15777</v>
      </c>
      <c r="FM40" t="s">
        <v>15777</v>
      </c>
      <c r="FN40" t="s">
        <v>15777</v>
      </c>
      <c r="FO40" t="s">
        <v>15777</v>
      </c>
      <c r="FP40" t="s">
        <v>15777</v>
      </c>
      <c r="FQ40" t="s">
        <v>15777</v>
      </c>
      <c r="FR40" t="s">
        <v>15777</v>
      </c>
      <c r="FS40" t="s">
        <v>15789</v>
      </c>
      <c r="FT40" t="s">
        <v>16554</v>
      </c>
      <c r="FU40" t="s">
        <v>15777</v>
      </c>
      <c r="FV40" t="s">
        <v>314</v>
      </c>
      <c r="FW40" t="s">
        <v>314</v>
      </c>
      <c r="FX40" t="s">
        <v>15793</v>
      </c>
      <c r="FY40" t="s">
        <v>314</v>
      </c>
      <c r="FZ40" t="s">
        <v>16555</v>
      </c>
      <c r="GA40" t="s">
        <v>15793</v>
      </c>
      <c r="GB40" t="s">
        <v>16555</v>
      </c>
      <c r="GC40" t="s">
        <v>15777</v>
      </c>
      <c r="GD40" t="s">
        <v>15777</v>
      </c>
      <c r="GE40" t="s">
        <v>314</v>
      </c>
      <c r="GF40" t="s">
        <v>15777</v>
      </c>
      <c r="GG40" t="s">
        <v>15777</v>
      </c>
      <c r="GH40" t="s">
        <v>15777</v>
      </c>
      <c r="GI40" t="s">
        <v>16556</v>
      </c>
      <c r="GJ40" t="s">
        <v>15777</v>
      </c>
      <c r="GK40" t="s">
        <v>15777</v>
      </c>
      <c r="GL40" t="s">
        <v>15777</v>
      </c>
      <c r="GM40" t="s">
        <v>314</v>
      </c>
      <c r="GN40" t="s">
        <v>314</v>
      </c>
      <c r="GO40" t="s">
        <v>15777</v>
      </c>
      <c r="GP40" t="s">
        <v>15777</v>
      </c>
      <c r="GQ40" t="s">
        <v>15777</v>
      </c>
      <c r="GR40" t="s">
        <v>15777</v>
      </c>
      <c r="GS40" t="s">
        <v>15777</v>
      </c>
      <c r="GT40" t="s">
        <v>15777</v>
      </c>
      <c r="GU40" t="s">
        <v>15777</v>
      </c>
      <c r="GV40" t="s">
        <v>15777</v>
      </c>
      <c r="GW40" t="s">
        <v>16557</v>
      </c>
      <c r="GX40" t="s">
        <v>16555</v>
      </c>
      <c r="GY40" t="s">
        <v>314</v>
      </c>
      <c r="GZ40" t="s">
        <v>15777</v>
      </c>
      <c r="HA40" t="s">
        <v>15777</v>
      </c>
      <c r="HB40" t="s">
        <v>314</v>
      </c>
      <c r="HC40" t="s">
        <v>15777</v>
      </c>
      <c r="HD40" t="s">
        <v>15777</v>
      </c>
      <c r="HE40" t="s">
        <v>15777</v>
      </c>
      <c r="HF40" t="s">
        <v>314</v>
      </c>
      <c r="HG40" t="s">
        <v>16558</v>
      </c>
      <c r="HH40" t="s">
        <v>15777</v>
      </c>
      <c r="HI40" t="s">
        <v>15777</v>
      </c>
      <c r="HJ40" t="s">
        <v>15777</v>
      </c>
      <c r="HK40" t="s">
        <v>15777</v>
      </c>
      <c r="HL40" t="s">
        <v>15777</v>
      </c>
      <c r="HM40" t="s">
        <v>15777</v>
      </c>
      <c r="HN40" t="s">
        <v>15777</v>
      </c>
      <c r="HO40" t="s">
        <v>15777</v>
      </c>
      <c r="HP40" t="s">
        <v>15777</v>
      </c>
      <c r="HQ40" t="s">
        <v>15777</v>
      </c>
      <c r="HR40" t="s">
        <v>15777</v>
      </c>
      <c r="HS40" t="s">
        <v>15777</v>
      </c>
      <c r="HT40" t="s">
        <v>15777</v>
      </c>
      <c r="HU40" t="s">
        <v>15777</v>
      </c>
      <c r="HV40" t="s">
        <v>15777</v>
      </c>
      <c r="HW40" t="s">
        <v>15777</v>
      </c>
      <c r="HX40" t="s">
        <v>16559</v>
      </c>
      <c r="HY40" t="s">
        <v>15777</v>
      </c>
      <c r="HZ40" t="s">
        <v>15777</v>
      </c>
      <c r="IA40" t="s">
        <v>15777</v>
      </c>
      <c r="IB40" t="s">
        <v>15777</v>
      </c>
      <c r="IC40" t="s">
        <v>15777</v>
      </c>
      <c r="ID40" t="s">
        <v>15777</v>
      </c>
      <c r="IE40" t="s">
        <v>15777</v>
      </c>
      <c r="IF40" t="s">
        <v>15777</v>
      </c>
      <c r="IG40" t="s">
        <v>15777</v>
      </c>
      <c r="IH40" t="s">
        <v>15777</v>
      </c>
      <c r="II40" t="s">
        <v>15777</v>
      </c>
      <c r="IJ40" t="s">
        <v>15777</v>
      </c>
      <c r="IK40" t="s">
        <v>15777</v>
      </c>
      <c r="IL40" t="s">
        <v>15777</v>
      </c>
      <c r="IM40" t="s">
        <v>16560</v>
      </c>
      <c r="IN40" t="s">
        <v>15777</v>
      </c>
      <c r="IO40" t="s">
        <v>15777</v>
      </c>
      <c r="IP40" t="s">
        <v>15777</v>
      </c>
      <c r="IQ40" t="s">
        <v>15777</v>
      </c>
      <c r="IR40" t="s">
        <v>15777</v>
      </c>
      <c r="IS40" t="s">
        <v>15777</v>
      </c>
      <c r="IT40" t="s">
        <v>15777</v>
      </c>
      <c r="IU40" t="s">
        <v>15777</v>
      </c>
      <c r="IV40" t="s">
        <v>15777</v>
      </c>
      <c r="IW40" t="s">
        <v>15777</v>
      </c>
      <c r="IX40" t="s">
        <v>15777</v>
      </c>
      <c r="IY40" t="s">
        <v>15777</v>
      </c>
      <c r="IZ40" t="s">
        <v>15777</v>
      </c>
      <c r="JA40" t="s">
        <v>15777</v>
      </c>
      <c r="JB40" t="s">
        <v>15777</v>
      </c>
      <c r="JC40" t="s">
        <v>15777</v>
      </c>
      <c r="JD40" t="s">
        <v>16561</v>
      </c>
      <c r="JE40" t="s">
        <v>15777</v>
      </c>
      <c r="JF40" t="s">
        <v>16562</v>
      </c>
      <c r="JG40" t="s">
        <v>15777</v>
      </c>
      <c r="JH40" t="s">
        <v>15777</v>
      </c>
      <c r="JI40" t="s">
        <v>15777</v>
      </c>
      <c r="JJ40" t="s">
        <v>15777</v>
      </c>
      <c r="JK40" t="s">
        <v>15777</v>
      </c>
      <c r="JL40" t="s">
        <v>15777</v>
      </c>
      <c r="JM40" t="s">
        <v>15777</v>
      </c>
      <c r="JN40" t="s">
        <v>15777</v>
      </c>
      <c r="JO40" t="s">
        <v>15777</v>
      </c>
      <c r="JP40" t="s">
        <v>15777</v>
      </c>
      <c r="JQ40" t="s">
        <v>15777</v>
      </c>
      <c r="JR40" t="s">
        <v>15777</v>
      </c>
      <c r="JS40" t="s">
        <v>15777</v>
      </c>
      <c r="JT40" t="s">
        <v>15777</v>
      </c>
      <c r="JU40" t="s">
        <v>15777</v>
      </c>
      <c r="JV40" t="s">
        <v>15777</v>
      </c>
      <c r="JW40" t="s">
        <v>16563</v>
      </c>
      <c r="JX40" t="s">
        <v>15777</v>
      </c>
      <c r="JY40" t="s">
        <v>15777</v>
      </c>
      <c r="JZ40" t="s">
        <v>15777</v>
      </c>
      <c r="KA40" t="s">
        <v>15777</v>
      </c>
      <c r="KB40" t="s">
        <v>15777</v>
      </c>
      <c r="KC40" t="s">
        <v>15777</v>
      </c>
      <c r="KD40" t="s">
        <v>15777</v>
      </c>
      <c r="KE40" t="s">
        <v>15777</v>
      </c>
      <c r="KF40" t="s">
        <v>15777</v>
      </c>
      <c r="KG40" t="s">
        <v>15777</v>
      </c>
      <c r="KH40" t="s">
        <v>15777</v>
      </c>
      <c r="KI40" t="s">
        <v>15777</v>
      </c>
      <c r="KJ40" t="s">
        <v>15777</v>
      </c>
      <c r="KK40" t="s">
        <v>15777</v>
      </c>
      <c r="KL40" t="s">
        <v>15777</v>
      </c>
      <c r="KM40" t="s">
        <v>15777</v>
      </c>
      <c r="KN40" t="s">
        <v>16564</v>
      </c>
      <c r="KO40" t="s">
        <v>15777</v>
      </c>
      <c r="KP40" t="s">
        <v>15777</v>
      </c>
      <c r="KQ40" t="s">
        <v>15777</v>
      </c>
      <c r="KR40" t="s">
        <v>15777</v>
      </c>
      <c r="KS40" t="s">
        <v>15777</v>
      </c>
      <c r="KT40" t="s">
        <v>15777</v>
      </c>
      <c r="KU40" t="s">
        <v>15777</v>
      </c>
      <c r="KV40" t="s">
        <v>15777</v>
      </c>
      <c r="KW40" t="s">
        <v>15777</v>
      </c>
      <c r="KX40" t="s">
        <v>15777</v>
      </c>
      <c r="KY40" t="s">
        <v>15777</v>
      </c>
      <c r="KZ40" t="s">
        <v>15777</v>
      </c>
      <c r="LA40" t="s">
        <v>15777</v>
      </c>
      <c r="LB40" t="s">
        <v>15777</v>
      </c>
      <c r="LC40" t="s">
        <v>15777</v>
      </c>
      <c r="LD40" t="s">
        <v>15777</v>
      </c>
      <c r="LE40" t="s">
        <v>16565</v>
      </c>
      <c r="LF40" t="s">
        <v>15777</v>
      </c>
      <c r="LG40" t="s">
        <v>15777</v>
      </c>
      <c r="LH40" t="s">
        <v>15777</v>
      </c>
      <c r="LI40" t="s">
        <v>15777</v>
      </c>
      <c r="LJ40" t="s">
        <v>15777</v>
      </c>
      <c r="LK40" t="s">
        <v>15777</v>
      </c>
      <c r="LL40" t="s">
        <v>15777</v>
      </c>
      <c r="LM40" t="s">
        <v>15777</v>
      </c>
      <c r="LN40" t="s">
        <v>15777</v>
      </c>
      <c r="LO40" t="s">
        <v>15777</v>
      </c>
      <c r="LP40" t="s">
        <v>16566</v>
      </c>
      <c r="LQ40" t="s">
        <v>314</v>
      </c>
      <c r="LR40" t="s">
        <v>15777</v>
      </c>
      <c r="LS40" t="s">
        <v>15777</v>
      </c>
      <c r="LT40" t="s">
        <v>15777</v>
      </c>
      <c r="LU40" t="s">
        <v>15777</v>
      </c>
      <c r="LV40" t="s">
        <v>15777</v>
      </c>
      <c r="LW40" t="s">
        <v>17140</v>
      </c>
      <c r="LX40" t="s">
        <v>17141</v>
      </c>
      <c r="LY40" t="s">
        <v>15820</v>
      </c>
      <c r="LZ40" t="s">
        <v>16598</v>
      </c>
      <c r="MA40" t="s">
        <v>16599</v>
      </c>
      <c r="MB40" t="s">
        <v>16572</v>
      </c>
      <c r="MC40" t="s">
        <v>16573</v>
      </c>
      <c r="MD40" t="s">
        <v>17142</v>
      </c>
      <c r="ME40" t="s">
        <v>16575</v>
      </c>
      <c r="MF40" t="s">
        <v>16576</v>
      </c>
      <c r="MG40" t="s">
        <v>15818</v>
      </c>
      <c r="MH40" t="s">
        <v>15819</v>
      </c>
      <c r="MI40" t="s">
        <v>17142</v>
      </c>
      <c r="MJ40" t="s">
        <v>15820</v>
      </c>
      <c r="MK40" t="s">
        <v>15828</v>
      </c>
      <c r="ML40" t="s">
        <v>16810</v>
      </c>
      <c r="MM40" t="s">
        <v>16810</v>
      </c>
      <c r="MN40" t="s">
        <v>16811</v>
      </c>
      <c r="MO40" t="s">
        <v>16811</v>
      </c>
      <c r="MP40" t="s">
        <v>17143</v>
      </c>
      <c r="MQ40" t="s">
        <v>17142</v>
      </c>
      <c r="MR40" t="s">
        <v>16586</v>
      </c>
      <c r="MS40" t="s">
        <v>15777</v>
      </c>
      <c r="MT40" t="s">
        <v>15777</v>
      </c>
      <c r="MU40" t="s">
        <v>15777</v>
      </c>
      <c r="MV40" t="s">
        <v>314</v>
      </c>
      <c r="MW40" t="s">
        <v>314</v>
      </c>
      <c r="MX40" t="s">
        <v>16007</v>
      </c>
      <c r="MY40" t="s">
        <v>138</v>
      </c>
      <c r="MZ40" t="s">
        <v>17059</v>
      </c>
      <c r="NA40" t="s">
        <v>17144</v>
      </c>
      <c r="NB40" t="s">
        <v>17145</v>
      </c>
      <c r="NC40" t="s">
        <v>169</v>
      </c>
      <c r="ND40">
        <v>109</v>
      </c>
      <c r="NE40">
        <v>409</v>
      </c>
      <c r="NF40" s="76">
        <v>2.1689094907407409E-2</v>
      </c>
      <c r="NG40" t="s">
        <v>16589</v>
      </c>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t="s">
        <v>275</v>
      </c>
      <c r="AAE40"/>
      <c r="AAF40"/>
      <c r="AAG40"/>
      <c r="AAH40"/>
      <c r="AAI40"/>
      <c r="AAJ40"/>
      <c r="AAK40"/>
      <c r="AAL40"/>
      <c r="AAM40"/>
      <c r="AAN40"/>
      <c r="AAO40"/>
      <c r="AAP40"/>
      <c r="AAQ40"/>
      <c r="AAR40"/>
      <c r="AAS40"/>
      <c r="AAT40"/>
      <c r="AAU40"/>
      <c r="AAV40"/>
    </row>
    <row r="41" spans="1:724" x14ac:dyDescent="0.25">
      <c r="A41" t="s">
        <v>17146</v>
      </c>
      <c r="B41" t="s">
        <v>275</v>
      </c>
      <c r="C41" t="s">
        <v>15771</v>
      </c>
      <c r="D41" t="s">
        <v>15871</v>
      </c>
      <c r="E41" t="s">
        <v>17147</v>
      </c>
      <c r="F41" s="74">
        <v>43864.872609953702</v>
      </c>
      <c r="G41" t="s">
        <v>16526</v>
      </c>
      <c r="H41" t="s">
        <v>275</v>
      </c>
      <c r="I41" t="s">
        <v>276</v>
      </c>
      <c r="J41" t="s">
        <v>277</v>
      </c>
      <c r="K41" t="s">
        <v>15774</v>
      </c>
      <c r="L41" t="s">
        <v>15998</v>
      </c>
      <c r="M41" t="s">
        <v>15776</v>
      </c>
      <c r="N41" t="s">
        <v>15777</v>
      </c>
      <c r="O41" t="s">
        <v>15777</v>
      </c>
      <c r="P41" t="s">
        <v>15777</v>
      </c>
      <c r="Q41" t="s">
        <v>314</v>
      </c>
      <c r="R41" t="s">
        <v>15777</v>
      </c>
      <c r="S41" t="s">
        <v>314</v>
      </c>
      <c r="T41" t="s">
        <v>15777</v>
      </c>
      <c r="U41" t="s">
        <v>15777</v>
      </c>
      <c r="V41" t="s">
        <v>314</v>
      </c>
      <c r="W41" t="s">
        <v>314</v>
      </c>
      <c r="X41" t="s">
        <v>314</v>
      </c>
      <c r="Y41" t="s">
        <v>139</v>
      </c>
      <c r="Z41" t="s">
        <v>15777</v>
      </c>
      <c r="AA41" t="s">
        <v>15777</v>
      </c>
      <c r="AB41" t="s">
        <v>15777</v>
      </c>
      <c r="AC41" t="s">
        <v>314</v>
      </c>
      <c r="AD41" t="s">
        <v>15778</v>
      </c>
      <c r="AE41" t="s">
        <v>15777</v>
      </c>
      <c r="AF41" t="s">
        <v>15777</v>
      </c>
      <c r="AG41" t="s">
        <v>15777</v>
      </c>
      <c r="AH41" t="s">
        <v>15777</v>
      </c>
      <c r="AI41" t="s">
        <v>15777</v>
      </c>
      <c r="AJ41" t="s">
        <v>15777</v>
      </c>
      <c r="AK41" t="s">
        <v>17148</v>
      </c>
      <c r="AL41" t="s">
        <v>17149</v>
      </c>
      <c r="AM41" t="s">
        <v>13035</v>
      </c>
      <c r="AN41" t="s">
        <v>15021</v>
      </c>
      <c r="AO41" t="s">
        <v>15025</v>
      </c>
      <c r="AP41" t="s">
        <v>15032</v>
      </c>
      <c r="AQ41" t="s">
        <v>2813</v>
      </c>
      <c r="AR41" t="s">
        <v>15034</v>
      </c>
      <c r="AS41" t="s">
        <v>17150</v>
      </c>
      <c r="AT41" t="s">
        <v>17151</v>
      </c>
      <c r="AU41" t="s">
        <v>17152</v>
      </c>
      <c r="AV41" t="s">
        <v>17153</v>
      </c>
      <c r="AW41" t="s">
        <v>15022</v>
      </c>
      <c r="AX41" t="s">
        <v>15023</v>
      </c>
      <c r="AY41" t="s">
        <v>15788</v>
      </c>
      <c r="AZ41" t="s">
        <v>143</v>
      </c>
      <c r="BA41" t="s">
        <v>143</v>
      </c>
      <c r="BB41" t="s">
        <v>16540</v>
      </c>
      <c r="BC41" t="s">
        <v>314</v>
      </c>
      <c r="BD41" t="s">
        <v>314</v>
      </c>
      <c r="BE41" t="s">
        <v>314</v>
      </c>
      <c r="BF41" t="s">
        <v>314</v>
      </c>
      <c r="BG41" t="s">
        <v>314</v>
      </c>
      <c r="BH41" t="s">
        <v>314</v>
      </c>
      <c r="BI41" t="s">
        <v>15771</v>
      </c>
      <c r="BJ41" t="s">
        <v>15789</v>
      </c>
      <c r="BK41" t="s">
        <v>16541</v>
      </c>
      <c r="BL41" t="s">
        <v>314</v>
      </c>
      <c r="BM41" t="s">
        <v>314</v>
      </c>
      <c r="BN41" t="s">
        <v>314</v>
      </c>
      <c r="BO41" t="s">
        <v>314</v>
      </c>
      <c r="BP41" t="s">
        <v>314</v>
      </c>
      <c r="BQ41" t="s">
        <v>314</v>
      </c>
      <c r="BR41" t="s">
        <v>314</v>
      </c>
      <c r="BS41" t="s">
        <v>15777</v>
      </c>
      <c r="BT41" t="s">
        <v>314</v>
      </c>
      <c r="BU41" t="s">
        <v>15777</v>
      </c>
      <c r="BV41" t="s">
        <v>15777</v>
      </c>
      <c r="BW41" t="s">
        <v>15777</v>
      </c>
      <c r="BX41" t="s">
        <v>15777</v>
      </c>
      <c r="BY41" t="s">
        <v>16542</v>
      </c>
      <c r="BZ41" t="s">
        <v>314</v>
      </c>
      <c r="CA41" t="s">
        <v>314</v>
      </c>
      <c r="CB41" t="s">
        <v>314</v>
      </c>
      <c r="CC41" t="s">
        <v>314</v>
      </c>
      <c r="CD41" t="s">
        <v>314</v>
      </c>
      <c r="CE41" t="s">
        <v>15777</v>
      </c>
      <c r="CF41" t="s">
        <v>16543</v>
      </c>
      <c r="CG41" t="s">
        <v>16544</v>
      </c>
      <c r="CH41" t="s">
        <v>15777</v>
      </c>
      <c r="CI41" t="s">
        <v>314</v>
      </c>
      <c r="CJ41" t="s">
        <v>314</v>
      </c>
      <c r="CK41" t="s">
        <v>314</v>
      </c>
      <c r="CL41" t="s">
        <v>15777</v>
      </c>
      <c r="CM41" t="s">
        <v>314</v>
      </c>
      <c r="CN41" t="s">
        <v>15777</v>
      </c>
      <c r="CO41" t="s">
        <v>15777</v>
      </c>
      <c r="CP41" t="s">
        <v>15796</v>
      </c>
      <c r="CQ41" t="s">
        <v>15777</v>
      </c>
      <c r="CR41" t="s">
        <v>15777</v>
      </c>
      <c r="CS41" t="s">
        <v>15777</v>
      </c>
      <c r="CT41" t="s">
        <v>15777</v>
      </c>
      <c r="CU41" t="s">
        <v>17070</v>
      </c>
      <c r="CV41" t="s">
        <v>17070</v>
      </c>
      <c r="CW41" t="s">
        <v>16546</v>
      </c>
      <c r="CX41" t="s">
        <v>15777</v>
      </c>
      <c r="CY41" t="s">
        <v>314</v>
      </c>
      <c r="CZ41" t="s">
        <v>15777</v>
      </c>
      <c r="DA41" t="s">
        <v>15777</v>
      </c>
      <c r="DB41" t="s">
        <v>15777</v>
      </c>
      <c r="DC41" t="s">
        <v>15789</v>
      </c>
      <c r="DD41" t="s">
        <v>314</v>
      </c>
      <c r="DE41" t="s">
        <v>314</v>
      </c>
      <c r="DF41" t="s">
        <v>16547</v>
      </c>
      <c r="DG41" t="s">
        <v>15777</v>
      </c>
      <c r="DH41" t="s">
        <v>15777</v>
      </c>
      <c r="DI41" t="s">
        <v>15777</v>
      </c>
      <c r="DJ41" t="s">
        <v>146</v>
      </c>
      <c r="DK41" t="s">
        <v>15771</v>
      </c>
      <c r="DL41" t="s">
        <v>15789</v>
      </c>
      <c r="DM41" t="s">
        <v>15789</v>
      </c>
      <c r="DN41" t="s">
        <v>16548</v>
      </c>
      <c r="DO41" t="s">
        <v>314</v>
      </c>
      <c r="DP41" t="s">
        <v>314</v>
      </c>
      <c r="DQ41" t="s">
        <v>314</v>
      </c>
      <c r="DR41" t="s">
        <v>314</v>
      </c>
      <c r="DS41" t="s">
        <v>314</v>
      </c>
      <c r="DT41" t="s">
        <v>15777</v>
      </c>
      <c r="DU41" t="s">
        <v>314</v>
      </c>
      <c r="DV41" t="s">
        <v>314</v>
      </c>
      <c r="DW41" t="s">
        <v>15777</v>
      </c>
      <c r="DX41" t="s">
        <v>314</v>
      </c>
      <c r="DY41" t="s">
        <v>314</v>
      </c>
      <c r="DZ41" t="s">
        <v>15777</v>
      </c>
      <c r="EA41" t="s">
        <v>15777</v>
      </c>
      <c r="EB41" t="s">
        <v>15777</v>
      </c>
      <c r="EC41" t="s">
        <v>15777</v>
      </c>
      <c r="ED41" t="s">
        <v>15777</v>
      </c>
      <c r="EE41" t="s">
        <v>16549</v>
      </c>
      <c r="EF41" t="s">
        <v>15777</v>
      </c>
      <c r="EG41" t="s">
        <v>15777</v>
      </c>
      <c r="EH41" t="s">
        <v>15777</v>
      </c>
      <c r="EI41" t="s">
        <v>15777</v>
      </c>
      <c r="EJ41" t="s">
        <v>15777</v>
      </c>
      <c r="EK41" t="s">
        <v>15777</v>
      </c>
      <c r="EL41" t="s">
        <v>15777</v>
      </c>
      <c r="EM41" t="s">
        <v>15777</v>
      </c>
      <c r="EN41" t="s">
        <v>15777</v>
      </c>
      <c r="EO41" t="s">
        <v>15777</v>
      </c>
      <c r="EP41" t="s">
        <v>16550</v>
      </c>
      <c r="EQ41" t="s">
        <v>15801</v>
      </c>
      <c r="ER41" t="s">
        <v>15777</v>
      </c>
      <c r="ES41" t="s">
        <v>15777</v>
      </c>
      <c r="ET41" t="s">
        <v>15777</v>
      </c>
      <c r="EU41" t="s">
        <v>15777</v>
      </c>
      <c r="EV41" t="s">
        <v>15777</v>
      </c>
      <c r="EW41" t="s">
        <v>15777</v>
      </c>
      <c r="EX41" t="s">
        <v>15777</v>
      </c>
      <c r="EY41" t="s">
        <v>15777</v>
      </c>
      <c r="EZ41" t="s">
        <v>16551</v>
      </c>
      <c r="FA41" t="s">
        <v>15777</v>
      </c>
      <c r="FB41" t="s">
        <v>15777</v>
      </c>
      <c r="FC41" t="s">
        <v>15777</v>
      </c>
      <c r="FD41" t="s">
        <v>15777</v>
      </c>
      <c r="FE41" t="s">
        <v>15777</v>
      </c>
      <c r="FF41" t="s">
        <v>15777</v>
      </c>
      <c r="FG41" t="s">
        <v>15777</v>
      </c>
      <c r="FH41" t="s">
        <v>314</v>
      </c>
      <c r="FI41" t="s">
        <v>16552</v>
      </c>
      <c r="FJ41" t="s">
        <v>16553</v>
      </c>
      <c r="FK41" t="s">
        <v>15777</v>
      </c>
      <c r="FL41" t="s">
        <v>15777</v>
      </c>
      <c r="FM41" t="s">
        <v>15777</v>
      </c>
      <c r="FN41" t="s">
        <v>15777</v>
      </c>
      <c r="FO41" t="s">
        <v>15777</v>
      </c>
      <c r="FP41" t="s">
        <v>15777</v>
      </c>
      <c r="FQ41" t="s">
        <v>15777</v>
      </c>
      <c r="FR41" t="s">
        <v>15777</v>
      </c>
      <c r="FS41" t="s">
        <v>15789</v>
      </c>
      <c r="FT41" t="s">
        <v>16554</v>
      </c>
      <c r="FU41" t="s">
        <v>15777</v>
      </c>
      <c r="FV41" t="s">
        <v>314</v>
      </c>
      <c r="FW41" t="s">
        <v>314</v>
      </c>
      <c r="FX41" t="s">
        <v>15793</v>
      </c>
      <c r="FY41" t="s">
        <v>314</v>
      </c>
      <c r="FZ41" t="s">
        <v>16555</v>
      </c>
      <c r="GA41" t="s">
        <v>15793</v>
      </c>
      <c r="GB41" t="s">
        <v>16555</v>
      </c>
      <c r="GC41" t="s">
        <v>15777</v>
      </c>
      <c r="GD41" t="s">
        <v>15777</v>
      </c>
      <c r="GE41" t="s">
        <v>314</v>
      </c>
      <c r="GF41" t="s">
        <v>15777</v>
      </c>
      <c r="GG41" t="s">
        <v>15777</v>
      </c>
      <c r="GH41" t="s">
        <v>15777</v>
      </c>
      <c r="GI41" t="s">
        <v>16556</v>
      </c>
      <c r="GJ41" t="s">
        <v>15777</v>
      </c>
      <c r="GK41" t="s">
        <v>15777</v>
      </c>
      <c r="GL41" t="s">
        <v>15777</v>
      </c>
      <c r="GM41" t="s">
        <v>314</v>
      </c>
      <c r="GN41" t="s">
        <v>314</v>
      </c>
      <c r="GO41" t="s">
        <v>15777</v>
      </c>
      <c r="GP41" t="s">
        <v>15777</v>
      </c>
      <c r="GQ41" t="s">
        <v>15777</v>
      </c>
      <c r="GR41" t="s">
        <v>15777</v>
      </c>
      <c r="GS41" t="s">
        <v>15777</v>
      </c>
      <c r="GT41" t="s">
        <v>15777</v>
      </c>
      <c r="GU41" t="s">
        <v>15777</v>
      </c>
      <c r="GV41" t="s">
        <v>15777</v>
      </c>
      <c r="GW41" t="s">
        <v>16557</v>
      </c>
      <c r="GX41" t="s">
        <v>16555</v>
      </c>
      <c r="GY41" t="s">
        <v>314</v>
      </c>
      <c r="GZ41" t="s">
        <v>15777</v>
      </c>
      <c r="HA41" t="s">
        <v>15777</v>
      </c>
      <c r="HB41" t="s">
        <v>314</v>
      </c>
      <c r="HC41" t="s">
        <v>15777</v>
      </c>
      <c r="HD41" t="s">
        <v>15777</v>
      </c>
      <c r="HE41" t="s">
        <v>15777</v>
      </c>
      <c r="HF41" t="s">
        <v>314</v>
      </c>
      <c r="HG41" t="s">
        <v>16558</v>
      </c>
      <c r="HH41" t="s">
        <v>15777</v>
      </c>
      <c r="HI41" t="s">
        <v>15777</v>
      </c>
      <c r="HJ41" t="s">
        <v>15777</v>
      </c>
      <c r="HK41" t="s">
        <v>15777</v>
      </c>
      <c r="HL41" t="s">
        <v>15777</v>
      </c>
      <c r="HM41" t="s">
        <v>15777</v>
      </c>
      <c r="HN41" t="s">
        <v>15777</v>
      </c>
      <c r="HO41" t="s">
        <v>15777</v>
      </c>
      <c r="HP41" t="s">
        <v>15777</v>
      </c>
      <c r="HQ41" t="s">
        <v>15777</v>
      </c>
      <c r="HR41" t="s">
        <v>15777</v>
      </c>
      <c r="HS41" t="s">
        <v>15777</v>
      </c>
      <c r="HT41" t="s">
        <v>15777</v>
      </c>
      <c r="HU41" t="s">
        <v>15777</v>
      </c>
      <c r="HV41" t="s">
        <v>15777</v>
      </c>
      <c r="HW41" t="s">
        <v>15777</v>
      </c>
      <c r="HX41" t="s">
        <v>16559</v>
      </c>
      <c r="HY41" t="s">
        <v>15777</v>
      </c>
      <c r="HZ41" t="s">
        <v>15777</v>
      </c>
      <c r="IA41" t="s">
        <v>15777</v>
      </c>
      <c r="IB41" t="s">
        <v>15777</v>
      </c>
      <c r="IC41" t="s">
        <v>15777</v>
      </c>
      <c r="ID41" t="s">
        <v>15777</v>
      </c>
      <c r="IE41" t="s">
        <v>15777</v>
      </c>
      <c r="IF41" t="s">
        <v>15777</v>
      </c>
      <c r="IG41" t="s">
        <v>15777</v>
      </c>
      <c r="IH41" t="s">
        <v>15777</v>
      </c>
      <c r="II41" t="s">
        <v>15777</v>
      </c>
      <c r="IJ41" t="s">
        <v>15777</v>
      </c>
      <c r="IK41" t="s">
        <v>15777</v>
      </c>
      <c r="IL41" t="s">
        <v>15777</v>
      </c>
      <c r="IM41" t="s">
        <v>16560</v>
      </c>
      <c r="IN41" t="s">
        <v>15777</v>
      </c>
      <c r="IO41" t="s">
        <v>15777</v>
      </c>
      <c r="IP41" t="s">
        <v>15777</v>
      </c>
      <c r="IQ41" t="s">
        <v>15777</v>
      </c>
      <c r="IR41" t="s">
        <v>15777</v>
      </c>
      <c r="IS41" t="s">
        <v>15777</v>
      </c>
      <c r="IT41" t="s">
        <v>15777</v>
      </c>
      <c r="IU41" t="s">
        <v>15777</v>
      </c>
      <c r="IV41" t="s">
        <v>15777</v>
      </c>
      <c r="IW41" t="s">
        <v>15777</v>
      </c>
      <c r="IX41" t="s">
        <v>15777</v>
      </c>
      <c r="IY41" t="s">
        <v>15777</v>
      </c>
      <c r="IZ41" t="s">
        <v>15777</v>
      </c>
      <c r="JA41" t="s">
        <v>15777</v>
      </c>
      <c r="JB41" t="s">
        <v>15777</v>
      </c>
      <c r="JC41" t="s">
        <v>15777</v>
      </c>
      <c r="JD41" t="s">
        <v>16561</v>
      </c>
      <c r="JE41" t="s">
        <v>15777</v>
      </c>
      <c r="JF41" t="s">
        <v>16562</v>
      </c>
      <c r="JG41" t="s">
        <v>15777</v>
      </c>
      <c r="JH41" t="s">
        <v>15777</v>
      </c>
      <c r="JI41" t="s">
        <v>15777</v>
      </c>
      <c r="JJ41" t="s">
        <v>15777</v>
      </c>
      <c r="JK41" t="s">
        <v>15777</v>
      </c>
      <c r="JL41" t="s">
        <v>15777</v>
      </c>
      <c r="JM41" t="s">
        <v>15777</v>
      </c>
      <c r="JN41" t="s">
        <v>15777</v>
      </c>
      <c r="JO41" t="s">
        <v>15777</v>
      </c>
      <c r="JP41" t="s">
        <v>15777</v>
      </c>
      <c r="JQ41" t="s">
        <v>15777</v>
      </c>
      <c r="JR41" t="s">
        <v>15777</v>
      </c>
      <c r="JS41" t="s">
        <v>15777</v>
      </c>
      <c r="JT41" t="s">
        <v>15777</v>
      </c>
      <c r="JU41" t="s">
        <v>15777</v>
      </c>
      <c r="JV41" t="s">
        <v>15777</v>
      </c>
      <c r="JW41" t="s">
        <v>16563</v>
      </c>
      <c r="JX41" t="s">
        <v>15777</v>
      </c>
      <c r="JY41" t="s">
        <v>15777</v>
      </c>
      <c r="JZ41" t="s">
        <v>15777</v>
      </c>
      <c r="KA41" t="s">
        <v>15777</v>
      </c>
      <c r="KB41" t="s">
        <v>15777</v>
      </c>
      <c r="KC41" t="s">
        <v>15777</v>
      </c>
      <c r="KD41" t="s">
        <v>15777</v>
      </c>
      <c r="KE41" t="s">
        <v>15777</v>
      </c>
      <c r="KF41" t="s">
        <v>15777</v>
      </c>
      <c r="KG41" t="s">
        <v>15777</v>
      </c>
      <c r="KH41" t="s">
        <v>15777</v>
      </c>
      <c r="KI41" t="s">
        <v>15777</v>
      </c>
      <c r="KJ41" t="s">
        <v>15777</v>
      </c>
      <c r="KK41" t="s">
        <v>15777</v>
      </c>
      <c r="KL41" t="s">
        <v>15777</v>
      </c>
      <c r="KM41" t="s">
        <v>15777</v>
      </c>
      <c r="KN41" t="s">
        <v>16564</v>
      </c>
      <c r="KO41" t="s">
        <v>15777</v>
      </c>
      <c r="KP41" t="s">
        <v>15777</v>
      </c>
      <c r="KQ41" t="s">
        <v>15777</v>
      </c>
      <c r="KR41" t="s">
        <v>15777</v>
      </c>
      <c r="KS41" t="s">
        <v>15777</v>
      </c>
      <c r="KT41" t="s">
        <v>15777</v>
      </c>
      <c r="KU41" t="s">
        <v>15777</v>
      </c>
      <c r="KV41" t="s">
        <v>15777</v>
      </c>
      <c r="KW41" t="s">
        <v>15777</v>
      </c>
      <c r="KX41" t="s">
        <v>15777</v>
      </c>
      <c r="KY41" t="s">
        <v>15777</v>
      </c>
      <c r="KZ41" t="s">
        <v>15777</v>
      </c>
      <c r="LA41" t="s">
        <v>15777</v>
      </c>
      <c r="LB41" t="s">
        <v>15777</v>
      </c>
      <c r="LC41" t="s">
        <v>15777</v>
      </c>
      <c r="LD41" t="s">
        <v>15777</v>
      </c>
      <c r="LE41" t="s">
        <v>16565</v>
      </c>
      <c r="LF41" t="s">
        <v>15777</v>
      </c>
      <c r="LG41" t="s">
        <v>15777</v>
      </c>
      <c r="LH41" t="s">
        <v>15777</v>
      </c>
      <c r="LI41" t="s">
        <v>15777</v>
      </c>
      <c r="LJ41" t="s">
        <v>15777</v>
      </c>
      <c r="LK41" t="s">
        <v>15777</v>
      </c>
      <c r="LL41" t="s">
        <v>15777</v>
      </c>
      <c r="LM41" t="s">
        <v>15777</v>
      </c>
      <c r="LN41" t="s">
        <v>15777</v>
      </c>
      <c r="LO41" t="s">
        <v>15777</v>
      </c>
      <c r="LP41" t="s">
        <v>16566</v>
      </c>
      <c r="LQ41" t="s">
        <v>314</v>
      </c>
      <c r="LR41" t="s">
        <v>15777</v>
      </c>
      <c r="LS41" t="s">
        <v>15777</v>
      </c>
      <c r="LT41" t="s">
        <v>15777</v>
      </c>
      <c r="LU41" t="s">
        <v>15777</v>
      </c>
      <c r="LV41" t="s">
        <v>15777</v>
      </c>
      <c r="LW41" t="s">
        <v>16013</v>
      </c>
      <c r="LX41" t="s">
        <v>16014</v>
      </c>
      <c r="LY41" t="s">
        <v>15820</v>
      </c>
      <c r="LZ41" t="s">
        <v>17154</v>
      </c>
      <c r="MA41" t="s">
        <v>17155</v>
      </c>
      <c r="MB41" t="s">
        <v>16572</v>
      </c>
      <c r="MC41" t="s">
        <v>16573</v>
      </c>
      <c r="MD41" t="s">
        <v>17156</v>
      </c>
      <c r="ME41" t="s">
        <v>16575</v>
      </c>
      <c r="MF41" t="s">
        <v>16576</v>
      </c>
      <c r="MG41" t="s">
        <v>16013</v>
      </c>
      <c r="MH41" t="s">
        <v>16014</v>
      </c>
      <c r="MI41" t="s">
        <v>17156</v>
      </c>
      <c r="MJ41" t="s">
        <v>15820</v>
      </c>
      <c r="MK41" t="s">
        <v>15828</v>
      </c>
      <c r="ML41" t="s">
        <v>16810</v>
      </c>
      <c r="MM41" t="s">
        <v>16810</v>
      </c>
      <c r="MN41" t="s">
        <v>16811</v>
      </c>
      <c r="MO41" t="s">
        <v>16811</v>
      </c>
      <c r="MP41" t="s">
        <v>16585</v>
      </c>
      <c r="MQ41" t="s">
        <v>17156</v>
      </c>
      <c r="MR41" t="s">
        <v>16586</v>
      </c>
      <c r="MS41" t="s">
        <v>314</v>
      </c>
      <c r="MT41" t="s">
        <v>15777</v>
      </c>
      <c r="MU41" t="s">
        <v>15777</v>
      </c>
      <c r="MV41" t="s">
        <v>314</v>
      </c>
      <c r="MW41" t="s">
        <v>314</v>
      </c>
      <c r="MX41" t="s">
        <v>16007</v>
      </c>
      <c r="MY41" t="s">
        <v>138</v>
      </c>
      <c r="MZ41" t="s">
        <v>209</v>
      </c>
      <c r="NA41" t="s">
        <v>17157</v>
      </c>
      <c r="NB41" t="s">
        <v>17158</v>
      </c>
      <c r="NC41" t="s">
        <v>155</v>
      </c>
      <c r="ND41">
        <v>108</v>
      </c>
      <c r="NE41">
        <v>409</v>
      </c>
      <c r="NF41" s="76">
        <v>0</v>
      </c>
      <c r="NG41" t="s">
        <v>16589</v>
      </c>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t="s">
        <v>16606</v>
      </c>
      <c r="AAF41" t="s">
        <v>16606</v>
      </c>
      <c r="AAG41" t="s">
        <v>16606</v>
      </c>
      <c r="AAH41" t="s">
        <v>16606</v>
      </c>
      <c r="AAI41" t="s">
        <v>16606</v>
      </c>
      <c r="AAJ41" t="s">
        <v>16606</v>
      </c>
      <c r="AAK41" t="s">
        <v>16606</v>
      </c>
      <c r="AAL41" t="s">
        <v>16606</v>
      </c>
      <c r="AAM41" t="s">
        <v>16606</v>
      </c>
      <c r="AAN41" t="s">
        <v>16606</v>
      </c>
      <c r="AAO41" t="s">
        <v>16606</v>
      </c>
      <c r="AAP41" t="s">
        <v>16606</v>
      </c>
      <c r="AAQ41" t="s">
        <v>16606</v>
      </c>
      <c r="AAR41" t="s">
        <v>275</v>
      </c>
      <c r="AAS41" t="s">
        <v>275</v>
      </c>
      <c r="AAT41"/>
      <c r="AAU41"/>
      <c r="AAV41"/>
    </row>
    <row r="42" spans="1:724" x14ac:dyDescent="0.25">
      <c r="A42" t="s">
        <v>17159</v>
      </c>
      <c r="B42" t="s">
        <v>275</v>
      </c>
      <c r="C42" t="s">
        <v>15771</v>
      </c>
      <c r="D42" t="s">
        <v>15871</v>
      </c>
      <c r="E42" t="s">
        <v>17160</v>
      </c>
      <c r="F42" s="74">
        <v>43864.872808888889</v>
      </c>
      <c r="G42" t="s">
        <v>16526</v>
      </c>
      <c r="H42" t="s">
        <v>275</v>
      </c>
      <c r="I42" t="s">
        <v>276</v>
      </c>
      <c r="J42" t="s">
        <v>277</v>
      </c>
      <c r="K42" t="s">
        <v>15774</v>
      </c>
      <c r="L42" t="s">
        <v>15998</v>
      </c>
      <c r="M42" t="s">
        <v>15776</v>
      </c>
      <c r="N42" t="s">
        <v>15777</v>
      </c>
      <c r="O42" t="s">
        <v>15777</v>
      </c>
      <c r="P42" t="s">
        <v>15777</v>
      </c>
      <c r="Q42" t="s">
        <v>314</v>
      </c>
      <c r="R42" t="s">
        <v>15777</v>
      </c>
      <c r="S42" t="s">
        <v>314</v>
      </c>
      <c r="T42" t="s">
        <v>15777</v>
      </c>
      <c r="U42" t="s">
        <v>15777</v>
      </c>
      <c r="V42" t="s">
        <v>314</v>
      </c>
      <c r="W42" t="s">
        <v>314</v>
      </c>
      <c r="X42" t="s">
        <v>314</v>
      </c>
      <c r="Y42" t="s">
        <v>139</v>
      </c>
      <c r="Z42" t="s">
        <v>15777</v>
      </c>
      <c r="AA42" t="s">
        <v>15777</v>
      </c>
      <c r="AB42" t="s">
        <v>15777</v>
      </c>
      <c r="AC42" t="s">
        <v>314</v>
      </c>
      <c r="AD42" t="s">
        <v>15778</v>
      </c>
      <c r="AE42" t="s">
        <v>15777</v>
      </c>
      <c r="AF42" t="s">
        <v>15777</v>
      </c>
      <c r="AG42" t="s">
        <v>15777</v>
      </c>
      <c r="AH42" t="s">
        <v>15777</v>
      </c>
      <c r="AI42" t="s">
        <v>15777</v>
      </c>
      <c r="AJ42" t="s">
        <v>15777</v>
      </c>
      <c r="AK42" t="s">
        <v>17161</v>
      </c>
      <c r="AL42" t="s">
        <v>17162</v>
      </c>
      <c r="AM42" t="s">
        <v>13804</v>
      </c>
      <c r="AN42" t="s">
        <v>15135</v>
      </c>
      <c r="AO42" t="s">
        <v>15139</v>
      </c>
      <c r="AP42" t="s">
        <v>15146</v>
      </c>
      <c r="AQ42" t="s">
        <v>15147</v>
      </c>
      <c r="AR42" t="s">
        <v>15149</v>
      </c>
      <c r="AS42" t="s">
        <v>17163</v>
      </c>
      <c r="AT42" t="s">
        <v>17164</v>
      </c>
      <c r="AU42" t="s">
        <v>17165</v>
      </c>
      <c r="AV42" t="s">
        <v>17166</v>
      </c>
      <c r="AW42" t="s">
        <v>15136</v>
      </c>
      <c r="AX42" t="s">
        <v>15137</v>
      </c>
      <c r="AY42" t="s">
        <v>15788</v>
      </c>
      <c r="AZ42" t="s">
        <v>143</v>
      </c>
      <c r="BA42" t="s">
        <v>143</v>
      </c>
      <c r="BB42" t="s">
        <v>16540</v>
      </c>
      <c r="BC42" t="s">
        <v>314</v>
      </c>
      <c r="BD42" t="s">
        <v>314</v>
      </c>
      <c r="BE42" t="s">
        <v>314</v>
      </c>
      <c r="BF42" t="s">
        <v>314</v>
      </c>
      <c r="BG42" t="s">
        <v>314</v>
      </c>
      <c r="BH42" t="s">
        <v>314</v>
      </c>
      <c r="BI42" t="s">
        <v>15771</v>
      </c>
      <c r="BJ42" t="s">
        <v>15789</v>
      </c>
      <c r="BK42" t="s">
        <v>16541</v>
      </c>
      <c r="BL42" t="s">
        <v>314</v>
      </c>
      <c r="BM42" t="s">
        <v>314</v>
      </c>
      <c r="BN42" t="s">
        <v>314</v>
      </c>
      <c r="BO42" t="s">
        <v>314</v>
      </c>
      <c r="BP42" t="s">
        <v>314</v>
      </c>
      <c r="BQ42" t="s">
        <v>314</v>
      </c>
      <c r="BR42" t="s">
        <v>314</v>
      </c>
      <c r="BS42" t="s">
        <v>15777</v>
      </c>
      <c r="BT42" t="s">
        <v>314</v>
      </c>
      <c r="BU42" t="s">
        <v>15777</v>
      </c>
      <c r="BV42" t="s">
        <v>15777</v>
      </c>
      <c r="BW42" t="s">
        <v>15777</v>
      </c>
      <c r="BX42" t="s">
        <v>15777</v>
      </c>
      <c r="BY42" t="s">
        <v>16542</v>
      </c>
      <c r="BZ42" t="s">
        <v>314</v>
      </c>
      <c r="CA42" t="s">
        <v>314</v>
      </c>
      <c r="CB42" t="s">
        <v>314</v>
      </c>
      <c r="CC42" t="s">
        <v>314</v>
      </c>
      <c r="CD42" t="s">
        <v>314</v>
      </c>
      <c r="CE42" t="s">
        <v>15777</v>
      </c>
      <c r="CF42" t="s">
        <v>16543</v>
      </c>
      <c r="CG42" t="s">
        <v>16544</v>
      </c>
      <c r="CH42" t="s">
        <v>15777</v>
      </c>
      <c r="CI42" t="s">
        <v>314</v>
      </c>
      <c r="CJ42" t="s">
        <v>314</v>
      </c>
      <c r="CK42" t="s">
        <v>314</v>
      </c>
      <c r="CL42" t="s">
        <v>15777</v>
      </c>
      <c r="CM42" t="s">
        <v>314</v>
      </c>
      <c r="CN42" t="s">
        <v>15777</v>
      </c>
      <c r="CO42" t="s">
        <v>15777</v>
      </c>
      <c r="CP42" t="s">
        <v>15796</v>
      </c>
      <c r="CQ42" t="s">
        <v>15777</v>
      </c>
      <c r="CR42" t="s">
        <v>15777</v>
      </c>
      <c r="CS42" t="s">
        <v>15777</v>
      </c>
      <c r="CT42" t="s">
        <v>15777</v>
      </c>
      <c r="CU42" t="s">
        <v>17070</v>
      </c>
      <c r="CV42" t="s">
        <v>17070</v>
      </c>
      <c r="CW42" t="s">
        <v>16546</v>
      </c>
      <c r="CX42" t="s">
        <v>15777</v>
      </c>
      <c r="CY42" t="s">
        <v>314</v>
      </c>
      <c r="CZ42" t="s">
        <v>15777</v>
      </c>
      <c r="DA42" t="s">
        <v>15777</v>
      </c>
      <c r="DB42" t="s">
        <v>15777</v>
      </c>
      <c r="DC42" t="s">
        <v>15789</v>
      </c>
      <c r="DD42" t="s">
        <v>314</v>
      </c>
      <c r="DE42" t="s">
        <v>314</v>
      </c>
      <c r="DF42" t="s">
        <v>16547</v>
      </c>
      <c r="DG42" t="s">
        <v>15777</v>
      </c>
      <c r="DH42" t="s">
        <v>15777</v>
      </c>
      <c r="DI42" t="s">
        <v>15777</v>
      </c>
      <c r="DJ42" t="s">
        <v>146</v>
      </c>
      <c r="DK42" t="s">
        <v>15771</v>
      </c>
      <c r="DL42" t="s">
        <v>15789</v>
      </c>
      <c r="DM42" t="s">
        <v>15789</v>
      </c>
      <c r="DN42" t="s">
        <v>16548</v>
      </c>
      <c r="DO42" t="s">
        <v>314</v>
      </c>
      <c r="DP42" t="s">
        <v>314</v>
      </c>
      <c r="DQ42" t="s">
        <v>314</v>
      </c>
      <c r="DR42" t="s">
        <v>314</v>
      </c>
      <c r="DS42" t="s">
        <v>314</v>
      </c>
      <c r="DT42" t="s">
        <v>15777</v>
      </c>
      <c r="DU42" t="s">
        <v>314</v>
      </c>
      <c r="DV42" t="s">
        <v>314</v>
      </c>
      <c r="DW42" t="s">
        <v>15777</v>
      </c>
      <c r="DX42" t="s">
        <v>314</v>
      </c>
      <c r="DY42" t="s">
        <v>314</v>
      </c>
      <c r="DZ42" t="s">
        <v>15777</v>
      </c>
      <c r="EA42" t="s">
        <v>15777</v>
      </c>
      <c r="EB42" t="s">
        <v>15777</v>
      </c>
      <c r="EC42" t="s">
        <v>15777</v>
      </c>
      <c r="ED42" t="s">
        <v>15777</v>
      </c>
      <c r="EE42" t="s">
        <v>16549</v>
      </c>
      <c r="EF42" t="s">
        <v>15777</v>
      </c>
      <c r="EG42" t="s">
        <v>15777</v>
      </c>
      <c r="EH42" t="s">
        <v>15777</v>
      </c>
      <c r="EI42" t="s">
        <v>15777</v>
      </c>
      <c r="EJ42" t="s">
        <v>15777</v>
      </c>
      <c r="EK42" t="s">
        <v>15777</v>
      </c>
      <c r="EL42" t="s">
        <v>15777</v>
      </c>
      <c r="EM42" t="s">
        <v>15777</v>
      </c>
      <c r="EN42" t="s">
        <v>15777</v>
      </c>
      <c r="EO42" t="s">
        <v>15777</v>
      </c>
      <c r="EP42" t="s">
        <v>16550</v>
      </c>
      <c r="EQ42" t="s">
        <v>15801</v>
      </c>
      <c r="ER42" t="s">
        <v>15777</v>
      </c>
      <c r="ES42" t="s">
        <v>15777</v>
      </c>
      <c r="ET42" t="s">
        <v>15777</v>
      </c>
      <c r="EU42" t="s">
        <v>15777</v>
      </c>
      <c r="EV42" t="s">
        <v>15777</v>
      </c>
      <c r="EW42" t="s">
        <v>15777</v>
      </c>
      <c r="EX42" t="s">
        <v>15777</v>
      </c>
      <c r="EY42" t="s">
        <v>15777</v>
      </c>
      <c r="EZ42" t="s">
        <v>16551</v>
      </c>
      <c r="FA42" t="s">
        <v>15777</v>
      </c>
      <c r="FB42" t="s">
        <v>15777</v>
      </c>
      <c r="FC42" t="s">
        <v>15777</v>
      </c>
      <c r="FD42" t="s">
        <v>15777</v>
      </c>
      <c r="FE42" t="s">
        <v>15777</v>
      </c>
      <c r="FF42" t="s">
        <v>15777</v>
      </c>
      <c r="FG42" t="s">
        <v>15777</v>
      </c>
      <c r="FH42" t="s">
        <v>314</v>
      </c>
      <c r="FI42" t="s">
        <v>16552</v>
      </c>
      <c r="FJ42" t="s">
        <v>16553</v>
      </c>
      <c r="FK42" t="s">
        <v>15777</v>
      </c>
      <c r="FL42" t="s">
        <v>15777</v>
      </c>
      <c r="FM42" t="s">
        <v>15777</v>
      </c>
      <c r="FN42" t="s">
        <v>15777</v>
      </c>
      <c r="FO42" t="s">
        <v>15777</v>
      </c>
      <c r="FP42" t="s">
        <v>15777</v>
      </c>
      <c r="FQ42" t="s">
        <v>15777</v>
      </c>
      <c r="FR42" t="s">
        <v>15777</v>
      </c>
      <c r="FS42" t="s">
        <v>15789</v>
      </c>
      <c r="FT42" t="s">
        <v>16554</v>
      </c>
      <c r="FU42" t="s">
        <v>15777</v>
      </c>
      <c r="FV42" t="s">
        <v>314</v>
      </c>
      <c r="FW42" t="s">
        <v>314</v>
      </c>
      <c r="FX42" t="s">
        <v>15793</v>
      </c>
      <c r="FY42" t="s">
        <v>314</v>
      </c>
      <c r="FZ42" t="s">
        <v>16555</v>
      </c>
      <c r="GA42" t="s">
        <v>15793</v>
      </c>
      <c r="GB42" t="s">
        <v>16555</v>
      </c>
      <c r="GC42" t="s">
        <v>15777</v>
      </c>
      <c r="GD42" t="s">
        <v>15777</v>
      </c>
      <c r="GE42" t="s">
        <v>314</v>
      </c>
      <c r="GF42" t="s">
        <v>15777</v>
      </c>
      <c r="GG42" t="s">
        <v>15777</v>
      </c>
      <c r="GH42" t="s">
        <v>15777</v>
      </c>
      <c r="GI42" t="s">
        <v>16556</v>
      </c>
      <c r="GJ42" t="s">
        <v>15777</v>
      </c>
      <c r="GK42" t="s">
        <v>15777</v>
      </c>
      <c r="GL42" t="s">
        <v>15777</v>
      </c>
      <c r="GM42" t="s">
        <v>314</v>
      </c>
      <c r="GN42" t="s">
        <v>314</v>
      </c>
      <c r="GO42" t="s">
        <v>15777</v>
      </c>
      <c r="GP42" t="s">
        <v>15777</v>
      </c>
      <c r="GQ42" t="s">
        <v>15777</v>
      </c>
      <c r="GR42" t="s">
        <v>15777</v>
      </c>
      <c r="GS42" t="s">
        <v>15777</v>
      </c>
      <c r="GT42" t="s">
        <v>15777</v>
      </c>
      <c r="GU42" t="s">
        <v>15777</v>
      </c>
      <c r="GV42" t="s">
        <v>15777</v>
      </c>
      <c r="GW42" t="s">
        <v>16557</v>
      </c>
      <c r="GX42" t="s">
        <v>16555</v>
      </c>
      <c r="GY42" t="s">
        <v>314</v>
      </c>
      <c r="GZ42" t="s">
        <v>15777</v>
      </c>
      <c r="HA42" t="s">
        <v>15777</v>
      </c>
      <c r="HB42" t="s">
        <v>314</v>
      </c>
      <c r="HC42" t="s">
        <v>15777</v>
      </c>
      <c r="HD42" t="s">
        <v>15777</v>
      </c>
      <c r="HE42" t="s">
        <v>15777</v>
      </c>
      <c r="HF42" t="s">
        <v>314</v>
      </c>
      <c r="HG42" t="s">
        <v>16558</v>
      </c>
      <c r="HH42" t="s">
        <v>15777</v>
      </c>
      <c r="HI42" t="s">
        <v>15777</v>
      </c>
      <c r="HJ42" t="s">
        <v>15777</v>
      </c>
      <c r="HK42" t="s">
        <v>15777</v>
      </c>
      <c r="HL42" t="s">
        <v>15777</v>
      </c>
      <c r="HM42" t="s">
        <v>15777</v>
      </c>
      <c r="HN42" t="s">
        <v>15777</v>
      </c>
      <c r="HO42" t="s">
        <v>15777</v>
      </c>
      <c r="HP42" t="s">
        <v>15777</v>
      </c>
      <c r="HQ42" t="s">
        <v>15777</v>
      </c>
      <c r="HR42" t="s">
        <v>15777</v>
      </c>
      <c r="HS42" t="s">
        <v>15777</v>
      </c>
      <c r="HT42" t="s">
        <v>15777</v>
      </c>
      <c r="HU42" t="s">
        <v>15777</v>
      </c>
      <c r="HV42" t="s">
        <v>15777</v>
      </c>
      <c r="HW42" t="s">
        <v>15777</v>
      </c>
      <c r="HX42" t="s">
        <v>16559</v>
      </c>
      <c r="HY42" t="s">
        <v>15777</v>
      </c>
      <c r="HZ42" t="s">
        <v>15777</v>
      </c>
      <c r="IA42" t="s">
        <v>15777</v>
      </c>
      <c r="IB42" t="s">
        <v>15777</v>
      </c>
      <c r="IC42" t="s">
        <v>15777</v>
      </c>
      <c r="ID42" t="s">
        <v>15777</v>
      </c>
      <c r="IE42" t="s">
        <v>15777</v>
      </c>
      <c r="IF42" t="s">
        <v>15777</v>
      </c>
      <c r="IG42" t="s">
        <v>15777</v>
      </c>
      <c r="IH42" t="s">
        <v>15777</v>
      </c>
      <c r="II42" t="s">
        <v>15777</v>
      </c>
      <c r="IJ42" t="s">
        <v>15777</v>
      </c>
      <c r="IK42" t="s">
        <v>15777</v>
      </c>
      <c r="IL42" t="s">
        <v>15777</v>
      </c>
      <c r="IM42" t="s">
        <v>16560</v>
      </c>
      <c r="IN42" t="s">
        <v>15777</v>
      </c>
      <c r="IO42" t="s">
        <v>15777</v>
      </c>
      <c r="IP42" t="s">
        <v>15777</v>
      </c>
      <c r="IQ42" t="s">
        <v>15777</v>
      </c>
      <c r="IR42" t="s">
        <v>15777</v>
      </c>
      <c r="IS42" t="s">
        <v>15777</v>
      </c>
      <c r="IT42" t="s">
        <v>15777</v>
      </c>
      <c r="IU42" t="s">
        <v>15777</v>
      </c>
      <c r="IV42" t="s">
        <v>15777</v>
      </c>
      <c r="IW42" t="s">
        <v>15777</v>
      </c>
      <c r="IX42" t="s">
        <v>15777</v>
      </c>
      <c r="IY42" t="s">
        <v>15777</v>
      </c>
      <c r="IZ42" t="s">
        <v>15777</v>
      </c>
      <c r="JA42" t="s">
        <v>15777</v>
      </c>
      <c r="JB42" t="s">
        <v>15777</v>
      </c>
      <c r="JC42" t="s">
        <v>15777</v>
      </c>
      <c r="JD42" t="s">
        <v>16561</v>
      </c>
      <c r="JE42" t="s">
        <v>15777</v>
      </c>
      <c r="JF42" t="s">
        <v>16562</v>
      </c>
      <c r="JG42" t="s">
        <v>15777</v>
      </c>
      <c r="JH42" t="s">
        <v>15777</v>
      </c>
      <c r="JI42" t="s">
        <v>15777</v>
      </c>
      <c r="JJ42" t="s">
        <v>15777</v>
      </c>
      <c r="JK42" t="s">
        <v>15777</v>
      </c>
      <c r="JL42" t="s">
        <v>15777</v>
      </c>
      <c r="JM42" t="s">
        <v>15777</v>
      </c>
      <c r="JN42" t="s">
        <v>15777</v>
      </c>
      <c r="JO42" t="s">
        <v>15777</v>
      </c>
      <c r="JP42" t="s">
        <v>15777</v>
      </c>
      <c r="JQ42" t="s">
        <v>15777</v>
      </c>
      <c r="JR42" t="s">
        <v>15777</v>
      </c>
      <c r="JS42" t="s">
        <v>15777</v>
      </c>
      <c r="JT42" t="s">
        <v>15777</v>
      </c>
      <c r="JU42" t="s">
        <v>15777</v>
      </c>
      <c r="JV42" t="s">
        <v>15777</v>
      </c>
      <c r="JW42" t="s">
        <v>16563</v>
      </c>
      <c r="JX42" t="s">
        <v>15777</v>
      </c>
      <c r="JY42" t="s">
        <v>15777</v>
      </c>
      <c r="JZ42" t="s">
        <v>15777</v>
      </c>
      <c r="KA42" t="s">
        <v>15777</v>
      </c>
      <c r="KB42" t="s">
        <v>15777</v>
      </c>
      <c r="KC42" t="s">
        <v>15777</v>
      </c>
      <c r="KD42" t="s">
        <v>15777</v>
      </c>
      <c r="KE42" t="s">
        <v>15777</v>
      </c>
      <c r="KF42" t="s">
        <v>15777</v>
      </c>
      <c r="KG42" t="s">
        <v>15777</v>
      </c>
      <c r="KH42" t="s">
        <v>15777</v>
      </c>
      <c r="KI42" t="s">
        <v>15777</v>
      </c>
      <c r="KJ42" t="s">
        <v>15777</v>
      </c>
      <c r="KK42" t="s">
        <v>15777</v>
      </c>
      <c r="KL42" t="s">
        <v>15777</v>
      </c>
      <c r="KM42" t="s">
        <v>15777</v>
      </c>
      <c r="KN42" t="s">
        <v>16564</v>
      </c>
      <c r="KO42" t="s">
        <v>15777</v>
      </c>
      <c r="KP42" t="s">
        <v>15777</v>
      </c>
      <c r="KQ42" t="s">
        <v>15777</v>
      </c>
      <c r="KR42" t="s">
        <v>15777</v>
      </c>
      <c r="KS42" t="s">
        <v>15777</v>
      </c>
      <c r="KT42" t="s">
        <v>15777</v>
      </c>
      <c r="KU42" t="s">
        <v>15777</v>
      </c>
      <c r="KV42" t="s">
        <v>15777</v>
      </c>
      <c r="KW42" t="s">
        <v>15777</v>
      </c>
      <c r="KX42" t="s">
        <v>15777</v>
      </c>
      <c r="KY42" t="s">
        <v>15777</v>
      </c>
      <c r="KZ42" t="s">
        <v>15777</v>
      </c>
      <c r="LA42" t="s">
        <v>15777</v>
      </c>
      <c r="LB42" t="s">
        <v>15777</v>
      </c>
      <c r="LC42" t="s">
        <v>15777</v>
      </c>
      <c r="LD42" t="s">
        <v>15777</v>
      </c>
      <c r="LE42" t="s">
        <v>16565</v>
      </c>
      <c r="LF42" t="s">
        <v>15777</v>
      </c>
      <c r="LG42" t="s">
        <v>15777</v>
      </c>
      <c r="LH42" t="s">
        <v>15777</v>
      </c>
      <c r="LI42" t="s">
        <v>15777</v>
      </c>
      <c r="LJ42" t="s">
        <v>15777</v>
      </c>
      <c r="LK42" t="s">
        <v>15777</v>
      </c>
      <c r="LL42" t="s">
        <v>15777</v>
      </c>
      <c r="LM42" t="s">
        <v>15777</v>
      </c>
      <c r="LN42" t="s">
        <v>15777</v>
      </c>
      <c r="LO42" t="s">
        <v>15777</v>
      </c>
      <c r="LP42" t="s">
        <v>16566</v>
      </c>
      <c r="LQ42" t="s">
        <v>314</v>
      </c>
      <c r="LR42" t="s">
        <v>15777</v>
      </c>
      <c r="LS42" t="s">
        <v>15777</v>
      </c>
      <c r="LT42" t="s">
        <v>15777</v>
      </c>
      <c r="LU42" t="s">
        <v>15777</v>
      </c>
      <c r="LV42" t="s">
        <v>15777</v>
      </c>
      <c r="LW42" t="s">
        <v>16013</v>
      </c>
      <c r="LX42" t="s">
        <v>16014</v>
      </c>
      <c r="LY42" t="s">
        <v>15820</v>
      </c>
      <c r="LZ42" t="s">
        <v>17154</v>
      </c>
      <c r="MA42" t="s">
        <v>17155</v>
      </c>
      <c r="MB42" t="s">
        <v>16572</v>
      </c>
      <c r="MC42" t="s">
        <v>16573</v>
      </c>
      <c r="MD42" t="s">
        <v>17167</v>
      </c>
      <c r="ME42" t="s">
        <v>16575</v>
      </c>
      <c r="MF42" t="s">
        <v>16576</v>
      </c>
      <c r="MG42" t="s">
        <v>16013</v>
      </c>
      <c r="MH42" t="s">
        <v>16014</v>
      </c>
      <c r="MI42" t="s">
        <v>17167</v>
      </c>
      <c r="MJ42" t="s">
        <v>15820</v>
      </c>
      <c r="MK42" t="s">
        <v>15828</v>
      </c>
      <c r="ML42" t="s">
        <v>16810</v>
      </c>
      <c r="MM42" t="s">
        <v>16810</v>
      </c>
      <c r="MN42" t="s">
        <v>16811</v>
      </c>
      <c r="MO42" t="s">
        <v>16811</v>
      </c>
      <c r="MP42" t="s">
        <v>16585</v>
      </c>
      <c r="MQ42" t="s">
        <v>17167</v>
      </c>
      <c r="MR42" t="s">
        <v>16586</v>
      </c>
      <c r="MS42" t="s">
        <v>314</v>
      </c>
      <c r="MT42" t="s">
        <v>15777</v>
      </c>
      <c r="MU42" t="s">
        <v>15777</v>
      </c>
      <c r="MV42" t="s">
        <v>314</v>
      </c>
      <c r="MW42" t="s">
        <v>314</v>
      </c>
      <c r="MX42" t="s">
        <v>16007</v>
      </c>
      <c r="MY42" t="s">
        <v>138</v>
      </c>
      <c r="MZ42" t="s">
        <v>209</v>
      </c>
      <c r="NA42" t="s">
        <v>17168</v>
      </c>
      <c r="NB42" t="s">
        <v>17169</v>
      </c>
      <c r="NC42" t="s">
        <v>183</v>
      </c>
      <c r="ND42">
        <v>108</v>
      </c>
      <c r="NE42">
        <v>409</v>
      </c>
      <c r="NF42" s="76">
        <v>0</v>
      </c>
      <c r="NG42" t="s">
        <v>16589</v>
      </c>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row>
    <row r="43" spans="1:724" x14ac:dyDescent="0.25">
      <c r="A43" t="s">
        <v>17170</v>
      </c>
      <c r="B43" t="s">
        <v>275</v>
      </c>
      <c r="C43" t="s">
        <v>15771</v>
      </c>
      <c r="D43" t="s">
        <v>15871</v>
      </c>
      <c r="E43" t="s">
        <v>17171</v>
      </c>
      <c r="F43" s="74">
        <v>43864.872853738423</v>
      </c>
      <c r="G43" t="s">
        <v>16526</v>
      </c>
      <c r="H43" t="s">
        <v>275</v>
      </c>
      <c r="I43" t="s">
        <v>276</v>
      </c>
      <c r="J43" t="s">
        <v>277</v>
      </c>
      <c r="K43" t="s">
        <v>15774</v>
      </c>
      <c r="L43" t="s">
        <v>16669</v>
      </c>
      <c r="M43" t="s">
        <v>15776</v>
      </c>
      <c r="N43" t="s">
        <v>15777</v>
      </c>
      <c r="O43" t="s">
        <v>15777</v>
      </c>
      <c r="P43" t="s">
        <v>15777</v>
      </c>
      <c r="Q43" t="s">
        <v>314</v>
      </c>
      <c r="R43" t="s">
        <v>15777</v>
      </c>
      <c r="S43" t="s">
        <v>314</v>
      </c>
      <c r="T43" t="s">
        <v>15777</v>
      </c>
      <c r="U43" t="s">
        <v>15777</v>
      </c>
      <c r="V43" t="s">
        <v>314</v>
      </c>
      <c r="W43" t="s">
        <v>314</v>
      </c>
      <c r="X43" t="s">
        <v>314</v>
      </c>
      <c r="Y43" t="s">
        <v>139</v>
      </c>
      <c r="Z43" t="s">
        <v>15777</v>
      </c>
      <c r="AA43" t="s">
        <v>15777</v>
      </c>
      <c r="AB43" t="s">
        <v>15777</v>
      </c>
      <c r="AC43" t="s">
        <v>314</v>
      </c>
      <c r="AD43" t="s">
        <v>15778</v>
      </c>
      <c r="AE43" t="s">
        <v>15777</v>
      </c>
      <c r="AF43" t="s">
        <v>15777</v>
      </c>
      <c r="AG43" t="s">
        <v>15777</v>
      </c>
      <c r="AH43" t="s">
        <v>15777</v>
      </c>
      <c r="AI43" t="s">
        <v>15777</v>
      </c>
      <c r="AJ43" t="s">
        <v>15777</v>
      </c>
      <c r="AK43" t="s">
        <v>17172</v>
      </c>
      <c r="AL43" t="s">
        <v>17173</v>
      </c>
      <c r="AM43" t="s">
        <v>12509</v>
      </c>
      <c r="AN43" t="s">
        <v>15159</v>
      </c>
      <c r="AO43" t="s">
        <v>15163</v>
      </c>
      <c r="AP43" t="s">
        <v>6330</v>
      </c>
      <c r="AQ43" t="s">
        <v>15170</v>
      </c>
      <c r="AR43" t="s">
        <v>15172</v>
      </c>
      <c r="AS43" t="s">
        <v>17174</v>
      </c>
      <c r="AT43" t="s">
        <v>17175</v>
      </c>
      <c r="AU43" t="s">
        <v>17176</v>
      </c>
      <c r="AV43" t="s">
        <v>17177</v>
      </c>
      <c r="AW43" t="s">
        <v>15160</v>
      </c>
      <c r="AX43" t="s">
        <v>15161</v>
      </c>
      <c r="AY43" t="s">
        <v>15788</v>
      </c>
      <c r="AZ43" t="s">
        <v>143</v>
      </c>
      <c r="BA43" t="s">
        <v>143</v>
      </c>
      <c r="BB43" t="s">
        <v>16540</v>
      </c>
      <c r="BC43" t="s">
        <v>314</v>
      </c>
      <c r="BD43" t="s">
        <v>314</v>
      </c>
      <c r="BE43" t="s">
        <v>314</v>
      </c>
      <c r="BF43" t="s">
        <v>314</v>
      </c>
      <c r="BG43" t="s">
        <v>314</v>
      </c>
      <c r="BH43" t="s">
        <v>314</v>
      </c>
      <c r="BI43" t="s">
        <v>15771</v>
      </c>
      <c r="BJ43" t="s">
        <v>15789</v>
      </c>
      <c r="BK43" t="s">
        <v>16541</v>
      </c>
      <c r="BL43" t="s">
        <v>314</v>
      </c>
      <c r="BM43" t="s">
        <v>314</v>
      </c>
      <c r="BN43" t="s">
        <v>314</v>
      </c>
      <c r="BO43" t="s">
        <v>314</v>
      </c>
      <c r="BP43" t="s">
        <v>314</v>
      </c>
      <c r="BQ43" t="s">
        <v>314</v>
      </c>
      <c r="BR43" t="s">
        <v>314</v>
      </c>
      <c r="BS43" t="s">
        <v>15777</v>
      </c>
      <c r="BT43" t="s">
        <v>314</v>
      </c>
      <c r="BU43" t="s">
        <v>15777</v>
      </c>
      <c r="BV43" t="s">
        <v>15777</v>
      </c>
      <c r="BW43" t="s">
        <v>15777</v>
      </c>
      <c r="BX43" t="s">
        <v>15777</v>
      </c>
      <c r="BY43" t="s">
        <v>16542</v>
      </c>
      <c r="BZ43" t="s">
        <v>314</v>
      </c>
      <c r="CA43" t="s">
        <v>314</v>
      </c>
      <c r="CB43" t="s">
        <v>314</v>
      </c>
      <c r="CC43" t="s">
        <v>314</v>
      </c>
      <c r="CD43" t="s">
        <v>314</v>
      </c>
      <c r="CE43" t="s">
        <v>15777</v>
      </c>
      <c r="CF43" t="s">
        <v>16543</v>
      </c>
      <c r="CG43" t="s">
        <v>16544</v>
      </c>
      <c r="CH43" t="s">
        <v>15777</v>
      </c>
      <c r="CI43" t="s">
        <v>314</v>
      </c>
      <c r="CJ43" t="s">
        <v>314</v>
      </c>
      <c r="CK43" t="s">
        <v>314</v>
      </c>
      <c r="CL43" t="s">
        <v>15777</v>
      </c>
      <c r="CM43" t="s">
        <v>314</v>
      </c>
      <c r="CN43" t="s">
        <v>15777</v>
      </c>
      <c r="CO43" t="s">
        <v>15777</v>
      </c>
      <c r="CP43" t="s">
        <v>15796</v>
      </c>
      <c r="CQ43" t="s">
        <v>15777</v>
      </c>
      <c r="CR43" t="s">
        <v>15777</v>
      </c>
      <c r="CS43" t="s">
        <v>15777</v>
      </c>
      <c r="CT43" t="s">
        <v>15777</v>
      </c>
      <c r="CU43" t="s">
        <v>16545</v>
      </c>
      <c r="CV43" t="s">
        <v>16545</v>
      </c>
      <c r="CW43" t="s">
        <v>16546</v>
      </c>
      <c r="CX43" t="s">
        <v>15777</v>
      </c>
      <c r="CY43" t="s">
        <v>314</v>
      </c>
      <c r="CZ43" t="s">
        <v>15777</v>
      </c>
      <c r="DA43" t="s">
        <v>15777</v>
      </c>
      <c r="DB43" t="s">
        <v>15777</v>
      </c>
      <c r="DC43" t="s">
        <v>15789</v>
      </c>
      <c r="DD43" t="s">
        <v>314</v>
      </c>
      <c r="DE43" t="s">
        <v>314</v>
      </c>
      <c r="DF43" t="s">
        <v>16547</v>
      </c>
      <c r="DG43" t="s">
        <v>15777</v>
      </c>
      <c r="DH43" t="s">
        <v>15777</v>
      </c>
      <c r="DI43" t="s">
        <v>15777</v>
      </c>
      <c r="DJ43" t="s">
        <v>146</v>
      </c>
      <c r="DK43" t="s">
        <v>15771</v>
      </c>
      <c r="DL43" t="s">
        <v>15789</v>
      </c>
      <c r="DM43" t="s">
        <v>15789</v>
      </c>
      <c r="DN43" t="s">
        <v>16548</v>
      </c>
      <c r="DO43" t="s">
        <v>314</v>
      </c>
      <c r="DP43" t="s">
        <v>314</v>
      </c>
      <c r="DQ43" t="s">
        <v>314</v>
      </c>
      <c r="DR43" t="s">
        <v>314</v>
      </c>
      <c r="DS43" t="s">
        <v>314</v>
      </c>
      <c r="DT43" t="s">
        <v>15777</v>
      </c>
      <c r="DU43" t="s">
        <v>314</v>
      </c>
      <c r="DV43" t="s">
        <v>314</v>
      </c>
      <c r="DW43" t="s">
        <v>15777</v>
      </c>
      <c r="DX43" t="s">
        <v>314</v>
      </c>
      <c r="DY43" t="s">
        <v>314</v>
      </c>
      <c r="DZ43" t="s">
        <v>15777</v>
      </c>
      <c r="EA43" t="s">
        <v>15777</v>
      </c>
      <c r="EB43" t="s">
        <v>15777</v>
      </c>
      <c r="EC43" t="s">
        <v>15777</v>
      </c>
      <c r="ED43" t="s">
        <v>15777</v>
      </c>
      <c r="EE43" t="s">
        <v>16549</v>
      </c>
      <c r="EF43" t="s">
        <v>15777</v>
      </c>
      <c r="EG43" t="s">
        <v>15777</v>
      </c>
      <c r="EH43" t="s">
        <v>15777</v>
      </c>
      <c r="EI43" t="s">
        <v>15777</v>
      </c>
      <c r="EJ43" t="s">
        <v>15777</v>
      </c>
      <c r="EK43" t="s">
        <v>15777</v>
      </c>
      <c r="EL43" t="s">
        <v>15777</v>
      </c>
      <c r="EM43" t="s">
        <v>15777</v>
      </c>
      <c r="EN43" t="s">
        <v>15777</v>
      </c>
      <c r="EO43" t="s">
        <v>15777</v>
      </c>
      <c r="EP43" t="s">
        <v>16550</v>
      </c>
      <c r="EQ43" t="s">
        <v>15801</v>
      </c>
      <c r="ER43" t="s">
        <v>15777</v>
      </c>
      <c r="ES43" t="s">
        <v>15777</v>
      </c>
      <c r="ET43" t="s">
        <v>15777</v>
      </c>
      <c r="EU43" t="s">
        <v>15777</v>
      </c>
      <c r="EV43" t="s">
        <v>15777</v>
      </c>
      <c r="EW43" t="s">
        <v>15777</v>
      </c>
      <c r="EX43" t="s">
        <v>15777</v>
      </c>
      <c r="EY43" t="s">
        <v>15777</v>
      </c>
      <c r="EZ43" t="s">
        <v>16551</v>
      </c>
      <c r="FA43" t="s">
        <v>15777</v>
      </c>
      <c r="FB43" t="s">
        <v>15777</v>
      </c>
      <c r="FC43" t="s">
        <v>15777</v>
      </c>
      <c r="FD43" t="s">
        <v>15777</v>
      </c>
      <c r="FE43" t="s">
        <v>15777</v>
      </c>
      <c r="FF43" t="s">
        <v>15777</v>
      </c>
      <c r="FG43" t="s">
        <v>15777</v>
      </c>
      <c r="FH43" t="s">
        <v>314</v>
      </c>
      <c r="FI43" t="s">
        <v>16552</v>
      </c>
      <c r="FJ43" t="s">
        <v>16553</v>
      </c>
      <c r="FK43" t="s">
        <v>15777</v>
      </c>
      <c r="FL43" t="s">
        <v>15777</v>
      </c>
      <c r="FM43" t="s">
        <v>15777</v>
      </c>
      <c r="FN43" t="s">
        <v>15777</v>
      </c>
      <c r="FO43" t="s">
        <v>15777</v>
      </c>
      <c r="FP43" t="s">
        <v>15777</v>
      </c>
      <c r="FQ43" t="s">
        <v>15777</v>
      </c>
      <c r="FR43" t="s">
        <v>15777</v>
      </c>
      <c r="FS43" t="s">
        <v>15789</v>
      </c>
      <c r="FT43" t="s">
        <v>16554</v>
      </c>
      <c r="FU43" t="s">
        <v>15777</v>
      </c>
      <c r="FV43" t="s">
        <v>314</v>
      </c>
      <c r="FW43" t="s">
        <v>314</v>
      </c>
      <c r="FX43" t="s">
        <v>15793</v>
      </c>
      <c r="FY43" t="s">
        <v>314</v>
      </c>
      <c r="FZ43" t="s">
        <v>16555</v>
      </c>
      <c r="GA43" t="s">
        <v>15793</v>
      </c>
      <c r="GB43" t="s">
        <v>16555</v>
      </c>
      <c r="GC43" t="s">
        <v>15777</v>
      </c>
      <c r="GD43" t="s">
        <v>15777</v>
      </c>
      <c r="GE43" t="s">
        <v>314</v>
      </c>
      <c r="GF43" t="s">
        <v>15777</v>
      </c>
      <c r="GG43" t="s">
        <v>15777</v>
      </c>
      <c r="GH43" t="s">
        <v>15777</v>
      </c>
      <c r="GI43" t="s">
        <v>16556</v>
      </c>
      <c r="GJ43" t="s">
        <v>15777</v>
      </c>
      <c r="GK43" t="s">
        <v>15777</v>
      </c>
      <c r="GL43" t="s">
        <v>15777</v>
      </c>
      <c r="GM43" t="s">
        <v>314</v>
      </c>
      <c r="GN43" t="s">
        <v>314</v>
      </c>
      <c r="GO43" t="s">
        <v>15777</v>
      </c>
      <c r="GP43" t="s">
        <v>15777</v>
      </c>
      <c r="GQ43" t="s">
        <v>15777</v>
      </c>
      <c r="GR43" t="s">
        <v>15777</v>
      </c>
      <c r="GS43" t="s">
        <v>15777</v>
      </c>
      <c r="GT43" t="s">
        <v>15777</v>
      </c>
      <c r="GU43" t="s">
        <v>15777</v>
      </c>
      <c r="GV43" t="s">
        <v>15777</v>
      </c>
      <c r="GW43" t="s">
        <v>16557</v>
      </c>
      <c r="GX43" t="s">
        <v>16555</v>
      </c>
      <c r="GY43" t="s">
        <v>314</v>
      </c>
      <c r="GZ43" t="s">
        <v>15777</v>
      </c>
      <c r="HA43" t="s">
        <v>15777</v>
      </c>
      <c r="HB43" t="s">
        <v>314</v>
      </c>
      <c r="HC43" t="s">
        <v>15777</v>
      </c>
      <c r="HD43" t="s">
        <v>15777</v>
      </c>
      <c r="HE43" t="s">
        <v>15777</v>
      </c>
      <c r="HF43" t="s">
        <v>314</v>
      </c>
      <c r="HG43" t="s">
        <v>16558</v>
      </c>
      <c r="HH43" t="s">
        <v>15777</v>
      </c>
      <c r="HI43" t="s">
        <v>15777</v>
      </c>
      <c r="HJ43" t="s">
        <v>15777</v>
      </c>
      <c r="HK43" t="s">
        <v>15777</v>
      </c>
      <c r="HL43" t="s">
        <v>15777</v>
      </c>
      <c r="HM43" t="s">
        <v>15777</v>
      </c>
      <c r="HN43" t="s">
        <v>15777</v>
      </c>
      <c r="HO43" t="s">
        <v>15777</v>
      </c>
      <c r="HP43" t="s">
        <v>15777</v>
      </c>
      <c r="HQ43" t="s">
        <v>15777</v>
      </c>
      <c r="HR43" t="s">
        <v>15777</v>
      </c>
      <c r="HS43" t="s">
        <v>15777</v>
      </c>
      <c r="HT43" t="s">
        <v>15777</v>
      </c>
      <c r="HU43" t="s">
        <v>15777</v>
      </c>
      <c r="HV43" t="s">
        <v>15777</v>
      </c>
      <c r="HW43" t="s">
        <v>15777</v>
      </c>
      <c r="HX43" t="s">
        <v>16559</v>
      </c>
      <c r="HY43" t="s">
        <v>15777</v>
      </c>
      <c r="HZ43" t="s">
        <v>15777</v>
      </c>
      <c r="IA43" t="s">
        <v>15777</v>
      </c>
      <c r="IB43" t="s">
        <v>15777</v>
      </c>
      <c r="IC43" t="s">
        <v>15777</v>
      </c>
      <c r="ID43" t="s">
        <v>15777</v>
      </c>
      <c r="IE43" t="s">
        <v>15777</v>
      </c>
      <c r="IF43" t="s">
        <v>15777</v>
      </c>
      <c r="IG43" t="s">
        <v>15777</v>
      </c>
      <c r="IH43" t="s">
        <v>15777</v>
      </c>
      <c r="II43" t="s">
        <v>15777</v>
      </c>
      <c r="IJ43" t="s">
        <v>15777</v>
      </c>
      <c r="IK43" t="s">
        <v>15777</v>
      </c>
      <c r="IL43" t="s">
        <v>15777</v>
      </c>
      <c r="IM43" t="s">
        <v>16560</v>
      </c>
      <c r="IN43" t="s">
        <v>15777</v>
      </c>
      <c r="IO43" t="s">
        <v>15777</v>
      </c>
      <c r="IP43" t="s">
        <v>15777</v>
      </c>
      <c r="IQ43" t="s">
        <v>15777</v>
      </c>
      <c r="IR43" t="s">
        <v>15777</v>
      </c>
      <c r="IS43" t="s">
        <v>15777</v>
      </c>
      <c r="IT43" t="s">
        <v>15777</v>
      </c>
      <c r="IU43" t="s">
        <v>15777</v>
      </c>
      <c r="IV43" t="s">
        <v>15777</v>
      </c>
      <c r="IW43" t="s">
        <v>15777</v>
      </c>
      <c r="IX43" t="s">
        <v>15777</v>
      </c>
      <c r="IY43" t="s">
        <v>15777</v>
      </c>
      <c r="IZ43" t="s">
        <v>15777</v>
      </c>
      <c r="JA43" t="s">
        <v>15777</v>
      </c>
      <c r="JB43" t="s">
        <v>15777</v>
      </c>
      <c r="JC43" t="s">
        <v>15777</v>
      </c>
      <c r="JD43" t="s">
        <v>16561</v>
      </c>
      <c r="JE43" t="s">
        <v>15777</v>
      </c>
      <c r="JF43" t="s">
        <v>16562</v>
      </c>
      <c r="JG43" t="s">
        <v>15777</v>
      </c>
      <c r="JH43" t="s">
        <v>15777</v>
      </c>
      <c r="JI43" t="s">
        <v>15777</v>
      </c>
      <c r="JJ43" t="s">
        <v>15777</v>
      </c>
      <c r="JK43" t="s">
        <v>15777</v>
      </c>
      <c r="JL43" t="s">
        <v>15777</v>
      </c>
      <c r="JM43" t="s">
        <v>15777</v>
      </c>
      <c r="JN43" t="s">
        <v>15777</v>
      </c>
      <c r="JO43" t="s">
        <v>15777</v>
      </c>
      <c r="JP43" t="s">
        <v>15777</v>
      </c>
      <c r="JQ43" t="s">
        <v>15777</v>
      </c>
      <c r="JR43" t="s">
        <v>15777</v>
      </c>
      <c r="JS43" t="s">
        <v>15777</v>
      </c>
      <c r="JT43" t="s">
        <v>15777</v>
      </c>
      <c r="JU43" t="s">
        <v>15777</v>
      </c>
      <c r="JV43" t="s">
        <v>15777</v>
      </c>
      <c r="JW43" t="s">
        <v>16563</v>
      </c>
      <c r="JX43" t="s">
        <v>15777</v>
      </c>
      <c r="JY43" t="s">
        <v>15777</v>
      </c>
      <c r="JZ43" t="s">
        <v>15777</v>
      </c>
      <c r="KA43" t="s">
        <v>15777</v>
      </c>
      <c r="KB43" t="s">
        <v>15777</v>
      </c>
      <c r="KC43" t="s">
        <v>15777</v>
      </c>
      <c r="KD43" t="s">
        <v>15777</v>
      </c>
      <c r="KE43" t="s">
        <v>15777</v>
      </c>
      <c r="KF43" t="s">
        <v>15777</v>
      </c>
      <c r="KG43" t="s">
        <v>15777</v>
      </c>
      <c r="KH43" t="s">
        <v>15777</v>
      </c>
      <c r="KI43" t="s">
        <v>15777</v>
      </c>
      <c r="KJ43" t="s">
        <v>15777</v>
      </c>
      <c r="KK43" t="s">
        <v>15777</v>
      </c>
      <c r="KL43" t="s">
        <v>15777</v>
      </c>
      <c r="KM43" t="s">
        <v>15777</v>
      </c>
      <c r="KN43" t="s">
        <v>16564</v>
      </c>
      <c r="KO43" t="s">
        <v>15777</v>
      </c>
      <c r="KP43" t="s">
        <v>15777</v>
      </c>
      <c r="KQ43" t="s">
        <v>15777</v>
      </c>
      <c r="KR43" t="s">
        <v>15777</v>
      </c>
      <c r="KS43" t="s">
        <v>15777</v>
      </c>
      <c r="KT43" t="s">
        <v>15777</v>
      </c>
      <c r="KU43" t="s">
        <v>15777</v>
      </c>
      <c r="KV43" t="s">
        <v>15777</v>
      </c>
      <c r="KW43" t="s">
        <v>15777</v>
      </c>
      <c r="KX43" t="s">
        <v>15777</v>
      </c>
      <c r="KY43" t="s">
        <v>15777</v>
      </c>
      <c r="KZ43" t="s">
        <v>15777</v>
      </c>
      <c r="LA43" t="s">
        <v>15777</v>
      </c>
      <c r="LB43" t="s">
        <v>15777</v>
      </c>
      <c r="LC43" t="s">
        <v>15777</v>
      </c>
      <c r="LD43" t="s">
        <v>15777</v>
      </c>
      <c r="LE43" t="s">
        <v>16565</v>
      </c>
      <c r="LF43" t="s">
        <v>15777</v>
      </c>
      <c r="LG43" t="s">
        <v>15777</v>
      </c>
      <c r="LH43" t="s">
        <v>15777</v>
      </c>
      <c r="LI43" t="s">
        <v>15777</v>
      </c>
      <c r="LJ43" t="s">
        <v>15777</v>
      </c>
      <c r="LK43" t="s">
        <v>15777</v>
      </c>
      <c r="LL43" t="s">
        <v>15777</v>
      </c>
      <c r="LM43" t="s">
        <v>15777</v>
      </c>
      <c r="LN43" t="s">
        <v>15777</v>
      </c>
      <c r="LO43" t="s">
        <v>15777</v>
      </c>
      <c r="LP43" t="s">
        <v>16566</v>
      </c>
      <c r="LQ43" t="s">
        <v>314</v>
      </c>
      <c r="LR43" t="s">
        <v>15777</v>
      </c>
      <c r="LS43" t="s">
        <v>15777</v>
      </c>
      <c r="LT43" t="s">
        <v>15777</v>
      </c>
      <c r="LU43" t="s">
        <v>15777</v>
      </c>
      <c r="LV43" t="s">
        <v>15777</v>
      </c>
      <c r="LW43" t="s">
        <v>17140</v>
      </c>
      <c r="LX43" t="s">
        <v>17141</v>
      </c>
      <c r="LY43" t="s">
        <v>15820</v>
      </c>
      <c r="LZ43" t="s">
        <v>17178</v>
      </c>
      <c r="MA43" t="s">
        <v>17179</v>
      </c>
      <c r="MB43" t="s">
        <v>16572</v>
      </c>
      <c r="MC43" t="s">
        <v>16573</v>
      </c>
      <c r="MD43" t="s">
        <v>17142</v>
      </c>
      <c r="ME43" t="s">
        <v>16575</v>
      </c>
      <c r="MF43" t="s">
        <v>16576</v>
      </c>
      <c r="MG43" t="s">
        <v>17140</v>
      </c>
      <c r="MH43" t="s">
        <v>17141</v>
      </c>
      <c r="MI43" t="s">
        <v>17142</v>
      </c>
      <c r="MJ43" t="s">
        <v>15820</v>
      </c>
      <c r="MK43" t="s">
        <v>15828</v>
      </c>
      <c r="ML43" t="s">
        <v>17180</v>
      </c>
      <c r="MM43" t="s">
        <v>17181</v>
      </c>
      <c r="MN43" t="s">
        <v>17182</v>
      </c>
      <c r="MO43" t="s">
        <v>17183</v>
      </c>
      <c r="MP43" t="s">
        <v>16585</v>
      </c>
      <c r="MQ43" t="s">
        <v>17142</v>
      </c>
      <c r="MR43" t="s">
        <v>16586</v>
      </c>
      <c r="MS43" t="s">
        <v>314</v>
      </c>
      <c r="MT43" t="s">
        <v>15777</v>
      </c>
      <c r="MU43" t="s">
        <v>15777</v>
      </c>
      <c r="MV43" t="s">
        <v>314</v>
      </c>
      <c r="MW43" t="s">
        <v>314</v>
      </c>
      <c r="MX43" t="s">
        <v>16007</v>
      </c>
      <c r="MY43" t="s">
        <v>138</v>
      </c>
      <c r="MZ43" t="s">
        <v>16681</v>
      </c>
      <c r="NA43" t="s">
        <v>15176</v>
      </c>
      <c r="NB43" t="s">
        <v>17184</v>
      </c>
      <c r="NC43" t="s">
        <v>169</v>
      </c>
      <c r="ND43">
        <v>108</v>
      </c>
      <c r="NE43">
        <v>409</v>
      </c>
      <c r="NF43" s="76">
        <v>0</v>
      </c>
      <c r="NG43" t="s">
        <v>16589</v>
      </c>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row>
    <row r="44" spans="1:724" x14ac:dyDescent="0.25">
      <c r="A44" t="s">
        <v>17185</v>
      </c>
      <c r="B44" t="s">
        <v>275</v>
      </c>
      <c r="C44" t="s">
        <v>15771</v>
      </c>
      <c r="D44" t="s">
        <v>15871</v>
      </c>
      <c r="E44" t="s">
        <v>17186</v>
      </c>
      <c r="F44" s="74">
        <v>43864.872887013888</v>
      </c>
      <c r="G44" t="s">
        <v>16526</v>
      </c>
      <c r="H44" t="s">
        <v>275</v>
      </c>
      <c r="I44" t="s">
        <v>276</v>
      </c>
      <c r="J44" t="s">
        <v>277</v>
      </c>
      <c r="K44" t="s">
        <v>15774</v>
      </c>
      <c r="L44" t="s">
        <v>17048</v>
      </c>
      <c r="M44" t="s">
        <v>15776</v>
      </c>
      <c r="N44" t="s">
        <v>15777</v>
      </c>
      <c r="O44" t="s">
        <v>15777</v>
      </c>
      <c r="P44" t="s">
        <v>15777</v>
      </c>
      <c r="Q44" t="s">
        <v>314</v>
      </c>
      <c r="R44" t="s">
        <v>15777</v>
      </c>
      <c r="S44" t="s">
        <v>314</v>
      </c>
      <c r="T44" t="s">
        <v>15777</v>
      </c>
      <c r="U44" t="s">
        <v>15777</v>
      </c>
      <c r="V44" t="s">
        <v>314</v>
      </c>
      <c r="W44" t="s">
        <v>314</v>
      </c>
      <c r="X44" t="s">
        <v>314</v>
      </c>
      <c r="Y44" t="s">
        <v>139</v>
      </c>
      <c r="Z44" t="s">
        <v>15777</v>
      </c>
      <c r="AA44" t="s">
        <v>15777</v>
      </c>
      <c r="AB44" t="s">
        <v>15777</v>
      </c>
      <c r="AC44" t="s">
        <v>314</v>
      </c>
      <c r="AD44" t="s">
        <v>15778</v>
      </c>
      <c r="AE44" t="s">
        <v>15777</v>
      </c>
      <c r="AF44" t="s">
        <v>15777</v>
      </c>
      <c r="AG44" t="s">
        <v>15777</v>
      </c>
      <c r="AH44" t="s">
        <v>15777</v>
      </c>
      <c r="AI44" t="s">
        <v>15777</v>
      </c>
      <c r="AJ44" t="s">
        <v>15777</v>
      </c>
      <c r="AK44" t="s">
        <v>17187</v>
      </c>
      <c r="AL44" t="s">
        <v>17188</v>
      </c>
      <c r="AM44" t="s">
        <v>12798</v>
      </c>
      <c r="AN44" t="s">
        <v>15182</v>
      </c>
      <c r="AO44" t="s">
        <v>15186</v>
      </c>
      <c r="AP44" t="s">
        <v>12226</v>
      </c>
      <c r="AQ44" t="s">
        <v>15193</v>
      </c>
      <c r="AR44" t="s">
        <v>15195</v>
      </c>
      <c r="AS44" t="s">
        <v>17189</v>
      </c>
      <c r="AT44" t="s">
        <v>17190</v>
      </c>
      <c r="AU44" t="s">
        <v>17191</v>
      </c>
      <c r="AV44" t="s">
        <v>17192</v>
      </c>
      <c r="AW44" t="s">
        <v>15183</v>
      </c>
      <c r="AX44" t="s">
        <v>15184</v>
      </c>
      <c r="AY44" t="s">
        <v>15788</v>
      </c>
      <c r="AZ44" t="s">
        <v>143</v>
      </c>
      <c r="BA44" t="s">
        <v>143</v>
      </c>
      <c r="BB44" t="s">
        <v>16540</v>
      </c>
      <c r="BC44" t="s">
        <v>314</v>
      </c>
      <c r="BD44" t="s">
        <v>314</v>
      </c>
      <c r="BE44" t="s">
        <v>314</v>
      </c>
      <c r="BF44" t="s">
        <v>314</v>
      </c>
      <c r="BG44" t="s">
        <v>314</v>
      </c>
      <c r="BH44" t="s">
        <v>314</v>
      </c>
      <c r="BI44" t="s">
        <v>15771</v>
      </c>
      <c r="BJ44" t="s">
        <v>15789</v>
      </c>
      <c r="BK44" t="s">
        <v>16541</v>
      </c>
      <c r="BL44" t="s">
        <v>314</v>
      </c>
      <c r="BM44" t="s">
        <v>314</v>
      </c>
      <c r="BN44" t="s">
        <v>314</v>
      </c>
      <c r="BO44" t="s">
        <v>314</v>
      </c>
      <c r="BP44" t="s">
        <v>314</v>
      </c>
      <c r="BQ44" t="s">
        <v>314</v>
      </c>
      <c r="BR44" t="s">
        <v>314</v>
      </c>
      <c r="BS44" t="s">
        <v>15777</v>
      </c>
      <c r="BT44" t="s">
        <v>314</v>
      </c>
      <c r="BU44" t="s">
        <v>15777</v>
      </c>
      <c r="BV44" t="s">
        <v>15777</v>
      </c>
      <c r="BW44" t="s">
        <v>15777</v>
      </c>
      <c r="BX44" t="s">
        <v>15777</v>
      </c>
      <c r="BY44" t="s">
        <v>16542</v>
      </c>
      <c r="BZ44" t="s">
        <v>314</v>
      </c>
      <c r="CA44" t="s">
        <v>314</v>
      </c>
      <c r="CB44" t="s">
        <v>314</v>
      </c>
      <c r="CC44" t="s">
        <v>314</v>
      </c>
      <c r="CD44" t="s">
        <v>314</v>
      </c>
      <c r="CE44" t="s">
        <v>15777</v>
      </c>
      <c r="CF44" t="s">
        <v>16543</v>
      </c>
      <c r="CG44" t="s">
        <v>16544</v>
      </c>
      <c r="CH44" t="s">
        <v>15777</v>
      </c>
      <c r="CI44" t="s">
        <v>314</v>
      </c>
      <c r="CJ44" t="s">
        <v>314</v>
      </c>
      <c r="CK44" t="s">
        <v>314</v>
      </c>
      <c r="CL44" t="s">
        <v>15777</v>
      </c>
      <c r="CM44" t="s">
        <v>314</v>
      </c>
      <c r="CN44" t="s">
        <v>15777</v>
      </c>
      <c r="CO44" t="s">
        <v>15777</v>
      </c>
      <c r="CP44" t="s">
        <v>15796</v>
      </c>
      <c r="CQ44" t="s">
        <v>15777</v>
      </c>
      <c r="CR44" t="s">
        <v>15777</v>
      </c>
      <c r="CS44" t="s">
        <v>15777</v>
      </c>
      <c r="CT44" t="s">
        <v>15777</v>
      </c>
      <c r="CU44" t="s">
        <v>16545</v>
      </c>
      <c r="CV44" t="s">
        <v>16545</v>
      </c>
      <c r="CW44" t="s">
        <v>16546</v>
      </c>
      <c r="CX44" t="s">
        <v>15777</v>
      </c>
      <c r="CY44" t="s">
        <v>314</v>
      </c>
      <c r="CZ44" t="s">
        <v>15777</v>
      </c>
      <c r="DA44" t="s">
        <v>15777</v>
      </c>
      <c r="DB44" t="s">
        <v>15777</v>
      </c>
      <c r="DC44" t="s">
        <v>15789</v>
      </c>
      <c r="DD44" t="s">
        <v>314</v>
      </c>
      <c r="DE44" t="s">
        <v>314</v>
      </c>
      <c r="DF44" t="s">
        <v>16547</v>
      </c>
      <c r="DG44" t="s">
        <v>15777</v>
      </c>
      <c r="DH44" t="s">
        <v>15777</v>
      </c>
      <c r="DI44" t="s">
        <v>15777</v>
      </c>
      <c r="DJ44" t="s">
        <v>146</v>
      </c>
      <c r="DK44" t="s">
        <v>15771</v>
      </c>
      <c r="DL44" t="s">
        <v>15789</v>
      </c>
      <c r="DM44" t="s">
        <v>15789</v>
      </c>
      <c r="DN44" t="s">
        <v>16548</v>
      </c>
      <c r="DO44" t="s">
        <v>314</v>
      </c>
      <c r="DP44" t="s">
        <v>314</v>
      </c>
      <c r="DQ44" t="s">
        <v>314</v>
      </c>
      <c r="DR44" t="s">
        <v>314</v>
      </c>
      <c r="DS44" t="s">
        <v>314</v>
      </c>
      <c r="DT44" t="s">
        <v>15777</v>
      </c>
      <c r="DU44" t="s">
        <v>314</v>
      </c>
      <c r="DV44" t="s">
        <v>314</v>
      </c>
      <c r="DW44" t="s">
        <v>15777</v>
      </c>
      <c r="DX44" t="s">
        <v>314</v>
      </c>
      <c r="DY44" t="s">
        <v>314</v>
      </c>
      <c r="DZ44" t="s">
        <v>15777</v>
      </c>
      <c r="EA44" t="s">
        <v>15777</v>
      </c>
      <c r="EB44" t="s">
        <v>15777</v>
      </c>
      <c r="EC44" t="s">
        <v>15777</v>
      </c>
      <c r="ED44" t="s">
        <v>15777</v>
      </c>
      <c r="EE44" t="s">
        <v>16549</v>
      </c>
      <c r="EF44" t="s">
        <v>15777</v>
      </c>
      <c r="EG44" t="s">
        <v>15777</v>
      </c>
      <c r="EH44" t="s">
        <v>15777</v>
      </c>
      <c r="EI44" t="s">
        <v>15777</v>
      </c>
      <c r="EJ44" t="s">
        <v>15777</v>
      </c>
      <c r="EK44" t="s">
        <v>15777</v>
      </c>
      <c r="EL44" t="s">
        <v>15777</v>
      </c>
      <c r="EM44" t="s">
        <v>15777</v>
      </c>
      <c r="EN44" t="s">
        <v>15777</v>
      </c>
      <c r="EO44" t="s">
        <v>15777</v>
      </c>
      <c r="EP44" t="s">
        <v>16550</v>
      </c>
      <c r="EQ44" t="s">
        <v>15801</v>
      </c>
      <c r="ER44" t="s">
        <v>15777</v>
      </c>
      <c r="ES44" t="s">
        <v>15777</v>
      </c>
      <c r="ET44" t="s">
        <v>15777</v>
      </c>
      <c r="EU44" t="s">
        <v>15777</v>
      </c>
      <c r="EV44" t="s">
        <v>15777</v>
      </c>
      <c r="EW44" t="s">
        <v>15777</v>
      </c>
      <c r="EX44" t="s">
        <v>15777</v>
      </c>
      <c r="EY44" t="s">
        <v>15777</v>
      </c>
      <c r="EZ44" t="s">
        <v>16551</v>
      </c>
      <c r="FA44" t="s">
        <v>15777</v>
      </c>
      <c r="FB44" t="s">
        <v>15777</v>
      </c>
      <c r="FC44" t="s">
        <v>15777</v>
      </c>
      <c r="FD44" t="s">
        <v>15777</v>
      </c>
      <c r="FE44" t="s">
        <v>15777</v>
      </c>
      <c r="FF44" t="s">
        <v>15777</v>
      </c>
      <c r="FG44" t="s">
        <v>15777</v>
      </c>
      <c r="FH44" t="s">
        <v>314</v>
      </c>
      <c r="FI44" t="s">
        <v>16552</v>
      </c>
      <c r="FJ44" t="s">
        <v>16553</v>
      </c>
      <c r="FK44" t="s">
        <v>15777</v>
      </c>
      <c r="FL44" t="s">
        <v>15777</v>
      </c>
      <c r="FM44" t="s">
        <v>15777</v>
      </c>
      <c r="FN44" t="s">
        <v>15777</v>
      </c>
      <c r="FO44" t="s">
        <v>15777</v>
      </c>
      <c r="FP44" t="s">
        <v>15777</v>
      </c>
      <c r="FQ44" t="s">
        <v>15777</v>
      </c>
      <c r="FR44" t="s">
        <v>15777</v>
      </c>
      <c r="FS44" t="s">
        <v>15789</v>
      </c>
      <c r="FT44" t="s">
        <v>16554</v>
      </c>
      <c r="FU44" t="s">
        <v>15777</v>
      </c>
      <c r="FV44" t="s">
        <v>314</v>
      </c>
      <c r="FW44" t="s">
        <v>314</v>
      </c>
      <c r="FX44" t="s">
        <v>15793</v>
      </c>
      <c r="FY44" t="s">
        <v>314</v>
      </c>
      <c r="FZ44" t="s">
        <v>16555</v>
      </c>
      <c r="GA44" t="s">
        <v>15793</v>
      </c>
      <c r="GB44" t="s">
        <v>16555</v>
      </c>
      <c r="GC44" t="s">
        <v>15777</v>
      </c>
      <c r="GD44" t="s">
        <v>15777</v>
      </c>
      <c r="GE44" t="s">
        <v>314</v>
      </c>
      <c r="GF44" t="s">
        <v>15777</v>
      </c>
      <c r="GG44" t="s">
        <v>15777</v>
      </c>
      <c r="GH44" t="s">
        <v>15777</v>
      </c>
      <c r="GI44" t="s">
        <v>16556</v>
      </c>
      <c r="GJ44" t="s">
        <v>15777</v>
      </c>
      <c r="GK44" t="s">
        <v>15777</v>
      </c>
      <c r="GL44" t="s">
        <v>15777</v>
      </c>
      <c r="GM44" t="s">
        <v>314</v>
      </c>
      <c r="GN44" t="s">
        <v>314</v>
      </c>
      <c r="GO44" t="s">
        <v>15777</v>
      </c>
      <c r="GP44" t="s">
        <v>15777</v>
      </c>
      <c r="GQ44" t="s">
        <v>15777</v>
      </c>
      <c r="GR44" t="s">
        <v>15777</v>
      </c>
      <c r="GS44" t="s">
        <v>15777</v>
      </c>
      <c r="GT44" t="s">
        <v>15777</v>
      </c>
      <c r="GU44" t="s">
        <v>15777</v>
      </c>
      <c r="GV44" t="s">
        <v>15777</v>
      </c>
      <c r="GW44" t="s">
        <v>16557</v>
      </c>
      <c r="GX44" t="s">
        <v>16555</v>
      </c>
      <c r="GY44" t="s">
        <v>314</v>
      </c>
      <c r="GZ44" t="s">
        <v>15777</v>
      </c>
      <c r="HA44" t="s">
        <v>15777</v>
      </c>
      <c r="HB44" t="s">
        <v>314</v>
      </c>
      <c r="HC44" t="s">
        <v>15777</v>
      </c>
      <c r="HD44" t="s">
        <v>15777</v>
      </c>
      <c r="HE44" t="s">
        <v>15777</v>
      </c>
      <c r="HF44" t="s">
        <v>314</v>
      </c>
      <c r="HG44" t="s">
        <v>16558</v>
      </c>
      <c r="HH44" t="s">
        <v>15777</v>
      </c>
      <c r="HI44" t="s">
        <v>15777</v>
      </c>
      <c r="HJ44" t="s">
        <v>15777</v>
      </c>
      <c r="HK44" t="s">
        <v>15777</v>
      </c>
      <c r="HL44" t="s">
        <v>15777</v>
      </c>
      <c r="HM44" t="s">
        <v>15777</v>
      </c>
      <c r="HN44" t="s">
        <v>15777</v>
      </c>
      <c r="HO44" t="s">
        <v>15777</v>
      </c>
      <c r="HP44" t="s">
        <v>15777</v>
      </c>
      <c r="HQ44" t="s">
        <v>15777</v>
      </c>
      <c r="HR44" t="s">
        <v>15777</v>
      </c>
      <c r="HS44" t="s">
        <v>15777</v>
      </c>
      <c r="HT44" t="s">
        <v>15777</v>
      </c>
      <c r="HU44" t="s">
        <v>15777</v>
      </c>
      <c r="HV44" t="s">
        <v>15777</v>
      </c>
      <c r="HW44" t="s">
        <v>15777</v>
      </c>
      <c r="HX44" t="s">
        <v>16559</v>
      </c>
      <c r="HY44" t="s">
        <v>15777</v>
      </c>
      <c r="HZ44" t="s">
        <v>15777</v>
      </c>
      <c r="IA44" t="s">
        <v>15777</v>
      </c>
      <c r="IB44" t="s">
        <v>15777</v>
      </c>
      <c r="IC44" t="s">
        <v>15777</v>
      </c>
      <c r="ID44" t="s">
        <v>15777</v>
      </c>
      <c r="IE44" t="s">
        <v>15777</v>
      </c>
      <c r="IF44" t="s">
        <v>15777</v>
      </c>
      <c r="IG44" t="s">
        <v>15777</v>
      </c>
      <c r="IH44" t="s">
        <v>15777</v>
      </c>
      <c r="II44" t="s">
        <v>15777</v>
      </c>
      <c r="IJ44" t="s">
        <v>15777</v>
      </c>
      <c r="IK44" t="s">
        <v>15777</v>
      </c>
      <c r="IL44" t="s">
        <v>15777</v>
      </c>
      <c r="IM44" t="s">
        <v>16560</v>
      </c>
      <c r="IN44" t="s">
        <v>15777</v>
      </c>
      <c r="IO44" t="s">
        <v>15777</v>
      </c>
      <c r="IP44" t="s">
        <v>15777</v>
      </c>
      <c r="IQ44" t="s">
        <v>15777</v>
      </c>
      <c r="IR44" t="s">
        <v>15777</v>
      </c>
      <c r="IS44" t="s">
        <v>15777</v>
      </c>
      <c r="IT44" t="s">
        <v>15777</v>
      </c>
      <c r="IU44" t="s">
        <v>15777</v>
      </c>
      <c r="IV44" t="s">
        <v>15777</v>
      </c>
      <c r="IW44" t="s">
        <v>15777</v>
      </c>
      <c r="IX44" t="s">
        <v>15777</v>
      </c>
      <c r="IY44" t="s">
        <v>15777</v>
      </c>
      <c r="IZ44" t="s">
        <v>15777</v>
      </c>
      <c r="JA44" t="s">
        <v>15777</v>
      </c>
      <c r="JB44" t="s">
        <v>15777</v>
      </c>
      <c r="JC44" t="s">
        <v>15777</v>
      </c>
      <c r="JD44" t="s">
        <v>16561</v>
      </c>
      <c r="JE44" t="s">
        <v>15777</v>
      </c>
      <c r="JF44" t="s">
        <v>16562</v>
      </c>
      <c r="JG44" t="s">
        <v>15777</v>
      </c>
      <c r="JH44" t="s">
        <v>15777</v>
      </c>
      <c r="JI44" t="s">
        <v>15777</v>
      </c>
      <c r="JJ44" t="s">
        <v>15777</v>
      </c>
      <c r="JK44" t="s">
        <v>15777</v>
      </c>
      <c r="JL44" t="s">
        <v>15777</v>
      </c>
      <c r="JM44" t="s">
        <v>15777</v>
      </c>
      <c r="JN44" t="s">
        <v>15777</v>
      </c>
      <c r="JO44" t="s">
        <v>15777</v>
      </c>
      <c r="JP44" t="s">
        <v>15777</v>
      </c>
      <c r="JQ44" t="s">
        <v>15777</v>
      </c>
      <c r="JR44" t="s">
        <v>15777</v>
      </c>
      <c r="JS44" t="s">
        <v>15777</v>
      </c>
      <c r="JT44" t="s">
        <v>15777</v>
      </c>
      <c r="JU44" t="s">
        <v>15777</v>
      </c>
      <c r="JV44" t="s">
        <v>15777</v>
      </c>
      <c r="JW44" t="s">
        <v>16563</v>
      </c>
      <c r="JX44" t="s">
        <v>15777</v>
      </c>
      <c r="JY44" t="s">
        <v>15777</v>
      </c>
      <c r="JZ44" t="s">
        <v>15777</v>
      </c>
      <c r="KA44" t="s">
        <v>15777</v>
      </c>
      <c r="KB44" t="s">
        <v>15777</v>
      </c>
      <c r="KC44" t="s">
        <v>15777</v>
      </c>
      <c r="KD44" t="s">
        <v>15777</v>
      </c>
      <c r="KE44" t="s">
        <v>15777</v>
      </c>
      <c r="KF44" t="s">
        <v>15777</v>
      </c>
      <c r="KG44" t="s">
        <v>15777</v>
      </c>
      <c r="KH44" t="s">
        <v>15777</v>
      </c>
      <c r="KI44" t="s">
        <v>15777</v>
      </c>
      <c r="KJ44" t="s">
        <v>15777</v>
      </c>
      <c r="KK44" t="s">
        <v>15777</v>
      </c>
      <c r="KL44" t="s">
        <v>15777</v>
      </c>
      <c r="KM44" t="s">
        <v>15777</v>
      </c>
      <c r="KN44" t="s">
        <v>16564</v>
      </c>
      <c r="KO44" t="s">
        <v>15777</v>
      </c>
      <c r="KP44" t="s">
        <v>15777</v>
      </c>
      <c r="KQ44" t="s">
        <v>15777</v>
      </c>
      <c r="KR44" t="s">
        <v>15777</v>
      </c>
      <c r="KS44" t="s">
        <v>15777</v>
      </c>
      <c r="KT44" t="s">
        <v>15777</v>
      </c>
      <c r="KU44" t="s">
        <v>15777</v>
      </c>
      <c r="KV44" t="s">
        <v>15777</v>
      </c>
      <c r="KW44" t="s">
        <v>15777</v>
      </c>
      <c r="KX44" t="s">
        <v>15777</v>
      </c>
      <c r="KY44" t="s">
        <v>15777</v>
      </c>
      <c r="KZ44" t="s">
        <v>15777</v>
      </c>
      <c r="LA44" t="s">
        <v>15777</v>
      </c>
      <c r="LB44" t="s">
        <v>15777</v>
      </c>
      <c r="LC44" t="s">
        <v>15777</v>
      </c>
      <c r="LD44" t="s">
        <v>15777</v>
      </c>
      <c r="LE44" t="s">
        <v>16565</v>
      </c>
      <c r="LF44" t="s">
        <v>15777</v>
      </c>
      <c r="LG44" t="s">
        <v>15777</v>
      </c>
      <c r="LH44" t="s">
        <v>15777</v>
      </c>
      <c r="LI44" t="s">
        <v>15777</v>
      </c>
      <c r="LJ44" t="s">
        <v>15777</v>
      </c>
      <c r="LK44" t="s">
        <v>15777</v>
      </c>
      <c r="LL44" t="s">
        <v>15777</v>
      </c>
      <c r="LM44" t="s">
        <v>15777</v>
      </c>
      <c r="LN44" t="s">
        <v>15777</v>
      </c>
      <c r="LO44" t="s">
        <v>15777</v>
      </c>
      <c r="LP44" t="s">
        <v>16566</v>
      </c>
      <c r="LQ44" t="s">
        <v>314</v>
      </c>
      <c r="LR44" t="s">
        <v>15777</v>
      </c>
      <c r="LS44" t="s">
        <v>15777</v>
      </c>
      <c r="LT44" t="s">
        <v>15777</v>
      </c>
      <c r="LU44" t="s">
        <v>15777</v>
      </c>
      <c r="LV44" t="s">
        <v>15777</v>
      </c>
      <c r="LW44" t="s">
        <v>17140</v>
      </c>
      <c r="LX44" t="s">
        <v>17141</v>
      </c>
      <c r="LY44" t="s">
        <v>15820</v>
      </c>
      <c r="LZ44" t="s">
        <v>17178</v>
      </c>
      <c r="MA44" t="s">
        <v>17179</v>
      </c>
      <c r="MB44" t="s">
        <v>16572</v>
      </c>
      <c r="MC44" t="s">
        <v>16573</v>
      </c>
      <c r="MD44" t="s">
        <v>17193</v>
      </c>
      <c r="ME44" t="s">
        <v>16575</v>
      </c>
      <c r="MF44" t="s">
        <v>16576</v>
      </c>
      <c r="MG44" t="s">
        <v>17140</v>
      </c>
      <c r="MH44" t="s">
        <v>17141</v>
      </c>
      <c r="MI44" t="s">
        <v>17193</v>
      </c>
      <c r="MJ44" t="s">
        <v>15820</v>
      </c>
      <c r="MK44" t="s">
        <v>15828</v>
      </c>
      <c r="ML44" t="s">
        <v>17194</v>
      </c>
      <c r="MM44" t="s">
        <v>17195</v>
      </c>
      <c r="MN44" t="s">
        <v>17196</v>
      </c>
      <c r="MO44" t="s">
        <v>17197</v>
      </c>
      <c r="MP44" t="s">
        <v>16585</v>
      </c>
      <c r="MQ44" t="s">
        <v>17193</v>
      </c>
      <c r="MR44" t="s">
        <v>16586</v>
      </c>
      <c r="MS44" t="s">
        <v>314</v>
      </c>
      <c r="MT44" t="s">
        <v>15777</v>
      </c>
      <c r="MU44" t="s">
        <v>15777</v>
      </c>
      <c r="MV44" t="s">
        <v>314</v>
      </c>
      <c r="MW44" t="s">
        <v>314</v>
      </c>
      <c r="MX44" t="s">
        <v>16007</v>
      </c>
      <c r="MY44" t="s">
        <v>138</v>
      </c>
      <c r="MZ44" t="s">
        <v>17059</v>
      </c>
      <c r="NA44" t="s">
        <v>17198</v>
      </c>
      <c r="NB44" t="s">
        <v>15200</v>
      </c>
      <c r="NC44" t="s">
        <v>12818</v>
      </c>
      <c r="ND44">
        <v>108</v>
      </c>
      <c r="NE44">
        <v>409</v>
      </c>
      <c r="NF44" s="76">
        <v>0</v>
      </c>
      <c r="NG44" t="s">
        <v>16589</v>
      </c>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row>
    <row r="45" spans="1:724" x14ac:dyDescent="0.25">
      <c r="A45" t="s">
        <v>17199</v>
      </c>
      <c r="B45" t="s">
        <v>275</v>
      </c>
      <c r="C45" t="s">
        <v>15771</v>
      </c>
      <c r="D45" t="s">
        <v>15871</v>
      </c>
      <c r="E45" t="s">
        <v>17200</v>
      </c>
      <c r="F45" s="74">
        <v>43864.872933310187</v>
      </c>
      <c r="G45" t="s">
        <v>16526</v>
      </c>
      <c r="H45" t="s">
        <v>275</v>
      </c>
      <c r="I45" t="s">
        <v>276</v>
      </c>
      <c r="J45" t="s">
        <v>277</v>
      </c>
      <c r="K45" t="s">
        <v>15774</v>
      </c>
      <c r="L45" t="s">
        <v>15998</v>
      </c>
      <c r="M45" t="s">
        <v>15776</v>
      </c>
      <c r="N45" t="s">
        <v>15777</v>
      </c>
      <c r="O45" t="s">
        <v>15777</v>
      </c>
      <c r="P45" t="s">
        <v>15777</v>
      </c>
      <c r="Q45" t="s">
        <v>314</v>
      </c>
      <c r="R45" t="s">
        <v>15777</v>
      </c>
      <c r="S45" t="s">
        <v>314</v>
      </c>
      <c r="T45" t="s">
        <v>15777</v>
      </c>
      <c r="U45" t="s">
        <v>15777</v>
      </c>
      <c r="V45" t="s">
        <v>314</v>
      </c>
      <c r="W45" t="s">
        <v>314</v>
      </c>
      <c r="X45" t="s">
        <v>314</v>
      </c>
      <c r="Y45" t="s">
        <v>139</v>
      </c>
      <c r="Z45" t="s">
        <v>15777</v>
      </c>
      <c r="AA45" t="s">
        <v>15777</v>
      </c>
      <c r="AB45" t="s">
        <v>15777</v>
      </c>
      <c r="AC45" t="s">
        <v>314</v>
      </c>
      <c r="AD45" t="s">
        <v>15778</v>
      </c>
      <c r="AE45" t="s">
        <v>15777</v>
      </c>
      <c r="AF45" t="s">
        <v>15777</v>
      </c>
      <c r="AG45" t="s">
        <v>15777</v>
      </c>
      <c r="AH45" t="s">
        <v>15777</v>
      </c>
      <c r="AI45" t="s">
        <v>15777</v>
      </c>
      <c r="AJ45" t="s">
        <v>15777</v>
      </c>
      <c r="AK45" t="s">
        <v>17201</v>
      </c>
      <c r="AL45" t="s">
        <v>17202</v>
      </c>
      <c r="AM45" t="s">
        <v>13177</v>
      </c>
      <c r="AN45" t="s">
        <v>15205</v>
      </c>
      <c r="AO45" t="s">
        <v>15209</v>
      </c>
      <c r="AP45" t="s">
        <v>15216</v>
      </c>
      <c r="AQ45" t="s">
        <v>15217</v>
      </c>
      <c r="AR45" t="s">
        <v>15219</v>
      </c>
      <c r="AS45" t="s">
        <v>17203</v>
      </c>
      <c r="AT45" t="s">
        <v>17204</v>
      </c>
      <c r="AU45" t="s">
        <v>17205</v>
      </c>
      <c r="AV45" t="s">
        <v>17206</v>
      </c>
      <c r="AW45" t="s">
        <v>15206</v>
      </c>
      <c r="AX45" t="s">
        <v>15207</v>
      </c>
      <c r="AY45" t="s">
        <v>15788</v>
      </c>
      <c r="AZ45" t="s">
        <v>143</v>
      </c>
      <c r="BA45" t="s">
        <v>143</v>
      </c>
      <c r="BB45" t="s">
        <v>16540</v>
      </c>
      <c r="BC45" t="s">
        <v>314</v>
      </c>
      <c r="BD45" t="s">
        <v>314</v>
      </c>
      <c r="BE45" t="s">
        <v>314</v>
      </c>
      <c r="BF45" t="s">
        <v>314</v>
      </c>
      <c r="BG45" t="s">
        <v>314</v>
      </c>
      <c r="BH45" t="s">
        <v>314</v>
      </c>
      <c r="BI45" t="s">
        <v>15771</v>
      </c>
      <c r="BJ45" t="s">
        <v>15789</v>
      </c>
      <c r="BK45" t="s">
        <v>16541</v>
      </c>
      <c r="BL45" t="s">
        <v>314</v>
      </c>
      <c r="BM45" t="s">
        <v>314</v>
      </c>
      <c r="BN45" t="s">
        <v>314</v>
      </c>
      <c r="BO45" t="s">
        <v>314</v>
      </c>
      <c r="BP45" t="s">
        <v>314</v>
      </c>
      <c r="BQ45" t="s">
        <v>314</v>
      </c>
      <c r="BR45" t="s">
        <v>314</v>
      </c>
      <c r="BS45" t="s">
        <v>15777</v>
      </c>
      <c r="BT45" t="s">
        <v>314</v>
      </c>
      <c r="BU45" t="s">
        <v>15777</v>
      </c>
      <c r="BV45" t="s">
        <v>15777</v>
      </c>
      <c r="BW45" t="s">
        <v>15777</v>
      </c>
      <c r="BX45" t="s">
        <v>15777</v>
      </c>
      <c r="BY45" t="s">
        <v>16542</v>
      </c>
      <c r="BZ45" t="s">
        <v>314</v>
      </c>
      <c r="CA45" t="s">
        <v>314</v>
      </c>
      <c r="CB45" t="s">
        <v>314</v>
      </c>
      <c r="CC45" t="s">
        <v>314</v>
      </c>
      <c r="CD45" t="s">
        <v>314</v>
      </c>
      <c r="CE45" t="s">
        <v>15777</v>
      </c>
      <c r="CF45" t="s">
        <v>16543</v>
      </c>
      <c r="CG45" t="s">
        <v>16544</v>
      </c>
      <c r="CH45" t="s">
        <v>15777</v>
      </c>
      <c r="CI45" t="s">
        <v>314</v>
      </c>
      <c r="CJ45" t="s">
        <v>314</v>
      </c>
      <c r="CK45" t="s">
        <v>314</v>
      </c>
      <c r="CL45" t="s">
        <v>15777</v>
      </c>
      <c r="CM45" t="s">
        <v>314</v>
      </c>
      <c r="CN45" t="s">
        <v>15777</v>
      </c>
      <c r="CO45" t="s">
        <v>15777</v>
      </c>
      <c r="CP45" t="s">
        <v>15796</v>
      </c>
      <c r="CQ45" t="s">
        <v>15777</v>
      </c>
      <c r="CR45" t="s">
        <v>15777</v>
      </c>
      <c r="CS45" t="s">
        <v>15777</v>
      </c>
      <c r="CT45" t="s">
        <v>15777</v>
      </c>
      <c r="CU45" t="s">
        <v>17070</v>
      </c>
      <c r="CV45" t="s">
        <v>17070</v>
      </c>
      <c r="CW45" t="s">
        <v>16546</v>
      </c>
      <c r="CX45" t="s">
        <v>15777</v>
      </c>
      <c r="CY45" t="s">
        <v>314</v>
      </c>
      <c r="CZ45" t="s">
        <v>15777</v>
      </c>
      <c r="DA45" t="s">
        <v>15777</v>
      </c>
      <c r="DB45" t="s">
        <v>15777</v>
      </c>
      <c r="DC45" t="s">
        <v>15789</v>
      </c>
      <c r="DD45" t="s">
        <v>314</v>
      </c>
      <c r="DE45" t="s">
        <v>314</v>
      </c>
      <c r="DF45" t="s">
        <v>16547</v>
      </c>
      <c r="DG45" t="s">
        <v>15777</v>
      </c>
      <c r="DH45" t="s">
        <v>15777</v>
      </c>
      <c r="DI45" t="s">
        <v>15777</v>
      </c>
      <c r="DJ45" t="s">
        <v>146</v>
      </c>
      <c r="DK45" t="s">
        <v>15771</v>
      </c>
      <c r="DL45" t="s">
        <v>15789</v>
      </c>
      <c r="DM45" t="s">
        <v>15789</v>
      </c>
      <c r="DN45" t="s">
        <v>16548</v>
      </c>
      <c r="DO45" t="s">
        <v>314</v>
      </c>
      <c r="DP45" t="s">
        <v>314</v>
      </c>
      <c r="DQ45" t="s">
        <v>314</v>
      </c>
      <c r="DR45" t="s">
        <v>314</v>
      </c>
      <c r="DS45" t="s">
        <v>314</v>
      </c>
      <c r="DT45" t="s">
        <v>15777</v>
      </c>
      <c r="DU45" t="s">
        <v>314</v>
      </c>
      <c r="DV45" t="s">
        <v>314</v>
      </c>
      <c r="DW45" t="s">
        <v>15777</v>
      </c>
      <c r="DX45" t="s">
        <v>314</v>
      </c>
      <c r="DY45" t="s">
        <v>314</v>
      </c>
      <c r="DZ45" t="s">
        <v>15777</v>
      </c>
      <c r="EA45" t="s">
        <v>15777</v>
      </c>
      <c r="EB45" t="s">
        <v>15777</v>
      </c>
      <c r="EC45" t="s">
        <v>15777</v>
      </c>
      <c r="ED45" t="s">
        <v>15777</v>
      </c>
      <c r="EE45" t="s">
        <v>16549</v>
      </c>
      <c r="EF45" t="s">
        <v>15777</v>
      </c>
      <c r="EG45" t="s">
        <v>15777</v>
      </c>
      <c r="EH45" t="s">
        <v>15777</v>
      </c>
      <c r="EI45" t="s">
        <v>15777</v>
      </c>
      <c r="EJ45" t="s">
        <v>15777</v>
      </c>
      <c r="EK45" t="s">
        <v>15777</v>
      </c>
      <c r="EL45" t="s">
        <v>15777</v>
      </c>
      <c r="EM45" t="s">
        <v>15777</v>
      </c>
      <c r="EN45" t="s">
        <v>15777</v>
      </c>
      <c r="EO45" t="s">
        <v>15777</v>
      </c>
      <c r="EP45" t="s">
        <v>16550</v>
      </c>
      <c r="EQ45" t="s">
        <v>15801</v>
      </c>
      <c r="ER45" t="s">
        <v>15777</v>
      </c>
      <c r="ES45" t="s">
        <v>15777</v>
      </c>
      <c r="ET45" t="s">
        <v>15777</v>
      </c>
      <c r="EU45" t="s">
        <v>15777</v>
      </c>
      <c r="EV45" t="s">
        <v>15777</v>
      </c>
      <c r="EW45" t="s">
        <v>15777</v>
      </c>
      <c r="EX45" t="s">
        <v>15777</v>
      </c>
      <c r="EY45" t="s">
        <v>15777</v>
      </c>
      <c r="EZ45" t="s">
        <v>16551</v>
      </c>
      <c r="FA45" t="s">
        <v>15777</v>
      </c>
      <c r="FB45" t="s">
        <v>15777</v>
      </c>
      <c r="FC45" t="s">
        <v>15777</v>
      </c>
      <c r="FD45" t="s">
        <v>15777</v>
      </c>
      <c r="FE45" t="s">
        <v>15777</v>
      </c>
      <c r="FF45" t="s">
        <v>15777</v>
      </c>
      <c r="FG45" t="s">
        <v>15777</v>
      </c>
      <c r="FH45" t="s">
        <v>314</v>
      </c>
      <c r="FI45" t="s">
        <v>16552</v>
      </c>
      <c r="FJ45" t="s">
        <v>16553</v>
      </c>
      <c r="FK45" t="s">
        <v>15777</v>
      </c>
      <c r="FL45" t="s">
        <v>15777</v>
      </c>
      <c r="FM45" t="s">
        <v>15777</v>
      </c>
      <c r="FN45" t="s">
        <v>15777</v>
      </c>
      <c r="FO45" t="s">
        <v>15777</v>
      </c>
      <c r="FP45" t="s">
        <v>15777</v>
      </c>
      <c r="FQ45" t="s">
        <v>15777</v>
      </c>
      <c r="FR45" t="s">
        <v>15777</v>
      </c>
      <c r="FS45" t="s">
        <v>15789</v>
      </c>
      <c r="FT45" t="s">
        <v>16554</v>
      </c>
      <c r="FU45" t="s">
        <v>15777</v>
      </c>
      <c r="FV45" t="s">
        <v>314</v>
      </c>
      <c r="FW45" t="s">
        <v>314</v>
      </c>
      <c r="FX45" t="s">
        <v>15793</v>
      </c>
      <c r="FY45" t="s">
        <v>314</v>
      </c>
      <c r="FZ45" t="s">
        <v>16555</v>
      </c>
      <c r="GA45" t="s">
        <v>15793</v>
      </c>
      <c r="GB45" t="s">
        <v>16555</v>
      </c>
      <c r="GC45" t="s">
        <v>15777</v>
      </c>
      <c r="GD45" t="s">
        <v>15777</v>
      </c>
      <c r="GE45" t="s">
        <v>314</v>
      </c>
      <c r="GF45" t="s">
        <v>15777</v>
      </c>
      <c r="GG45" t="s">
        <v>15777</v>
      </c>
      <c r="GH45" t="s">
        <v>15777</v>
      </c>
      <c r="GI45" t="s">
        <v>16556</v>
      </c>
      <c r="GJ45" t="s">
        <v>15777</v>
      </c>
      <c r="GK45" t="s">
        <v>15777</v>
      </c>
      <c r="GL45" t="s">
        <v>15777</v>
      </c>
      <c r="GM45" t="s">
        <v>314</v>
      </c>
      <c r="GN45" t="s">
        <v>314</v>
      </c>
      <c r="GO45" t="s">
        <v>15777</v>
      </c>
      <c r="GP45" t="s">
        <v>15777</v>
      </c>
      <c r="GQ45" t="s">
        <v>15777</v>
      </c>
      <c r="GR45" t="s">
        <v>15777</v>
      </c>
      <c r="GS45" t="s">
        <v>15777</v>
      </c>
      <c r="GT45" t="s">
        <v>15777</v>
      </c>
      <c r="GU45" t="s">
        <v>15777</v>
      </c>
      <c r="GV45" t="s">
        <v>15777</v>
      </c>
      <c r="GW45" t="s">
        <v>16557</v>
      </c>
      <c r="GX45" t="s">
        <v>16555</v>
      </c>
      <c r="GY45" t="s">
        <v>314</v>
      </c>
      <c r="GZ45" t="s">
        <v>15777</v>
      </c>
      <c r="HA45" t="s">
        <v>15777</v>
      </c>
      <c r="HB45" t="s">
        <v>314</v>
      </c>
      <c r="HC45" t="s">
        <v>15777</v>
      </c>
      <c r="HD45" t="s">
        <v>15777</v>
      </c>
      <c r="HE45" t="s">
        <v>15777</v>
      </c>
      <c r="HF45" t="s">
        <v>314</v>
      </c>
      <c r="HG45" t="s">
        <v>16558</v>
      </c>
      <c r="HH45" t="s">
        <v>15777</v>
      </c>
      <c r="HI45" t="s">
        <v>15777</v>
      </c>
      <c r="HJ45" t="s">
        <v>15777</v>
      </c>
      <c r="HK45" t="s">
        <v>15777</v>
      </c>
      <c r="HL45" t="s">
        <v>15777</v>
      </c>
      <c r="HM45" t="s">
        <v>15777</v>
      </c>
      <c r="HN45" t="s">
        <v>15777</v>
      </c>
      <c r="HO45" t="s">
        <v>15777</v>
      </c>
      <c r="HP45" t="s">
        <v>15777</v>
      </c>
      <c r="HQ45" t="s">
        <v>15777</v>
      </c>
      <c r="HR45" t="s">
        <v>15777</v>
      </c>
      <c r="HS45" t="s">
        <v>15777</v>
      </c>
      <c r="HT45" t="s">
        <v>15777</v>
      </c>
      <c r="HU45" t="s">
        <v>15777</v>
      </c>
      <c r="HV45" t="s">
        <v>15777</v>
      </c>
      <c r="HW45" t="s">
        <v>15777</v>
      </c>
      <c r="HX45" t="s">
        <v>16559</v>
      </c>
      <c r="HY45" t="s">
        <v>15777</v>
      </c>
      <c r="HZ45" t="s">
        <v>15777</v>
      </c>
      <c r="IA45" t="s">
        <v>15777</v>
      </c>
      <c r="IB45" t="s">
        <v>15777</v>
      </c>
      <c r="IC45" t="s">
        <v>15777</v>
      </c>
      <c r="ID45" t="s">
        <v>15777</v>
      </c>
      <c r="IE45" t="s">
        <v>15777</v>
      </c>
      <c r="IF45" t="s">
        <v>15777</v>
      </c>
      <c r="IG45" t="s">
        <v>15777</v>
      </c>
      <c r="IH45" t="s">
        <v>15777</v>
      </c>
      <c r="II45" t="s">
        <v>15777</v>
      </c>
      <c r="IJ45" t="s">
        <v>15777</v>
      </c>
      <c r="IK45" t="s">
        <v>15777</v>
      </c>
      <c r="IL45" t="s">
        <v>15777</v>
      </c>
      <c r="IM45" t="s">
        <v>16560</v>
      </c>
      <c r="IN45" t="s">
        <v>15777</v>
      </c>
      <c r="IO45" t="s">
        <v>15777</v>
      </c>
      <c r="IP45" t="s">
        <v>15777</v>
      </c>
      <c r="IQ45" t="s">
        <v>15777</v>
      </c>
      <c r="IR45" t="s">
        <v>15777</v>
      </c>
      <c r="IS45" t="s">
        <v>15777</v>
      </c>
      <c r="IT45" t="s">
        <v>15777</v>
      </c>
      <c r="IU45" t="s">
        <v>15777</v>
      </c>
      <c r="IV45" t="s">
        <v>15777</v>
      </c>
      <c r="IW45" t="s">
        <v>15777</v>
      </c>
      <c r="IX45" t="s">
        <v>15777</v>
      </c>
      <c r="IY45" t="s">
        <v>15777</v>
      </c>
      <c r="IZ45" t="s">
        <v>15777</v>
      </c>
      <c r="JA45" t="s">
        <v>15777</v>
      </c>
      <c r="JB45" t="s">
        <v>15777</v>
      </c>
      <c r="JC45" t="s">
        <v>15777</v>
      </c>
      <c r="JD45" t="s">
        <v>16561</v>
      </c>
      <c r="JE45" t="s">
        <v>15777</v>
      </c>
      <c r="JF45" t="s">
        <v>16562</v>
      </c>
      <c r="JG45" t="s">
        <v>15777</v>
      </c>
      <c r="JH45" t="s">
        <v>15777</v>
      </c>
      <c r="JI45" t="s">
        <v>15777</v>
      </c>
      <c r="JJ45" t="s">
        <v>15777</v>
      </c>
      <c r="JK45" t="s">
        <v>15777</v>
      </c>
      <c r="JL45" t="s">
        <v>15777</v>
      </c>
      <c r="JM45" t="s">
        <v>15777</v>
      </c>
      <c r="JN45" t="s">
        <v>15777</v>
      </c>
      <c r="JO45" t="s">
        <v>15777</v>
      </c>
      <c r="JP45" t="s">
        <v>15777</v>
      </c>
      <c r="JQ45" t="s">
        <v>15777</v>
      </c>
      <c r="JR45" t="s">
        <v>15777</v>
      </c>
      <c r="JS45" t="s">
        <v>15777</v>
      </c>
      <c r="JT45" t="s">
        <v>15777</v>
      </c>
      <c r="JU45" t="s">
        <v>15777</v>
      </c>
      <c r="JV45" t="s">
        <v>15777</v>
      </c>
      <c r="JW45" t="s">
        <v>16563</v>
      </c>
      <c r="JX45" t="s">
        <v>15777</v>
      </c>
      <c r="JY45" t="s">
        <v>15777</v>
      </c>
      <c r="JZ45" t="s">
        <v>15777</v>
      </c>
      <c r="KA45" t="s">
        <v>15777</v>
      </c>
      <c r="KB45" t="s">
        <v>15777</v>
      </c>
      <c r="KC45" t="s">
        <v>15777</v>
      </c>
      <c r="KD45" t="s">
        <v>15777</v>
      </c>
      <c r="KE45" t="s">
        <v>15777</v>
      </c>
      <c r="KF45" t="s">
        <v>15777</v>
      </c>
      <c r="KG45" t="s">
        <v>15777</v>
      </c>
      <c r="KH45" t="s">
        <v>15777</v>
      </c>
      <c r="KI45" t="s">
        <v>15777</v>
      </c>
      <c r="KJ45" t="s">
        <v>15777</v>
      </c>
      <c r="KK45" t="s">
        <v>15777</v>
      </c>
      <c r="KL45" t="s">
        <v>15777</v>
      </c>
      <c r="KM45" t="s">
        <v>15777</v>
      </c>
      <c r="KN45" t="s">
        <v>16564</v>
      </c>
      <c r="KO45" t="s">
        <v>15777</v>
      </c>
      <c r="KP45" t="s">
        <v>15777</v>
      </c>
      <c r="KQ45" t="s">
        <v>15777</v>
      </c>
      <c r="KR45" t="s">
        <v>15777</v>
      </c>
      <c r="KS45" t="s">
        <v>15777</v>
      </c>
      <c r="KT45" t="s">
        <v>15777</v>
      </c>
      <c r="KU45" t="s">
        <v>15777</v>
      </c>
      <c r="KV45" t="s">
        <v>15777</v>
      </c>
      <c r="KW45" t="s">
        <v>15777</v>
      </c>
      <c r="KX45" t="s">
        <v>15777</v>
      </c>
      <c r="KY45" t="s">
        <v>15777</v>
      </c>
      <c r="KZ45" t="s">
        <v>15777</v>
      </c>
      <c r="LA45" t="s">
        <v>15777</v>
      </c>
      <c r="LB45" t="s">
        <v>15777</v>
      </c>
      <c r="LC45" t="s">
        <v>15777</v>
      </c>
      <c r="LD45" t="s">
        <v>15777</v>
      </c>
      <c r="LE45" t="s">
        <v>16565</v>
      </c>
      <c r="LF45" t="s">
        <v>15777</v>
      </c>
      <c r="LG45" t="s">
        <v>15777</v>
      </c>
      <c r="LH45" t="s">
        <v>15777</v>
      </c>
      <c r="LI45" t="s">
        <v>15777</v>
      </c>
      <c r="LJ45" t="s">
        <v>15777</v>
      </c>
      <c r="LK45" t="s">
        <v>15777</v>
      </c>
      <c r="LL45" t="s">
        <v>15777</v>
      </c>
      <c r="LM45" t="s">
        <v>15777</v>
      </c>
      <c r="LN45" t="s">
        <v>15777</v>
      </c>
      <c r="LO45" t="s">
        <v>15777</v>
      </c>
      <c r="LP45" t="s">
        <v>16566</v>
      </c>
      <c r="LQ45" t="s">
        <v>314</v>
      </c>
      <c r="LR45" t="s">
        <v>15777</v>
      </c>
      <c r="LS45" t="s">
        <v>15777</v>
      </c>
      <c r="LT45" t="s">
        <v>15777</v>
      </c>
      <c r="LU45" t="s">
        <v>15777</v>
      </c>
      <c r="LV45" t="s">
        <v>15777</v>
      </c>
      <c r="LW45" t="s">
        <v>16013</v>
      </c>
      <c r="LX45" t="s">
        <v>16014</v>
      </c>
      <c r="LY45" t="s">
        <v>15820</v>
      </c>
      <c r="LZ45" t="s">
        <v>17154</v>
      </c>
      <c r="MA45" t="s">
        <v>17155</v>
      </c>
      <c r="MB45" t="s">
        <v>16572</v>
      </c>
      <c r="MC45" t="s">
        <v>16573</v>
      </c>
      <c r="MD45" t="s">
        <v>17207</v>
      </c>
      <c r="ME45" t="s">
        <v>16575</v>
      </c>
      <c r="MF45" t="s">
        <v>16576</v>
      </c>
      <c r="MG45" t="s">
        <v>16013</v>
      </c>
      <c r="MH45" t="s">
        <v>16014</v>
      </c>
      <c r="MI45" t="s">
        <v>17207</v>
      </c>
      <c r="MJ45" t="s">
        <v>15820</v>
      </c>
      <c r="MK45" t="s">
        <v>15828</v>
      </c>
      <c r="ML45" t="s">
        <v>16810</v>
      </c>
      <c r="MM45" t="s">
        <v>16810</v>
      </c>
      <c r="MN45" t="s">
        <v>16811</v>
      </c>
      <c r="MO45" t="s">
        <v>16811</v>
      </c>
      <c r="MP45" t="s">
        <v>16585</v>
      </c>
      <c r="MQ45" t="s">
        <v>17207</v>
      </c>
      <c r="MR45" t="s">
        <v>16586</v>
      </c>
      <c r="MS45" t="s">
        <v>314</v>
      </c>
      <c r="MT45" t="s">
        <v>15777</v>
      </c>
      <c r="MU45" t="s">
        <v>15777</v>
      </c>
      <c r="MV45" t="s">
        <v>314</v>
      </c>
      <c r="MW45" t="s">
        <v>314</v>
      </c>
      <c r="MX45" t="s">
        <v>16007</v>
      </c>
      <c r="MY45" t="s">
        <v>138</v>
      </c>
      <c r="MZ45" t="s">
        <v>209</v>
      </c>
      <c r="NA45" t="s">
        <v>15223</v>
      </c>
      <c r="NB45" t="s">
        <v>17208</v>
      </c>
      <c r="NC45" t="s">
        <v>13197</v>
      </c>
      <c r="ND45">
        <v>108</v>
      </c>
      <c r="NE45">
        <v>409</v>
      </c>
      <c r="NF45" s="76">
        <v>0</v>
      </c>
      <c r="NG45" t="s">
        <v>16589</v>
      </c>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row>
    <row r="46" spans="1:724" x14ac:dyDescent="0.25">
      <c r="A46" t="s">
        <v>17209</v>
      </c>
      <c r="B46" t="s">
        <v>275</v>
      </c>
      <c r="C46" t="s">
        <v>15771</v>
      </c>
      <c r="D46" t="s">
        <v>15871</v>
      </c>
      <c r="E46" t="s">
        <v>17210</v>
      </c>
      <c r="F46" s="74">
        <v>43864.87335721065</v>
      </c>
      <c r="G46" t="s">
        <v>16526</v>
      </c>
      <c r="H46" t="s">
        <v>275</v>
      </c>
      <c r="I46" t="s">
        <v>276</v>
      </c>
      <c r="J46" t="s">
        <v>277</v>
      </c>
      <c r="K46" t="s">
        <v>15774</v>
      </c>
      <c r="L46" t="s">
        <v>15998</v>
      </c>
      <c r="M46" t="s">
        <v>15776</v>
      </c>
      <c r="N46" t="s">
        <v>15777</v>
      </c>
      <c r="O46" t="s">
        <v>15777</v>
      </c>
      <c r="P46" t="s">
        <v>15777</v>
      </c>
      <c r="Q46" t="s">
        <v>314</v>
      </c>
      <c r="R46" t="s">
        <v>15777</v>
      </c>
      <c r="S46" t="s">
        <v>314</v>
      </c>
      <c r="T46" t="s">
        <v>15777</v>
      </c>
      <c r="U46" t="s">
        <v>15777</v>
      </c>
      <c r="V46" t="s">
        <v>314</v>
      </c>
      <c r="W46" t="s">
        <v>314</v>
      </c>
      <c r="X46" t="s">
        <v>314</v>
      </c>
      <c r="Y46" t="s">
        <v>139</v>
      </c>
      <c r="Z46" t="s">
        <v>15777</v>
      </c>
      <c r="AA46" t="s">
        <v>15777</v>
      </c>
      <c r="AB46" t="s">
        <v>15777</v>
      </c>
      <c r="AC46" t="s">
        <v>314</v>
      </c>
      <c r="AD46" t="s">
        <v>15778</v>
      </c>
      <c r="AE46" t="s">
        <v>15777</v>
      </c>
      <c r="AF46" t="s">
        <v>15777</v>
      </c>
      <c r="AG46" t="s">
        <v>15777</v>
      </c>
      <c r="AH46" t="s">
        <v>15777</v>
      </c>
      <c r="AI46" t="s">
        <v>15777</v>
      </c>
      <c r="AJ46" t="s">
        <v>15777</v>
      </c>
      <c r="AK46" t="s">
        <v>17211</v>
      </c>
      <c r="AL46" t="s">
        <v>17212</v>
      </c>
      <c r="AM46" t="s">
        <v>12965</v>
      </c>
      <c r="AN46" t="s">
        <v>15368</v>
      </c>
      <c r="AO46" t="s">
        <v>15372</v>
      </c>
      <c r="AP46" t="s">
        <v>15378</v>
      </c>
      <c r="AQ46" t="s">
        <v>15379</v>
      </c>
      <c r="AR46" t="s">
        <v>15381</v>
      </c>
      <c r="AS46" t="s">
        <v>17213</v>
      </c>
      <c r="AT46" t="s">
        <v>17214</v>
      </c>
      <c r="AU46" t="s">
        <v>17215</v>
      </c>
      <c r="AV46" t="s">
        <v>17216</v>
      </c>
      <c r="AW46" t="s">
        <v>15369</v>
      </c>
      <c r="AX46" t="s">
        <v>15370</v>
      </c>
      <c r="AY46" t="s">
        <v>15788</v>
      </c>
      <c r="AZ46" t="s">
        <v>143</v>
      </c>
      <c r="BA46" t="s">
        <v>143</v>
      </c>
      <c r="BB46" t="s">
        <v>16540</v>
      </c>
      <c r="BC46" t="s">
        <v>314</v>
      </c>
      <c r="BD46" t="s">
        <v>314</v>
      </c>
      <c r="BE46" t="s">
        <v>314</v>
      </c>
      <c r="BF46" t="s">
        <v>15777</v>
      </c>
      <c r="BG46" t="s">
        <v>314</v>
      </c>
      <c r="BH46" t="s">
        <v>314</v>
      </c>
      <c r="BI46" t="s">
        <v>15771</v>
      </c>
      <c r="BJ46" t="s">
        <v>15789</v>
      </c>
      <c r="BK46" t="s">
        <v>16541</v>
      </c>
      <c r="BL46" t="s">
        <v>314</v>
      </c>
      <c r="BM46" t="s">
        <v>314</v>
      </c>
      <c r="BN46" t="s">
        <v>314</v>
      </c>
      <c r="BO46" t="s">
        <v>314</v>
      </c>
      <c r="BP46" t="s">
        <v>314</v>
      </c>
      <c r="BQ46" t="s">
        <v>314</v>
      </c>
      <c r="BR46" t="s">
        <v>314</v>
      </c>
      <c r="BS46" t="s">
        <v>15777</v>
      </c>
      <c r="BT46" t="s">
        <v>314</v>
      </c>
      <c r="BU46" t="s">
        <v>15777</v>
      </c>
      <c r="BV46" t="s">
        <v>15777</v>
      </c>
      <c r="BW46" t="s">
        <v>15777</v>
      </c>
      <c r="BX46" t="s">
        <v>15777</v>
      </c>
      <c r="BY46" t="s">
        <v>16542</v>
      </c>
      <c r="BZ46" t="s">
        <v>314</v>
      </c>
      <c r="CA46" t="s">
        <v>314</v>
      </c>
      <c r="CB46" t="s">
        <v>314</v>
      </c>
      <c r="CC46" t="s">
        <v>314</v>
      </c>
      <c r="CD46" t="s">
        <v>314</v>
      </c>
      <c r="CE46" t="s">
        <v>15777</v>
      </c>
      <c r="CF46" t="s">
        <v>16543</v>
      </c>
      <c r="CG46" t="s">
        <v>16544</v>
      </c>
      <c r="CH46" t="s">
        <v>15777</v>
      </c>
      <c r="CI46" t="s">
        <v>314</v>
      </c>
      <c r="CJ46" t="s">
        <v>314</v>
      </c>
      <c r="CK46" t="s">
        <v>314</v>
      </c>
      <c r="CL46" t="s">
        <v>15777</v>
      </c>
      <c r="CM46" t="s">
        <v>314</v>
      </c>
      <c r="CN46" t="s">
        <v>15777</v>
      </c>
      <c r="CO46" t="s">
        <v>15777</v>
      </c>
      <c r="CP46" t="s">
        <v>15796</v>
      </c>
      <c r="CQ46" t="s">
        <v>15777</v>
      </c>
      <c r="CR46" t="s">
        <v>15777</v>
      </c>
      <c r="CS46" t="s">
        <v>314</v>
      </c>
      <c r="CT46" t="s">
        <v>15777</v>
      </c>
      <c r="CU46" t="s">
        <v>15795</v>
      </c>
      <c r="CV46" t="s">
        <v>16007</v>
      </c>
      <c r="CW46" t="s">
        <v>16546</v>
      </c>
      <c r="CX46" t="s">
        <v>15777</v>
      </c>
      <c r="CY46" t="s">
        <v>314</v>
      </c>
      <c r="CZ46" t="s">
        <v>15777</v>
      </c>
      <c r="DA46" t="s">
        <v>15777</v>
      </c>
      <c r="DB46" t="s">
        <v>15777</v>
      </c>
      <c r="DC46" t="s">
        <v>146</v>
      </c>
      <c r="DD46" t="s">
        <v>314</v>
      </c>
      <c r="DE46" t="s">
        <v>314</v>
      </c>
      <c r="DF46" t="s">
        <v>16547</v>
      </c>
      <c r="DG46" t="s">
        <v>15777</v>
      </c>
      <c r="DH46" t="s">
        <v>15777</v>
      </c>
      <c r="DI46" t="s">
        <v>15777</v>
      </c>
      <c r="DJ46" t="s">
        <v>146</v>
      </c>
      <c r="DK46" t="s">
        <v>15771</v>
      </c>
      <c r="DL46" t="s">
        <v>15789</v>
      </c>
      <c r="DM46" t="s">
        <v>15789</v>
      </c>
      <c r="DN46" t="s">
        <v>16548</v>
      </c>
      <c r="DO46" t="s">
        <v>314</v>
      </c>
      <c r="DP46" t="s">
        <v>314</v>
      </c>
      <c r="DQ46" t="s">
        <v>314</v>
      </c>
      <c r="DR46" t="s">
        <v>314</v>
      </c>
      <c r="DS46" t="s">
        <v>314</v>
      </c>
      <c r="DT46" t="s">
        <v>15777</v>
      </c>
      <c r="DU46" t="s">
        <v>314</v>
      </c>
      <c r="DV46" t="s">
        <v>314</v>
      </c>
      <c r="DW46" t="s">
        <v>15777</v>
      </c>
      <c r="DX46" t="s">
        <v>314</v>
      </c>
      <c r="DY46" t="s">
        <v>314</v>
      </c>
      <c r="DZ46" t="s">
        <v>15777</v>
      </c>
      <c r="EA46" t="s">
        <v>15777</v>
      </c>
      <c r="EB46" t="s">
        <v>15777</v>
      </c>
      <c r="EC46" t="s">
        <v>15777</v>
      </c>
      <c r="ED46" t="s">
        <v>15777</v>
      </c>
      <c r="EE46" t="s">
        <v>16549</v>
      </c>
      <c r="EF46" t="s">
        <v>15777</v>
      </c>
      <c r="EG46" t="s">
        <v>15777</v>
      </c>
      <c r="EH46" t="s">
        <v>15777</v>
      </c>
      <c r="EI46" t="s">
        <v>15777</v>
      </c>
      <c r="EJ46" t="s">
        <v>15777</v>
      </c>
      <c r="EK46" t="s">
        <v>15777</v>
      </c>
      <c r="EL46" t="s">
        <v>15777</v>
      </c>
      <c r="EM46" t="s">
        <v>15777</v>
      </c>
      <c r="EN46" t="s">
        <v>15777</v>
      </c>
      <c r="EO46" t="s">
        <v>15777</v>
      </c>
      <c r="EP46" t="s">
        <v>16550</v>
      </c>
      <c r="EQ46" t="s">
        <v>15801</v>
      </c>
      <c r="ER46" t="s">
        <v>15777</v>
      </c>
      <c r="ES46" t="s">
        <v>15777</v>
      </c>
      <c r="ET46" t="s">
        <v>15777</v>
      </c>
      <c r="EU46" t="s">
        <v>15777</v>
      </c>
      <c r="EV46" t="s">
        <v>15777</v>
      </c>
      <c r="EW46" t="s">
        <v>15777</v>
      </c>
      <c r="EX46" t="s">
        <v>15777</v>
      </c>
      <c r="EY46" t="s">
        <v>15777</v>
      </c>
      <c r="EZ46" t="s">
        <v>16551</v>
      </c>
      <c r="FA46" t="s">
        <v>15777</v>
      </c>
      <c r="FB46" t="s">
        <v>15777</v>
      </c>
      <c r="FC46" t="s">
        <v>15777</v>
      </c>
      <c r="FD46" t="s">
        <v>15777</v>
      </c>
      <c r="FE46" t="s">
        <v>15777</v>
      </c>
      <c r="FF46" t="s">
        <v>15777</v>
      </c>
      <c r="FG46" t="s">
        <v>15777</v>
      </c>
      <c r="FH46" t="s">
        <v>314</v>
      </c>
      <c r="FI46" t="s">
        <v>16552</v>
      </c>
      <c r="FJ46" t="s">
        <v>16553</v>
      </c>
      <c r="FK46" t="s">
        <v>15777</v>
      </c>
      <c r="FL46" t="s">
        <v>15777</v>
      </c>
      <c r="FM46" t="s">
        <v>15777</v>
      </c>
      <c r="FN46" t="s">
        <v>15777</v>
      </c>
      <c r="FO46" t="s">
        <v>15777</v>
      </c>
      <c r="FP46" t="s">
        <v>15777</v>
      </c>
      <c r="FQ46" t="s">
        <v>15777</v>
      </c>
      <c r="FR46" t="s">
        <v>15777</v>
      </c>
      <c r="FS46" t="s">
        <v>15789</v>
      </c>
      <c r="FT46" t="s">
        <v>16554</v>
      </c>
      <c r="FU46" t="s">
        <v>15777</v>
      </c>
      <c r="FV46" t="s">
        <v>314</v>
      </c>
      <c r="FW46" t="s">
        <v>314</v>
      </c>
      <c r="FX46" t="s">
        <v>15793</v>
      </c>
      <c r="FY46" t="s">
        <v>314</v>
      </c>
      <c r="FZ46" t="s">
        <v>16555</v>
      </c>
      <c r="GA46" t="s">
        <v>15793</v>
      </c>
      <c r="GB46" t="s">
        <v>16555</v>
      </c>
      <c r="GC46" t="s">
        <v>15777</v>
      </c>
      <c r="GD46" t="s">
        <v>15777</v>
      </c>
      <c r="GE46" t="s">
        <v>314</v>
      </c>
      <c r="GF46" t="s">
        <v>15777</v>
      </c>
      <c r="GG46" t="s">
        <v>15777</v>
      </c>
      <c r="GH46" t="s">
        <v>15777</v>
      </c>
      <c r="GI46" t="s">
        <v>16556</v>
      </c>
      <c r="GJ46" t="s">
        <v>15777</v>
      </c>
      <c r="GK46" t="s">
        <v>15777</v>
      </c>
      <c r="GL46" t="s">
        <v>15777</v>
      </c>
      <c r="GM46" t="s">
        <v>314</v>
      </c>
      <c r="GN46" t="s">
        <v>314</v>
      </c>
      <c r="GO46" t="s">
        <v>15777</v>
      </c>
      <c r="GP46" t="s">
        <v>15777</v>
      </c>
      <c r="GQ46" t="s">
        <v>15777</v>
      </c>
      <c r="GR46" t="s">
        <v>15777</v>
      </c>
      <c r="GS46" t="s">
        <v>15777</v>
      </c>
      <c r="GT46" t="s">
        <v>15777</v>
      </c>
      <c r="GU46" t="s">
        <v>15777</v>
      </c>
      <c r="GV46" t="s">
        <v>15777</v>
      </c>
      <c r="GW46" t="s">
        <v>16557</v>
      </c>
      <c r="GX46" t="s">
        <v>16555</v>
      </c>
      <c r="GY46" t="s">
        <v>314</v>
      </c>
      <c r="GZ46" t="s">
        <v>15777</v>
      </c>
      <c r="HA46" t="s">
        <v>15777</v>
      </c>
      <c r="HB46" t="s">
        <v>314</v>
      </c>
      <c r="HC46" t="s">
        <v>15777</v>
      </c>
      <c r="HD46" t="s">
        <v>15777</v>
      </c>
      <c r="HE46" t="s">
        <v>15777</v>
      </c>
      <c r="HF46" t="s">
        <v>314</v>
      </c>
      <c r="HG46" t="s">
        <v>16558</v>
      </c>
      <c r="HH46" t="s">
        <v>15777</v>
      </c>
      <c r="HI46" t="s">
        <v>15777</v>
      </c>
      <c r="HJ46" t="s">
        <v>15777</v>
      </c>
      <c r="HK46" t="s">
        <v>15777</v>
      </c>
      <c r="HL46" t="s">
        <v>15777</v>
      </c>
      <c r="HM46" t="s">
        <v>15777</v>
      </c>
      <c r="HN46" t="s">
        <v>15777</v>
      </c>
      <c r="HO46" t="s">
        <v>15777</v>
      </c>
      <c r="HP46" t="s">
        <v>15777</v>
      </c>
      <c r="HQ46" t="s">
        <v>15777</v>
      </c>
      <c r="HR46" t="s">
        <v>15777</v>
      </c>
      <c r="HS46" t="s">
        <v>15777</v>
      </c>
      <c r="HT46" t="s">
        <v>15777</v>
      </c>
      <c r="HU46" t="s">
        <v>15777</v>
      </c>
      <c r="HV46" t="s">
        <v>15777</v>
      </c>
      <c r="HW46" t="s">
        <v>15777</v>
      </c>
      <c r="HX46" t="s">
        <v>16559</v>
      </c>
      <c r="HY46" t="s">
        <v>15777</v>
      </c>
      <c r="HZ46" t="s">
        <v>15777</v>
      </c>
      <c r="IA46" t="s">
        <v>15777</v>
      </c>
      <c r="IB46" t="s">
        <v>15777</v>
      </c>
      <c r="IC46" t="s">
        <v>15777</v>
      </c>
      <c r="ID46" t="s">
        <v>15777</v>
      </c>
      <c r="IE46" t="s">
        <v>15777</v>
      </c>
      <c r="IF46" t="s">
        <v>15777</v>
      </c>
      <c r="IG46" t="s">
        <v>15777</v>
      </c>
      <c r="IH46" t="s">
        <v>15777</v>
      </c>
      <c r="II46" t="s">
        <v>15777</v>
      </c>
      <c r="IJ46" t="s">
        <v>15777</v>
      </c>
      <c r="IK46" t="s">
        <v>15777</v>
      </c>
      <c r="IL46" t="s">
        <v>15777</v>
      </c>
      <c r="IM46" t="s">
        <v>16560</v>
      </c>
      <c r="IN46" t="s">
        <v>15777</v>
      </c>
      <c r="IO46" t="s">
        <v>15777</v>
      </c>
      <c r="IP46" t="s">
        <v>15777</v>
      </c>
      <c r="IQ46" t="s">
        <v>15777</v>
      </c>
      <c r="IR46" t="s">
        <v>15777</v>
      </c>
      <c r="IS46" t="s">
        <v>15777</v>
      </c>
      <c r="IT46" t="s">
        <v>15777</v>
      </c>
      <c r="IU46" t="s">
        <v>15777</v>
      </c>
      <c r="IV46" t="s">
        <v>15777</v>
      </c>
      <c r="IW46" t="s">
        <v>15777</v>
      </c>
      <c r="IX46" t="s">
        <v>15777</v>
      </c>
      <c r="IY46" t="s">
        <v>15777</v>
      </c>
      <c r="IZ46" t="s">
        <v>15777</v>
      </c>
      <c r="JA46" t="s">
        <v>15777</v>
      </c>
      <c r="JB46" t="s">
        <v>15777</v>
      </c>
      <c r="JC46" t="s">
        <v>15777</v>
      </c>
      <c r="JD46" t="s">
        <v>16561</v>
      </c>
      <c r="JE46" t="s">
        <v>15777</v>
      </c>
      <c r="JF46" t="s">
        <v>16562</v>
      </c>
      <c r="JG46" t="s">
        <v>15777</v>
      </c>
      <c r="JH46" t="s">
        <v>15777</v>
      </c>
      <c r="JI46" t="s">
        <v>15777</v>
      </c>
      <c r="JJ46" t="s">
        <v>15777</v>
      </c>
      <c r="JK46" t="s">
        <v>15777</v>
      </c>
      <c r="JL46" t="s">
        <v>15777</v>
      </c>
      <c r="JM46" t="s">
        <v>15777</v>
      </c>
      <c r="JN46" t="s">
        <v>15777</v>
      </c>
      <c r="JO46" t="s">
        <v>15777</v>
      </c>
      <c r="JP46" t="s">
        <v>15777</v>
      </c>
      <c r="JQ46" t="s">
        <v>15777</v>
      </c>
      <c r="JR46" t="s">
        <v>15777</v>
      </c>
      <c r="JS46" t="s">
        <v>15777</v>
      </c>
      <c r="JT46" t="s">
        <v>15777</v>
      </c>
      <c r="JU46" t="s">
        <v>15777</v>
      </c>
      <c r="JV46" t="s">
        <v>15777</v>
      </c>
      <c r="JW46" t="s">
        <v>16563</v>
      </c>
      <c r="JX46" t="s">
        <v>15777</v>
      </c>
      <c r="JY46" t="s">
        <v>15777</v>
      </c>
      <c r="JZ46" t="s">
        <v>15777</v>
      </c>
      <c r="KA46" t="s">
        <v>15777</v>
      </c>
      <c r="KB46" t="s">
        <v>15777</v>
      </c>
      <c r="KC46" t="s">
        <v>15777</v>
      </c>
      <c r="KD46" t="s">
        <v>15777</v>
      </c>
      <c r="KE46" t="s">
        <v>15777</v>
      </c>
      <c r="KF46" t="s">
        <v>15777</v>
      </c>
      <c r="KG46" t="s">
        <v>15777</v>
      </c>
      <c r="KH46" t="s">
        <v>15777</v>
      </c>
      <c r="KI46" t="s">
        <v>15777</v>
      </c>
      <c r="KJ46" t="s">
        <v>15777</v>
      </c>
      <c r="KK46" t="s">
        <v>15777</v>
      </c>
      <c r="KL46" t="s">
        <v>15777</v>
      </c>
      <c r="KM46" t="s">
        <v>15777</v>
      </c>
      <c r="KN46" t="s">
        <v>16564</v>
      </c>
      <c r="KO46" t="s">
        <v>15777</v>
      </c>
      <c r="KP46" t="s">
        <v>15777</v>
      </c>
      <c r="KQ46" t="s">
        <v>15777</v>
      </c>
      <c r="KR46" t="s">
        <v>15777</v>
      </c>
      <c r="KS46" t="s">
        <v>15777</v>
      </c>
      <c r="KT46" t="s">
        <v>15777</v>
      </c>
      <c r="KU46" t="s">
        <v>15777</v>
      </c>
      <c r="KV46" t="s">
        <v>15777</v>
      </c>
      <c r="KW46" t="s">
        <v>15777</v>
      </c>
      <c r="KX46" t="s">
        <v>15777</v>
      </c>
      <c r="KY46" t="s">
        <v>15777</v>
      </c>
      <c r="KZ46" t="s">
        <v>15777</v>
      </c>
      <c r="LA46" t="s">
        <v>15777</v>
      </c>
      <c r="LB46" t="s">
        <v>15777</v>
      </c>
      <c r="LC46" t="s">
        <v>15777</v>
      </c>
      <c r="LD46" t="s">
        <v>15777</v>
      </c>
      <c r="LE46" t="s">
        <v>16565</v>
      </c>
      <c r="LF46" t="s">
        <v>15777</v>
      </c>
      <c r="LG46" t="s">
        <v>15777</v>
      </c>
      <c r="LH46" t="s">
        <v>15777</v>
      </c>
      <c r="LI46" t="s">
        <v>15777</v>
      </c>
      <c r="LJ46" t="s">
        <v>15777</v>
      </c>
      <c r="LK46" t="s">
        <v>15777</v>
      </c>
      <c r="LL46" t="s">
        <v>15777</v>
      </c>
      <c r="LM46" t="s">
        <v>15777</v>
      </c>
      <c r="LN46" t="s">
        <v>15777</v>
      </c>
      <c r="LO46" t="s">
        <v>15777</v>
      </c>
      <c r="LP46" t="s">
        <v>16566</v>
      </c>
      <c r="LQ46" t="s">
        <v>314</v>
      </c>
      <c r="LR46" t="s">
        <v>15777</v>
      </c>
      <c r="LS46" t="s">
        <v>15777</v>
      </c>
      <c r="LT46" t="s">
        <v>15777</v>
      </c>
      <c r="LU46" t="s">
        <v>15777</v>
      </c>
      <c r="LV46" t="s">
        <v>15777</v>
      </c>
      <c r="LW46" t="s">
        <v>16013</v>
      </c>
      <c r="LX46" t="s">
        <v>16014</v>
      </c>
      <c r="LY46" t="s">
        <v>15820</v>
      </c>
      <c r="LZ46" t="s">
        <v>17154</v>
      </c>
      <c r="MA46" t="s">
        <v>17155</v>
      </c>
      <c r="MB46" t="s">
        <v>16572</v>
      </c>
      <c r="MC46" t="s">
        <v>16573</v>
      </c>
      <c r="MD46" t="s">
        <v>16017</v>
      </c>
      <c r="ME46" t="s">
        <v>16575</v>
      </c>
      <c r="MF46" t="s">
        <v>16576</v>
      </c>
      <c r="MG46" t="s">
        <v>17217</v>
      </c>
      <c r="MH46" t="s">
        <v>17218</v>
      </c>
      <c r="MI46" t="s">
        <v>17219</v>
      </c>
      <c r="MJ46" t="s">
        <v>16021</v>
      </c>
      <c r="MK46" t="s">
        <v>15828</v>
      </c>
      <c r="ML46" t="s">
        <v>16585</v>
      </c>
      <c r="MM46" t="s">
        <v>16585</v>
      </c>
      <c r="MN46" t="s">
        <v>17220</v>
      </c>
      <c r="MO46" t="s">
        <v>16585</v>
      </c>
      <c r="MP46" t="s">
        <v>17221</v>
      </c>
      <c r="MQ46" t="s">
        <v>17219</v>
      </c>
      <c r="MR46" t="s">
        <v>16586</v>
      </c>
      <c r="MS46" t="s">
        <v>15777</v>
      </c>
      <c r="MT46" t="s">
        <v>314</v>
      </c>
      <c r="MU46" t="s">
        <v>15777</v>
      </c>
      <c r="MV46" t="s">
        <v>314</v>
      </c>
      <c r="MW46" t="s">
        <v>314</v>
      </c>
      <c r="MX46" t="s">
        <v>16007</v>
      </c>
      <c r="MY46" t="s">
        <v>138</v>
      </c>
      <c r="MZ46" t="s">
        <v>209</v>
      </c>
      <c r="NA46" t="s">
        <v>17222</v>
      </c>
      <c r="NB46" t="s">
        <v>17223</v>
      </c>
      <c r="NC46" t="s">
        <v>12984</v>
      </c>
      <c r="ND46">
        <v>118</v>
      </c>
      <c r="NE46">
        <v>409</v>
      </c>
      <c r="NF46" s="76">
        <v>1.6118531249999998E-2</v>
      </c>
      <c r="NG46" t="s">
        <v>16589</v>
      </c>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t="s">
        <v>16606</v>
      </c>
      <c r="AAU46" t="s">
        <v>275</v>
      </c>
      <c r="AAV46"/>
    </row>
    <row r="47" spans="1:724" x14ac:dyDescent="0.25">
      <c r="A47" t="s">
        <v>17224</v>
      </c>
      <c r="B47" t="s">
        <v>275</v>
      </c>
      <c r="C47" t="s">
        <v>15771</v>
      </c>
      <c r="D47" t="s">
        <v>15871</v>
      </c>
      <c r="E47" t="s">
        <v>17225</v>
      </c>
      <c r="F47" s="74">
        <v>43864.873590138894</v>
      </c>
      <c r="G47" t="s">
        <v>16526</v>
      </c>
      <c r="H47" t="s">
        <v>275</v>
      </c>
      <c r="I47" t="s">
        <v>276</v>
      </c>
      <c r="J47" t="s">
        <v>277</v>
      </c>
      <c r="K47" t="s">
        <v>15774</v>
      </c>
      <c r="L47" t="s">
        <v>17048</v>
      </c>
      <c r="M47" t="s">
        <v>15776</v>
      </c>
      <c r="N47" t="s">
        <v>15777</v>
      </c>
      <c r="O47" t="s">
        <v>15777</v>
      </c>
      <c r="P47" t="s">
        <v>15777</v>
      </c>
      <c r="Q47" t="s">
        <v>314</v>
      </c>
      <c r="R47" t="s">
        <v>15777</v>
      </c>
      <c r="S47" t="s">
        <v>314</v>
      </c>
      <c r="T47" t="s">
        <v>15777</v>
      </c>
      <c r="U47" t="s">
        <v>15777</v>
      </c>
      <c r="V47" t="s">
        <v>314</v>
      </c>
      <c r="W47" t="s">
        <v>314</v>
      </c>
      <c r="X47" t="s">
        <v>314</v>
      </c>
      <c r="Y47" t="s">
        <v>139</v>
      </c>
      <c r="Z47" t="s">
        <v>15777</v>
      </c>
      <c r="AA47" t="s">
        <v>15777</v>
      </c>
      <c r="AB47" t="s">
        <v>15777</v>
      </c>
      <c r="AC47" t="s">
        <v>314</v>
      </c>
      <c r="AD47" t="s">
        <v>15778</v>
      </c>
      <c r="AE47" t="s">
        <v>15777</v>
      </c>
      <c r="AF47" t="s">
        <v>15777</v>
      </c>
      <c r="AG47" t="s">
        <v>15777</v>
      </c>
      <c r="AH47" t="s">
        <v>15777</v>
      </c>
      <c r="AI47" t="s">
        <v>15777</v>
      </c>
      <c r="AJ47" t="s">
        <v>15777</v>
      </c>
      <c r="AK47" t="s">
        <v>17226</v>
      </c>
      <c r="AL47" t="s">
        <v>17227</v>
      </c>
      <c r="AM47" t="s">
        <v>12798</v>
      </c>
      <c r="AN47" t="s">
        <v>15460</v>
      </c>
      <c r="AO47" t="s">
        <v>15464</v>
      </c>
      <c r="AP47" t="s">
        <v>15470</v>
      </c>
      <c r="AQ47" t="s">
        <v>15471</v>
      </c>
      <c r="AR47" t="s">
        <v>15473</v>
      </c>
      <c r="AS47" t="s">
        <v>17228</v>
      </c>
      <c r="AT47" t="s">
        <v>17229</v>
      </c>
      <c r="AU47" t="s">
        <v>17230</v>
      </c>
      <c r="AV47" t="s">
        <v>17231</v>
      </c>
      <c r="AW47" t="s">
        <v>15461</v>
      </c>
      <c r="AX47" t="s">
        <v>15462</v>
      </c>
      <c r="AY47" t="s">
        <v>15788</v>
      </c>
      <c r="AZ47" t="s">
        <v>143</v>
      </c>
      <c r="BA47" t="s">
        <v>143</v>
      </c>
      <c r="BB47" t="s">
        <v>16540</v>
      </c>
      <c r="BC47" t="s">
        <v>314</v>
      </c>
      <c r="BD47" t="s">
        <v>314</v>
      </c>
      <c r="BE47" t="s">
        <v>314</v>
      </c>
      <c r="BF47" t="s">
        <v>314</v>
      </c>
      <c r="BG47" t="s">
        <v>314</v>
      </c>
      <c r="BH47" t="s">
        <v>314</v>
      </c>
      <c r="BI47" t="s">
        <v>15771</v>
      </c>
      <c r="BJ47" t="s">
        <v>15789</v>
      </c>
      <c r="BK47" t="s">
        <v>16541</v>
      </c>
      <c r="BL47" t="s">
        <v>314</v>
      </c>
      <c r="BM47" t="s">
        <v>314</v>
      </c>
      <c r="BN47" t="s">
        <v>314</v>
      </c>
      <c r="BO47" t="s">
        <v>314</v>
      </c>
      <c r="BP47" t="s">
        <v>314</v>
      </c>
      <c r="BQ47" t="s">
        <v>314</v>
      </c>
      <c r="BR47" t="s">
        <v>314</v>
      </c>
      <c r="BS47" t="s">
        <v>15777</v>
      </c>
      <c r="BT47" t="s">
        <v>314</v>
      </c>
      <c r="BU47" t="s">
        <v>15777</v>
      </c>
      <c r="BV47" t="s">
        <v>15777</v>
      </c>
      <c r="BW47" t="s">
        <v>15777</v>
      </c>
      <c r="BX47" t="s">
        <v>15777</v>
      </c>
      <c r="BY47" t="s">
        <v>16542</v>
      </c>
      <c r="BZ47" t="s">
        <v>314</v>
      </c>
      <c r="CA47" t="s">
        <v>314</v>
      </c>
      <c r="CB47" t="s">
        <v>314</v>
      </c>
      <c r="CC47" t="s">
        <v>314</v>
      </c>
      <c r="CD47" t="s">
        <v>314</v>
      </c>
      <c r="CE47" t="s">
        <v>15777</v>
      </c>
      <c r="CF47" t="s">
        <v>16543</v>
      </c>
      <c r="CG47" t="s">
        <v>16544</v>
      </c>
      <c r="CH47" t="s">
        <v>15777</v>
      </c>
      <c r="CI47" t="s">
        <v>314</v>
      </c>
      <c r="CJ47" t="s">
        <v>314</v>
      </c>
      <c r="CK47" t="s">
        <v>314</v>
      </c>
      <c r="CL47" t="s">
        <v>15777</v>
      </c>
      <c r="CM47" t="s">
        <v>314</v>
      </c>
      <c r="CN47" t="s">
        <v>15777</v>
      </c>
      <c r="CO47" t="s">
        <v>15777</v>
      </c>
      <c r="CP47" t="s">
        <v>15796</v>
      </c>
      <c r="CQ47" t="s">
        <v>15777</v>
      </c>
      <c r="CR47" t="s">
        <v>15777</v>
      </c>
      <c r="CS47" t="s">
        <v>15777</v>
      </c>
      <c r="CT47" t="s">
        <v>15777</v>
      </c>
      <c r="CU47" t="s">
        <v>16545</v>
      </c>
      <c r="CV47" t="s">
        <v>16545</v>
      </c>
      <c r="CW47" t="s">
        <v>16546</v>
      </c>
      <c r="CX47" t="s">
        <v>15777</v>
      </c>
      <c r="CY47" t="s">
        <v>314</v>
      </c>
      <c r="CZ47" t="s">
        <v>15777</v>
      </c>
      <c r="DA47" t="s">
        <v>15777</v>
      </c>
      <c r="DB47" t="s">
        <v>15777</v>
      </c>
      <c r="DC47" t="s">
        <v>15789</v>
      </c>
      <c r="DD47" t="s">
        <v>314</v>
      </c>
      <c r="DE47" t="s">
        <v>314</v>
      </c>
      <c r="DF47" t="s">
        <v>16547</v>
      </c>
      <c r="DG47" t="s">
        <v>15777</v>
      </c>
      <c r="DH47" t="s">
        <v>15777</v>
      </c>
      <c r="DI47" t="s">
        <v>15777</v>
      </c>
      <c r="DJ47" t="s">
        <v>146</v>
      </c>
      <c r="DK47" t="s">
        <v>15771</v>
      </c>
      <c r="DL47" t="s">
        <v>15789</v>
      </c>
      <c r="DM47" t="s">
        <v>15789</v>
      </c>
      <c r="DN47" t="s">
        <v>16548</v>
      </c>
      <c r="DO47" t="s">
        <v>314</v>
      </c>
      <c r="DP47" t="s">
        <v>314</v>
      </c>
      <c r="DQ47" t="s">
        <v>314</v>
      </c>
      <c r="DR47" t="s">
        <v>314</v>
      </c>
      <c r="DS47" t="s">
        <v>314</v>
      </c>
      <c r="DT47" t="s">
        <v>15777</v>
      </c>
      <c r="DU47" t="s">
        <v>314</v>
      </c>
      <c r="DV47" t="s">
        <v>314</v>
      </c>
      <c r="DW47" t="s">
        <v>15777</v>
      </c>
      <c r="DX47" t="s">
        <v>314</v>
      </c>
      <c r="DY47" t="s">
        <v>314</v>
      </c>
      <c r="DZ47" t="s">
        <v>15777</v>
      </c>
      <c r="EA47" t="s">
        <v>15777</v>
      </c>
      <c r="EB47" t="s">
        <v>15777</v>
      </c>
      <c r="EC47" t="s">
        <v>15777</v>
      </c>
      <c r="ED47" t="s">
        <v>15777</v>
      </c>
      <c r="EE47" t="s">
        <v>16549</v>
      </c>
      <c r="EF47" t="s">
        <v>15777</v>
      </c>
      <c r="EG47" t="s">
        <v>15777</v>
      </c>
      <c r="EH47" t="s">
        <v>15777</v>
      </c>
      <c r="EI47" t="s">
        <v>15777</v>
      </c>
      <c r="EJ47" t="s">
        <v>15777</v>
      </c>
      <c r="EK47" t="s">
        <v>15777</v>
      </c>
      <c r="EL47" t="s">
        <v>15777</v>
      </c>
      <c r="EM47" t="s">
        <v>15777</v>
      </c>
      <c r="EN47" t="s">
        <v>15777</v>
      </c>
      <c r="EO47" t="s">
        <v>15777</v>
      </c>
      <c r="EP47" t="s">
        <v>16550</v>
      </c>
      <c r="EQ47" t="s">
        <v>15801</v>
      </c>
      <c r="ER47" t="s">
        <v>15777</v>
      </c>
      <c r="ES47" t="s">
        <v>15777</v>
      </c>
      <c r="ET47" t="s">
        <v>15777</v>
      </c>
      <c r="EU47" t="s">
        <v>15777</v>
      </c>
      <c r="EV47" t="s">
        <v>15777</v>
      </c>
      <c r="EW47" t="s">
        <v>15777</v>
      </c>
      <c r="EX47" t="s">
        <v>15777</v>
      </c>
      <c r="EY47" t="s">
        <v>15777</v>
      </c>
      <c r="EZ47" t="s">
        <v>16551</v>
      </c>
      <c r="FA47" t="s">
        <v>15777</v>
      </c>
      <c r="FB47" t="s">
        <v>15777</v>
      </c>
      <c r="FC47" t="s">
        <v>15777</v>
      </c>
      <c r="FD47" t="s">
        <v>15777</v>
      </c>
      <c r="FE47" t="s">
        <v>15777</v>
      </c>
      <c r="FF47" t="s">
        <v>15777</v>
      </c>
      <c r="FG47" t="s">
        <v>15777</v>
      </c>
      <c r="FH47" t="s">
        <v>314</v>
      </c>
      <c r="FI47" t="s">
        <v>16552</v>
      </c>
      <c r="FJ47" t="s">
        <v>16553</v>
      </c>
      <c r="FK47" t="s">
        <v>15777</v>
      </c>
      <c r="FL47" t="s">
        <v>15777</v>
      </c>
      <c r="FM47" t="s">
        <v>15777</v>
      </c>
      <c r="FN47" t="s">
        <v>15777</v>
      </c>
      <c r="FO47" t="s">
        <v>15777</v>
      </c>
      <c r="FP47" t="s">
        <v>15777</v>
      </c>
      <c r="FQ47" t="s">
        <v>15777</v>
      </c>
      <c r="FR47" t="s">
        <v>15777</v>
      </c>
      <c r="FS47" t="s">
        <v>15789</v>
      </c>
      <c r="FT47" t="s">
        <v>16554</v>
      </c>
      <c r="FU47" t="s">
        <v>15777</v>
      </c>
      <c r="FV47" t="s">
        <v>314</v>
      </c>
      <c r="FW47" t="s">
        <v>314</v>
      </c>
      <c r="FX47" t="s">
        <v>15793</v>
      </c>
      <c r="FY47" t="s">
        <v>314</v>
      </c>
      <c r="FZ47" t="s">
        <v>16555</v>
      </c>
      <c r="GA47" t="s">
        <v>15793</v>
      </c>
      <c r="GB47" t="s">
        <v>16555</v>
      </c>
      <c r="GC47" t="s">
        <v>15777</v>
      </c>
      <c r="GD47" t="s">
        <v>15777</v>
      </c>
      <c r="GE47" t="s">
        <v>314</v>
      </c>
      <c r="GF47" t="s">
        <v>15777</v>
      </c>
      <c r="GG47" t="s">
        <v>15777</v>
      </c>
      <c r="GH47" t="s">
        <v>15777</v>
      </c>
      <c r="GI47" t="s">
        <v>16556</v>
      </c>
      <c r="GJ47" t="s">
        <v>15777</v>
      </c>
      <c r="GK47" t="s">
        <v>15777</v>
      </c>
      <c r="GL47" t="s">
        <v>15777</v>
      </c>
      <c r="GM47" t="s">
        <v>314</v>
      </c>
      <c r="GN47" t="s">
        <v>314</v>
      </c>
      <c r="GO47" t="s">
        <v>15777</v>
      </c>
      <c r="GP47" t="s">
        <v>15777</v>
      </c>
      <c r="GQ47" t="s">
        <v>15777</v>
      </c>
      <c r="GR47" t="s">
        <v>15777</v>
      </c>
      <c r="GS47" t="s">
        <v>15777</v>
      </c>
      <c r="GT47" t="s">
        <v>15777</v>
      </c>
      <c r="GU47" t="s">
        <v>15777</v>
      </c>
      <c r="GV47" t="s">
        <v>15777</v>
      </c>
      <c r="GW47" t="s">
        <v>16557</v>
      </c>
      <c r="GX47" t="s">
        <v>16555</v>
      </c>
      <c r="GY47" t="s">
        <v>314</v>
      </c>
      <c r="GZ47" t="s">
        <v>15777</v>
      </c>
      <c r="HA47" t="s">
        <v>15777</v>
      </c>
      <c r="HB47" t="s">
        <v>314</v>
      </c>
      <c r="HC47" t="s">
        <v>15777</v>
      </c>
      <c r="HD47" t="s">
        <v>15777</v>
      </c>
      <c r="HE47" t="s">
        <v>15777</v>
      </c>
      <c r="HF47" t="s">
        <v>314</v>
      </c>
      <c r="HG47" t="s">
        <v>16558</v>
      </c>
      <c r="HH47" t="s">
        <v>15777</v>
      </c>
      <c r="HI47" t="s">
        <v>15777</v>
      </c>
      <c r="HJ47" t="s">
        <v>15777</v>
      </c>
      <c r="HK47" t="s">
        <v>15777</v>
      </c>
      <c r="HL47" t="s">
        <v>15777</v>
      </c>
      <c r="HM47" t="s">
        <v>15777</v>
      </c>
      <c r="HN47" t="s">
        <v>15777</v>
      </c>
      <c r="HO47" t="s">
        <v>15777</v>
      </c>
      <c r="HP47" t="s">
        <v>15777</v>
      </c>
      <c r="HQ47" t="s">
        <v>15777</v>
      </c>
      <c r="HR47" t="s">
        <v>15777</v>
      </c>
      <c r="HS47" t="s">
        <v>15777</v>
      </c>
      <c r="HT47" t="s">
        <v>15777</v>
      </c>
      <c r="HU47" t="s">
        <v>15777</v>
      </c>
      <c r="HV47" t="s">
        <v>15777</v>
      </c>
      <c r="HW47" t="s">
        <v>15777</v>
      </c>
      <c r="HX47" t="s">
        <v>16559</v>
      </c>
      <c r="HY47" t="s">
        <v>15777</v>
      </c>
      <c r="HZ47" t="s">
        <v>15777</v>
      </c>
      <c r="IA47" t="s">
        <v>15777</v>
      </c>
      <c r="IB47" t="s">
        <v>15777</v>
      </c>
      <c r="IC47" t="s">
        <v>15777</v>
      </c>
      <c r="ID47" t="s">
        <v>15777</v>
      </c>
      <c r="IE47" t="s">
        <v>15777</v>
      </c>
      <c r="IF47" t="s">
        <v>15777</v>
      </c>
      <c r="IG47" t="s">
        <v>15777</v>
      </c>
      <c r="IH47" t="s">
        <v>15777</v>
      </c>
      <c r="II47" t="s">
        <v>15777</v>
      </c>
      <c r="IJ47" t="s">
        <v>15777</v>
      </c>
      <c r="IK47" t="s">
        <v>15777</v>
      </c>
      <c r="IL47" t="s">
        <v>15777</v>
      </c>
      <c r="IM47" t="s">
        <v>16560</v>
      </c>
      <c r="IN47" t="s">
        <v>15777</v>
      </c>
      <c r="IO47" t="s">
        <v>15777</v>
      </c>
      <c r="IP47" t="s">
        <v>15777</v>
      </c>
      <c r="IQ47" t="s">
        <v>15777</v>
      </c>
      <c r="IR47" t="s">
        <v>15777</v>
      </c>
      <c r="IS47" t="s">
        <v>15777</v>
      </c>
      <c r="IT47" t="s">
        <v>15777</v>
      </c>
      <c r="IU47" t="s">
        <v>15777</v>
      </c>
      <c r="IV47" t="s">
        <v>15777</v>
      </c>
      <c r="IW47" t="s">
        <v>15777</v>
      </c>
      <c r="IX47" t="s">
        <v>15777</v>
      </c>
      <c r="IY47" t="s">
        <v>15777</v>
      </c>
      <c r="IZ47" t="s">
        <v>15777</v>
      </c>
      <c r="JA47" t="s">
        <v>15777</v>
      </c>
      <c r="JB47" t="s">
        <v>15777</v>
      </c>
      <c r="JC47" t="s">
        <v>15777</v>
      </c>
      <c r="JD47" t="s">
        <v>16561</v>
      </c>
      <c r="JE47" t="s">
        <v>15777</v>
      </c>
      <c r="JF47" t="s">
        <v>16562</v>
      </c>
      <c r="JG47" t="s">
        <v>15777</v>
      </c>
      <c r="JH47" t="s">
        <v>15777</v>
      </c>
      <c r="JI47" t="s">
        <v>15777</v>
      </c>
      <c r="JJ47" t="s">
        <v>15777</v>
      </c>
      <c r="JK47" t="s">
        <v>15777</v>
      </c>
      <c r="JL47" t="s">
        <v>15777</v>
      </c>
      <c r="JM47" t="s">
        <v>15777</v>
      </c>
      <c r="JN47" t="s">
        <v>15777</v>
      </c>
      <c r="JO47" t="s">
        <v>15777</v>
      </c>
      <c r="JP47" t="s">
        <v>15777</v>
      </c>
      <c r="JQ47" t="s">
        <v>15777</v>
      </c>
      <c r="JR47" t="s">
        <v>15777</v>
      </c>
      <c r="JS47" t="s">
        <v>15777</v>
      </c>
      <c r="JT47" t="s">
        <v>15777</v>
      </c>
      <c r="JU47" t="s">
        <v>15777</v>
      </c>
      <c r="JV47" t="s">
        <v>15777</v>
      </c>
      <c r="JW47" t="s">
        <v>16563</v>
      </c>
      <c r="JX47" t="s">
        <v>15777</v>
      </c>
      <c r="JY47" t="s">
        <v>15777</v>
      </c>
      <c r="JZ47" t="s">
        <v>15777</v>
      </c>
      <c r="KA47" t="s">
        <v>15777</v>
      </c>
      <c r="KB47" t="s">
        <v>15777</v>
      </c>
      <c r="KC47" t="s">
        <v>15777</v>
      </c>
      <c r="KD47" t="s">
        <v>15777</v>
      </c>
      <c r="KE47" t="s">
        <v>15777</v>
      </c>
      <c r="KF47" t="s">
        <v>15777</v>
      </c>
      <c r="KG47" t="s">
        <v>15777</v>
      </c>
      <c r="KH47" t="s">
        <v>15777</v>
      </c>
      <c r="KI47" t="s">
        <v>15777</v>
      </c>
      <c r="KJ47" t="s">
        <v>15777</v>
      </c>
      <c r="KK47" t="s">
        <v>15777</v>
      </c>
      <c r="KL47" t="s">
        <v>15777</v>
      </c>
      <c r="KM47" t="s">
        <v>15777</v>
      </c>
      <c r="KN47" t="s">
        <v>16564</v>
      </c>
      <c r="KO47" t="s">
        <v>15777</v>
      </c>
      <c r="KP47" t="s">
        <v>15777</v>
      </c>
      <c r="KQ47" t="s">
        <v>15777</v>
      </c>
      <c r="KR47" t="s">
        <v>15777</v>
      </c>
      <c r="KS47" t="s">
        <v>15777</v>
      </c>
      <c r="KT47" t="s">
        <v>15777</v>
      </c>
      <c r="KU47" t="s">
        <v>15777</v>
      </c>
      <c r="KV47" t="s">
        <v>15777</v>
      </c>
      <c r="KW47" t="s">
        <v>15777</v>
      </c>
      <c r="KX47" t="s">
        <v>15777</v>
      </c>
      <c r="KY47" t="s">
        <v>15777</v>
      </c>
      <c r="KZ47" t="s">
        <v>15777</v>
      </c>
      <c r="LA47" t="s">
        <v>15777</v>
      </c>
      <c r="LB47" t="s">
        <v>15777</v>
      </c>
      <c r="LC47" t="s">
        <v>15777</v>
      </c>
      <c r="LD47" t="s">
        <v>15777</v>
      </c>
      <c r="LE47" t="s">
        <v>16565</v>
      </c>
      <c r="LF47" t="s">
        <v>15777</v>
      </c>
      <c r="LG47" t="s">
        <v>15777</v>
      </c>
      <c r="LH47" t="s">
        <v>15777</v>
      </c>
      <c r="LI47" t="s">
        <v>15777</v>
      </c>
      <c r="LJ47" t="s">
        <v>15777</v>
      </c>
      <c r="LK47" t="s">
        <v>15777</v>
      </c>
      <c r="LL47" t="s">
        <v>15777</v>
      </c>
      <c r="LM47" t="s">
        <v>15777</v>
      </c>
      <c r="LN47" t="s">
        <v>15777</v>
      </c>
      <c r="LO47" t="s">
        <v>15777</v>
      </c>
      <c r="LP47" t="s">
        <v>16566</v>
      </c>
      <c r="LQ47" t="s">
        <v>314</v>
      </c>
      <c r="LR47" t="s">
        <v>15777</v>
      </c>
      <c r="LS47" t="s">
        <v>15777</v>
      </c>
      <c r="LT47" t="s">
        <v>15777</v>
      </c>
      <c r="LU47" t="s">
        <v>15777</v>
      </c>
      <c r="LV47" t="s">
        <v>15777</v>
      </c>
      <c r="LW47" t="s">
        <v>17140</v>
      </c>
      <c r="LX47" t="s">
        <v>17141</v>
      </c>
      <c r="LY47" t="s">
        <v>15820</v>
      </c>
      <c r="LZ47" t="s">
        <v>17178</v>
      </c>
      <c r="MA47" t="s">
        <v>17179</v>
      </c>
      <c r="MB47" t="s">
        <v>16572</v>
      </c>
      <c r="MC47" t="s">
        <v>16573</v>
      </c>
      <c r="MD47" t="s">
        <v>17142</v>
      </c>
      <c r="ME47" t="s">
        <v>16575</v>
      </c>
      <c r="MF47" t="s">
        <v>16576</v>
      </c>
      <c r="MG47" t="s">
        <v>17140</v>
      </c>
      <c r="MH47" t="s">
        <v>17141</v>
      </c>
      <c r="MI47" t="s">
        <v>17142</v>
      </c>
      <c r="MJ47" t="s">
        <v>15820</v>
      </c>
      <c r="MK47" t="s">
        <v>15828</v>
      </c>
      <c r="ML47" t="s">
        <v>17232</v>
      </c>
      <c r="MM47" t="s">
        <v>17233</v>
      </c>
      <c r="MN47" t="s">
        <v>17234</v>
      </c>
      <c r="MO47" t="s">
        <v>17235</v>
      </c>
      <c r="MP47" t="s">
        <v>16585</v>
      </c>
      <c r="MQ47" t="s">
        <v>17142</v>
      </c>
      <c r="MR47" t="s">
        <v>16586</v>
      </c>
      <c r="MS47" t="s">
        <v>314</v>
      </c>
      <c r="MT47" t="s">
        <v>15777</v>
      </c>
      <c r="MU47" t="s">
        <v>15777</v>
      </c>
      <c r="MV47" t="s">
        <v>314</v>
      </c>
      <c r="MW47" t="s">
        <v>314</v>
      </c>
      <c r="MX47" t="s">
        <v>16007</v>
      </c>
      <c r="MY47" t="s">
        <v>138</v>
      </c>
      <c r="MZ47" t="s">
        <v>17059</v>
      </c>
      <c r="NA47" t="s">
        <v>17236</v>
      </c>
      <c r="NB47" t="s">
        <v>17237</v>
      </c>
      <c r="NC47" t="s">
        <v>12818</v>
      </c>
      <c r="ND47">
        <v>121</v>
      </c>
      <c r="NE47">
        <v>409</v>
      </c>
      <c r="NF47" s="76">
        <v>0</v>
      </c>
      <c r="NG47" t="s">
        <v>16589</v>
      </c>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row>
    <row r="48" spans="1:724" x14ac:dyDescent="0.25">
      <c r="A48" t="s">
        <v>17238</v>
      </c>
      <c r="B48" t="s">
        <v>275</v>
      </c>
      <c r="C48" t="s">
        <v>15771</v>
      </c>
      <c r="D48" t="s">
        <v>15871</v>
      </c>
      <c r="E48" t="s">
        <v>17239</v>
      </c>
      <c r="F48" s="74">
        <v>43864.873848379633</v>
      </c>
      <c r="G48" t="s">
        <v>16526</v>
      </c>
      <c r="H48" t="s">
        <v>275</v>
      </c>
      <c r="I48" t="s">
        <v>276</v>
      </c>
      <c r="J48" t="s">
        <v>277</v>
      </c>
      <c r="K48" t="s">
        <v>15774</v>
      </c>
      <c r="L48" t="s">
        <v>17048</v>
      </c>
      <c r="M48" t="s">
        <v>15776</v>
      </c>
      <c r="N48" t="s">
        <v>15777</v>
      </c>
      <c r="O48" t="s">
        <v>15777</v>
      </c>
      <c r="P48" t="s">
        <v>15777</v>
      </c>
      <c r="Q48" t="s">
        <v>314</v>
      </c>
      <c r="R48" t="s">
        <v>15777</v>
      </c>
      <c r="S48" t="s">
        <v>314</v>
      </c>
      <c r="T48" t="s">
        <v>15777</v>
      </c>
      <c r="U48" t="s">
        <v>15777</v>
      </c>
      <c r="V48" t="s">
        <v>314</v>
      </c>
      <c r="W48" t="s">
        <v>314</v>
      </c>
      <c r="X48" t="s">
        <v>314</v>
      </c>
      <c r="Y48" t="s">
        <v>139</v>
      </c>
      <c r="Z48" t="s">
        <v>15777</v>
      </c>
      <c r="AA48" t="s">
        <v>15777</v>
      </c>
      <c r="AB48" t="s">
        <v>15777</v>
      </c>
      <c r="AC48" t="s">
        <v>314</v>
      </c>
      <c r="AD48" t="s">
        <v>15778</v>
      </c>
      <c r="AE48" t="s">
        <v>15777</v>
      </c>
      <c r="AF48" t="s">
        <v>15777</v>
      </c>
      <c r="AG48" t="s">
        <v>15777</v>
      </c>
      <c r="AH48" t="s">
        <v>15777</v>
      </c>
      <c r="AI48" t="s">
        <v>15777</v>
      </c>
      <c r="AJ48" t="s">
        <v>15777</v>
      </c>
      <c r="AK48" t="s">
        <v>17240</v>
      </c>
      <c r="AL48" t="s">
        <v>17241</v>
      </c>
      <c r="AM48" t="s">
        <v>17242</v>
      </c>
      <c r="AN48" t="s">
        <v>17243</v>
      </c>
      <c r="AO48" t="s">
        <v>17244</v>
      </c>
      <c r="AP48" t="s">
        <v>3248</v>
      </c>
      <c r="AQ48" t="s">
        <v>17245</v>
      </c>
      <c r="AR48" t="s">
        <v>17246</v>
      </c>
      <c r="AS48" t="s">
        <v>17247</v>
      </c>
      <c r="AT48" t="s">
        <v>17248</v>
      </c>
      <c r="AU48" t="s">
        <v>17249</v>
      </c>
      <c r="AV48" t="s">
        <v>17250</v>
      </c>
      <c r="AW48" t="s">
        <v>17251</v>
      </c>
      <c r="AX48" t="s">
        <v>17252</v>
      </c>
      <c r="AY48" t="s">
        <v>15788</v>
      </c>
      <c r="AZ48" t="s">
        <v>143</v>
      </c>
      <c r="BA48" t="s">
        <v>143</v>
      </c>
      <c r="BB48" t="s">
        <v>16540</v>
      </c>
      <c r="BC48" t="s">
        <v>314</v>
      </c>
      <c r="BD48" t="s">
        <v>314</v>
      </c>
      <c r="BE48" t="s">
        <v>314</v>
      </c>
      <c r="BF48" t="s">
        <v>314</v>
      </c>
      <c r="BG48" t="s">
        <v>314</v>
      </c>
      <c r="BH48" t="s">
        <v>314</v>
      </c>
      <c r="BI48" t="s">
        <v>15771</v>
      </c>
      <c r="BJ48" t="s">
        <v>15789</v>
      </c>
      <c r="BK48" t="s">
        <v>16541</v>
      </c>
      <c r="BL48" t="s">
        <v>314</v>
      </c>
      <c r="BM48" t="s">
        <v>314</v>
      </c>
      <c r="BN48" t="s">
        <v>314</v>
      </c>
      <c r="BO48" t="s">
        <v>314</v>
      </c>
      <c r="BP48" t="s">
        <v>314</v>
      </c>
      <c r="BQ48" t="s">
        <v>314</v>
      </c>
      <c r="BR48" t="s">
        <v>314</v>
      </c>
      <c r="BS48" t="s">
        <v>15777</v>
      </c>
      <c r="BT48" t="s">
        <v>314</v>
      </c>
      <c r="BU48" t="s">
        <v>15777</v>
      </c>
      <c r="BV48" t="s">
        <v>15777</v>
      </c>
      <c r="BW48" t="s">
        <v>15777</v>
      </c>
      <c r="BX48" t="s">
        <v>15777</v>
      </c>
      <c r="BY48" t="s">
        <v>16542</v>
      </c>
      <c r="BZ48" t="s">
        <v>314</v>
      </c>
      <c r="CA48" t="s">
        <v>314</v>
      </c>
      <c r="CB48" t="s">
        <v>314</v>
      </c>
      <c r="CC48" t="s">
        <v>314</v>
      </c>
      <c r="CD48" t="s">
        <v>314</v>
      </c>
      <c r="CE48" t="s">
        <v>15777</v>
      </c>
      <c r="CF48" t="s">
        <v>16543</v>
      </c>
      <c r="CG48" t="s">
        <v>16544</v>
      </c>
      <c r="CH48" t="s">
        <v>15777</v>
      </c>
      <c r="CI48" t="s">
        <v>314</v>
      </c>
      <c r="CJ48" t="s">
        <v>314</v>
      </c>
      <c r="CK48" t="s">
        <v>314</v>
      </c>
      <c r="CL48" t="s">
        <v>15777</v>
      </c>
      <c r="CM48" t="s">
        <v>314</v>
      </c>
      <c r="CN48" t="s">
        <v>15777</v>
      </c>
      <c r="CO48" t="s">
        <v>15777</v>
      </c>
      <c r="CP48" t="s">
        <v>15796</v>
      </c>
      <c r="CQ48" t="s">
        <v>15777</v>
      </c>
      <c r="CR48" t="s">
        <v>15777</v>
      </c>
      <c r="CS48" t="s">
        <v>15777</v>
      </c>
      <c r="CT48" t="s">
        <v>15777</v>
      </c>
      <c r="CU48" t="s">
        <v>16545</v>
      </c>
      <c r="CV48" t="s">
        <v>16545</v>
      </c>
      <c r="CW48" t="s">
        <v>16546</v>
      </c>
      <c r="CX48" t="s">
        <v>15777</v>
      </c>
      <c r="CY48" t="s">
        <v>314</v>
      </c>
      <c r="CZ48" t="s">
        <v>15777</v>
      </c>
      <c r="DA48" t="s">
        <v>15777</v>
      </c>
      <c r="DB48" t="s">
        <v>15777</v>
      </c>
      <c r="DC48" t="s">
        <v>15789</v>
      </c>
      <c r="DD48" t="s">
        <v>314</v>
      </c>
      <c r="DE48" t="s">
        <v>314</v>
      </c>
      <c r="DF48" t="s">
        <v>16547</v>
      </c>
      <c r="DG48" t="s">
        <v>15777</v>
      </c>
      <c r="DH48" t="s">
        <v>15777</v>
      </c>
      <c r="DI48" t="s">
        <v>15777</v>
      </c>
      <c r="DJ48" t="s">
        <v>146</v>
      </c>
      <c r="DK48" t="s">
        <v>15771</v>
      </c>
      <c r="DL48" t="s">
        <v>15789</v>
      </c>
      <c r="DM48" t="s">
        <v>15789</v>
      </c>
      <c r="DN48" t="s">
        <v>16548</v>
      </c>
      <c r="DO48" t="s">
        <v>314</v>
      </c>
      <c r="DP48" t="s">
        <v>314</v>
      </c>
      <c r="DQ48" t="s">
        <v>314</v>
      </c>
      <c r="DR48" t="s">
        <v>314</v>
      </c>
      <c r="DS48" t="s">
        <v>314</v>
      </c>
      <c r="DT48" t="s">
        <v>15777</v>
      </c>
      <c r="DU48" t="s">
        <v>314</v>
      </c>
      <c r="DV48" t="s">
        <v>314</v>
      </c>
      <c r="DW48" t="s">
        <v>15777</v>
      </c>
      <c r="DX48" t="s">
        <v>314</v>
      </c>
      <c r="DY48" t="s">
        <v>314</v>
      </c>
      <c r="DZ48" t="s">
        <v>15777</v>
      </c>
      <c r="EA48" t="s">
        <v>15777</v>
      </c>
      <c r="EB48" t="s">
        <v>15777</v>
      </c>
      <c r="EC48" t="s">
        <v>15777</v>
      </c>
      <c r="ED48" t="s">
        <v>15777</v>
      </c>
      <c r="EE48" t="s">
        <v>16549</v>
      </c>
      <c r="EF48" t="s">
        <v>15777</v>
      </c>
      <c r="EG48" t="s">
        <v>15777</v>
      </c>
      <c r="EH48" t="s">
        <v>15777</v>
      </c>
      <c r="EI48" t="s">
        <v>15777</v>
      </c>
      <c r="EJ48" t="s">
        <v>15777</v>
      </c>
      <c r="EK48" t="s">
        <v>15777</v>
      </c>
      <c r="EL48" t="s">
        <v>15777</v>
      </c>
      <c r="EM48" t="s">
        <v>15777</v>
      </c>
      <c r="EN48" t="s">
        <v>15777</v>
      </c>
      <c r="EO48" t="s">
        <v>15777</v>
      </c>
      <c r="EP48" t="s">
        <v>16550</v>
      </c>
      <c r="EQ48" t="s">
        <v>15801</v>
      </c>
      <c r="ER48" t="s">
        <v>15777</v>
      </c>
      <c r="ES48" t="s">
        <v>15777</v>
      </c>
      <c r="ET48" t="s">
        <v>15777</v>
      </c>
      <c r="EU48" t="s">
        <v>15777</v>
      </c>
      <c r="EV48" t="s">
        <v>15777</v>
      </c>
      <c r="EW48" t="s">
        <v>15777</v>
      </c>
      <c r="EX48" t="s">
        <v>15777</v>
      </c>
      <c r="EY48" t="s">
        <v>15777</v>
      </c>
      <c r="EZ48" t="s">
        <v>16551</v>
      </c>
      <c r="FA48" t="s">
        <v>15777</v>
      </c>
      <c r="FB48" t="s">
        <v>15777</v>
      </c>
      <c r="FC48" t="s">
        <v>15777</v>
      </c>
      <c r="FD48" t="s">
        <v>15777</v>
      </c>
      <c r="FE48" t="s">
        <v>15777</v>
      </c>
      <c r="FF48" t="s">
        <v>15777</v>
      </c>
      <c r="FG48" t="s">
        <v>15777</v>
      </c>
      <c r="FH48" t="s">
        <v>314</v>
      </c>
      <c r="FI48" t="s">
        <v>16552</v>
      </c>
      <c r="FJ48" t="s">
        <v>16553</v>
      </c>
      <c r="FK48" t="s">
        <v>15777</v>
      </c>
      <c r="FL48" t="s">
        <v>15777</v>
      </c>
      <c r="FM48" t="s">
        <v>15777</v>
      </c>
      <c r="FN48" t="s">
        <v>15777</v>
      </c>
      <c r="FO48" t="s">
        <v>15777</v>
      </c>
      <c r="FP48" t="s">
        <v>15777</v>
      </c>
      <c r="FQ48" t="s">
        <v>15777</v>
      </c>
      <c r="FR48" t="s">
        <v>15777</v>
      </c>
      <c r="FS48" t="s">
        <v>15789</v>
      </c>
      <c r="FT48" t="s">
        <v>16554</v>
      </c>
      <c r="FU48" t="s">
        <v>15777</v>
      </c>
      <c r="FV48" t="s">
        <v>314</v>
      </c>
      <c r="FW48" t="s">
        <v>314</v>
      </c>
      <c r="FX48" t="s">
        <v>15793</v>
      </c>
      <c r="FY48" t="s">
        <v>314</v>
      </c>
      <c r="FZ48" t="s">
        <v>16555</v>
      </c>
      <c r="GA48" t="s">
        <v>15793</v>
      </c>
      <c r="GB48" t="s">
        <v>16555</v>
      </c>
      <c r="GC48" t="s">
        <v>15777</v>
      </c>
      <c r="GD48" t="s">
        <v>15777</v>
      </c>
      <c r="GE48" t="s">
        <v>314</v>
      </c>
      <c r="GF48" t="s">
        <v>15777</v>
      </c>
      <c r="GG48" t="s">
        <v>15777</v>
      </c>
      <c r="GH48" t="s">
        <v>15777</v>
      </c>
      <c r="GI48" t="s">
        <v>16556</v>
      </c>
      <c r="GJ48" t="s">
        <v>15777</v>
      </c>
      <c r="GK48" t="s">
        <v>15777</v>
      </c>
      <c r="GL48" t="s">
        <v>15777</v>
      </c>
      <c r="GM48" t="s">
        <v>314</v>
      </c>
      <c r="GN48" t="s">
        <v>314</v>
      </c>
      <c r="GO48" t="s">
        <v>15777</v>
      </c>
      <c r="GP48" t="s">
        <v>15777</v>
      </c>
      <c r="GQ48" t="s">
        <v>15777</v>
      </c>
      <c r="GR48" t="s">
        <v>15777</v>
      </c>
      <c r="GS48" t="s">
        <v>15777</v>
      </c>
      <c r="GT48" t="s">
        <v>15777</v>
      </c>
      <c r="GU48" t="s">
        <v>15777</v>
      </c>
      <c r="GV48" t="s">
        <v>15777</v>
      </c>
      <c r="GW48" t="s">
        <v>16557</v>
      </c>
      <c r="GX48" t="s">
        <v>16555</v>
      </c>
      <c r="GY48" t="s">
        <v>314</v>
      </c>
      <c r="GZ48" t="s">
        <v>15777</v>
      </c>
      <c r="HA48" t="s">
        <v>15777</v>
      </c>
      <c r="HB48" t="s">
        <v>314</v>
      </c>
      <c r="HC48" t="s">
        <v>15777</v>
      </c>
      <c r="HD48" t="s">
        <v>15777</v>
      </c>
      <c r="HE48" t="s">
        <v>15777</v>
      </c>
      <c r="HF48" t="s">
        <v>314</v>
      </c>
      <c r="HG48" t="s">
        <v>16558</v>
      </c>
      <c r="HH48" t="s">
        <v>15777</v>
      </c>
      <c r="HI48" t="s">
        <v>15777</v>
      </c>
      <c r="HJ48" t="s">
        <v>15777</v>
      </c>
      <c r="HK48" t="s">
        <v>15777</v>
      </c>
      <c r="HL48" t="s">
        <v>15777</v>
      </c>
      <c r="HM48" t="s">
        <v>15777</v>
      </c>
      <c r="HN48" t="s">
        <v>15777</v>
      </c>
      <c r="HO48" t="s">
        <v>15777</v>
      </c>
      <c r="HP48" t="s">
        <v>15777</v>
      </c>
      <c r="HQ48" t="s">
        <v>15777</v>
      </c>
      <c r="HR48" t="s">
        <v>15777</v>
      </c>
      <c r="HS48" t="s">
        <v>15777</v>
      </c>
      <c r="HT48" t="s">
        <v>15777</v>
      </c>
      <c r="HU48" t="s">
        <v>15777</v>
      </c>
      <c r="HV48" t="s">
        <v>15777</v>
      </c>
      <c r="HW48" t="s">
        <v>15777</v>
      </c>
      <c r="HX48" t="s">
        <v>16559</v>
      </c>
      <c r="HY48" t="s">
        <v>15777</v>
      </c>
      <c r="HZ48" t="s">
        <v>15777</v>
      </c>
      <c r="IA48" t="s">
        <v>15777</v>
      </c>
      <c r="IB48" t="s">
        <v>15777</v>
      </c>
      <c r="IC48" t="s">
        <v>15777</v>
      </c>
      <c r="ID48" t="s">
        <v>15777</v>
      </c>
      <c r="IE48" t="s">
        <v>15777</v>
      </c>
      <c r="IF48" t="s">
        <v>15777</v>
      </c>
      <c r="IG48" t="s">
        <v>15777</v>
      </c>
      <c r="IH48" t="s">
        <v>15777</v>
      </c>
      <c r="II48" t="s">
        <v>15777</v>
      </c>
      <c r="IJ48" t="s">
        <v>15777</v>
      </c>
      <c r="IK48" t="s">
        <v>15777</v>
      </c>
      <c r="IL48" t="s">
        <v>15777</v>
      </c>
      <c r="IM48" t="s">
        <v>16560</v>
      </c>
      <c r="IN48" t="s">
        <v>15777</v>
      </c>
      <c r="IO48" t="s">
        <v>15777</v>
      </c>
      <c r="IP48" t="s">
        <v>15777</v>
      </c>
      <c r="IQ48" t="s">
        <v>15777</v>
      </c>
      <c r="IR48" t="s">
        <v>15777</v>
      </c>
      <c r="IS48" t="s">
        <v>15777</v>
      </c>
      <c r="IT48" t="s">
        <v>15777</v>
      </c>
      <c r="IU48" t="s">
        <v>15777</v>
      </c>
      <c r="IV48" t="s">
        <v>15777</v>
      </c>
      <c r="IW48" t="s">
        <v>15777</v>
      </c>
      <c r="IX48" t="s">
        <v>15777</v>
      </c>
      <c r="IY48" t="s">
        <v>15777</v>
      </c>
      <c r="IZ48" t="s">
        <v>15777</v>
      </c>
      <c r="JA48" t="s">
        <v>15777</v>
      </c>
      <c r="JB48" t="s">
        <v>15777</v>
      </c>
      <c r="JC48" t="s">
        <v>15777</v>
      </c>
      <c r="JD48" t="s">
        <v>16561</v>
      </c>
      <c r="JE48" t="s">
        <v>15777</v>
      </c>
      <c r="JF48" t="s">
        <v>16562</v>
      </c>
      <c r="JG48" t="s">
        <v>15777</v>
      </c>
      <c r="JH48" t="s">
        <v>15777</v>
      </c>
      <c r="JI48" t="s">
        <v>15777</v>
      </c>
      <c r="JJ48" t="s">
        <v>15777</v>
      </c>
      <c r="JK48" t="s">
        <v>15777</v>
      </c>
      <c r="JL48" t="s">
        <v>15777</v>
      </c>
      <c r="JM48" t="s">
        <v>15777</v>
      </c>
      <c r="JN48" t="s">
        <v>15777</v>
      </c>
      <c r="JO48" t="s">
        <v>15777</v>
      </c>
      <c r="JP48" t="s">
        <v>15777</v>
      </c>
      <c r="JQ48" t="s">
        <v>15777</v>
      </c>
      <c r="JR48" t="s">
        <v>15777</v>
      </c>
      <c r="JS48" t="s">
        <v>15777</v>
      </c>
      <c r="JT48" t="s">
        <v>15777</v>
      </c>
      <c r="JU48" t="s">
        <v>15777</v>
      </c>
      <c r="JV48" t="s">
        <v>15777</v>
      </c>
      <c r="JW48" t="s">
        <v>16563</v>
      </c>
      <c r="JX48" t="s">
        <v>15777</v>
      </c>
      <c r="JY48" t="s">
        <v>15777</v>
      </c>
      <c r="JZ48" t="s">
        <v>15777</v>
      </c>
      <c r="KA48" t="s">
        <v>15777</v>
      </c>
      <c r="KB48" t="s">
        <v>15777</v>
      </c>
      <c r="KC48" t="s">
        <v>15777</v>
      </c>
      <c r="KD48" t="s">
        <v>15777</v>
      </c>
      <c r="KE48" t="s">
        <v>15777</v>
      </c>
      <c r="KF48" t="s">
        <v>15777</v>
      </c>
      <c r="KG48" t="s">
        <v>15777</v>
      </c>
      <c r="KH48" t="s">
        <v>15777</v>
      </c>
      <c r="KI48" t="s">
        <v>15777</v>
      </c>
      <c r="KJ48" t="s">
        <v>15777</v>
      </c>
      <c r="KK48" t="s">
        <v>15777</v>
      </c>
      <c r="KL48" t="s">
        <v>15777</v>
      </c>
      <c r="KM48" t="s">
        <v>15777</v>
      </c>
      <c r="KN48" t="s">
        <v>16564</v>
      </c>
      <c r="KO48" t="s">
        <v>15777</v>
      </c>
      <c r="KP48" t="s">
        <v>15777</v>
      </c>
      <c r="KQ48" t="s">
        <v>15777</v>
      </c>
      <c r="KR48" t="s">
        <v>15777</v>
      </c>
      <c r="KS48" t="s">
        <v>15777</v>
      </c>
      <c r="KT48" t="s">
        <v>15777</v>
      </c>
      <c r="KU48" t="s">
        <v>15777</v>
      </c>
      <c r="KV48" t="s">
        <v>15777</v>
      </c>
      <c r="KW48" t="s">
        <v>15777</v>
      </c>
      <c r="KX48" t="s">
        <v>15777</v>
      </c>
      <c r="KY48" t="s">
        <v>15777</v>
      </c>
      <c r="KZ48" t="s">
        <v>15777</v>
      </c>
      <c r="LA48" t="s">
        <v>15777</v>
      </c>
      <c r="LB48" t="s">
        <v>15777</v>
      </c>
      <c r="LC48" t="s">
        <v>15777</v>
      </c>
      <c r="LD48" t="s">
        <v>15777</v>
      </c>
      <c r="LE48" t="s">
        <v>16565</v>
      </c>
      <c r="LF48" t="s">
        <v>15777</v>
      </c>
      <c r="LG48" t="s">
        <v>15777</v>
      </c>
      <c r="LH48" t="s">
        <v>15777</v>
      </c>
      <c r="LI48" t="s">
        <v>15777</v>
      </c>
      <c r="LJ48" t="s">
        <v>15777</v>
      </c>
      <c r="LK48" t="s">
        <v>15777</v>
      </c>
      <c r="LL48" t="s">
        <v>15777</v>
      </c>
      <c r="LM48" t="s">
        <v>15777</v>
      </c>
      <c r="LN48" t="s">
        <v>15777</v>
      </c>
      <c r="LO48" t="s">
        <v>15777</v>
      </c>
      <c r="LP48" t="s">
        <v>16566</v>
      </c>
      <c r="LQ48" t="s">
        <v>314</v>
      </c>
      <c r="LR48" t="s">
        <v>15777</v>
      </c>
      <c r="LS48" t="s">
        <v>15777</v>
      </c>
      <c r="LT48" t="s">
        <v>15777</v>
      </c>
      <c r="LU48" t="s">
        <v>15777</v>
      </c>
      <c r="LV48" t="s">
        <v>15777</v>
      </c>
      <c r="LW48" t="s">
        <v>17253</v>
      </c>
      <c r="LX48" t="s">
        <v>17254</v>
      </c>
      <c r="LY48" t="s">
        <v>15820</v>
      </c>
      <c r="LZ48" t="s">
        <v>17178</v>
      </c>
      <c r="MA48" t="s">
        <v>17179</v>
      </c>
      <c r="MB48" t="s">
        <v>16572</v>
      </c>
      <c r="MC48" t="s">
        <v>16573</v>
      </c>
      <c r="MD48" t="s">
        <v>17255</v>
      </c>
      <c r="ME48" t="s">
        <v>16575</v>
      </c>
      <c r="MF48" t="s">
        <v>16576</v>
      </c>
      <c r="MG48" t="s">
        <v>17140</v>
      </c>
      <c r="MH48" t="s">
        <v>17141</v>
      </c>
      <c r="MI48" t="s">
        <v>17255</v>
      </c>
      <c r="MJ48" t="s">
        <v>15820</v>
      </c>
      <c r="MK48" t="s">
        <v>15828</v>
      </c>
      <c r="ML48" t="s">
        <v>17256</v>
      </c>
      <c r="MM48" t="s">
        <v>17257</v>
      </c>
      <c r="MN48" t="s">
        <v>17258</v>
      </c>
      <c r="MO48" t="s">
        <v>17259</v>
      </c>
      <c r="MP48" t="s">
        <v>16585</v>
      </c>
      <c r="MQ48" t="s">
        <v>17255</v>
      </c>
      <c r="MR48" t="s">
        <v>16586</v>
      </c>
      <c r="MS48" t="s">
        <v>314</v>
      </c>
      <c r="MT48" t="s">
        <v>15777</v>
      </c>
      <c r="MU48" t="s">
        <v>15777</v>
      </c>
      <c r="MV48" t="s">
        <v>314</v>
      </c>
      <c r="MW48" t="s">
        <v>314</v>
      </c>
      <c r="MX48" t="s">
        <v>16007</v>
      </c>
      <c r="MY48" t="s">
        <v>138</v>
      </c>
      <c r="MZ48" t="s">
        <v>17059</v>
      </c>
      <c r="NA48" t="s">
        <v>17260</v>
      </c>
      <c r="NB48" t="s">
        <v>17261</v>
      </c>
      <c r="NC48" t="s">
        <v>17262</v>
      </c>
      <c r="ND48">
        <v>119</v>
      </c>
      <c r="NE48">
        <v>409</v>
      </c>
      <c r="NF48" s="76">
        <v>0</v>
      </c>
      <c r="NG48" t="s">
        <v>16589</v>
      </c>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t="s">
        <v>275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42</vt:i4>
      </vt:variant>
    </vt:vector>
  </HeadingPairs>
  <TitlesOfParts>
    <vt:vector size="47" baseType="lpstr">
      <vt:lpstr>Debrief</vt:lpstr>
      <vt:lpstr>Combined</vt:lpstr>
      <vt:lpstr>Timestamps</vt:lpstr>
      <vt:lpstr>JASSM</vt:lpstr>
      <vt:lpstr>JASSM LAR</vt:lpstr>
      <vt:lpstr>acmi</vt:lpstr>
      <vt:lpstr>alt</vt:lpstr>
      <vt:lpstr>be</vt:lpstr>
      <vt:lpstr>BELat</vt:lpstr>
      <vt:lpstr>BELong</vt:lpstr>
      <vt:lpstr>BEname</vt:lpstr>
      <vt:lpstr>buffers</vt:lpstr>
      <vt:lpstr>bullrel</vt:lpstr>
      <vt:lpstr>cs</vt:lpstr>
      <vt:lpstr>delay</vt:lpstr>
      <vt:lpstr>dest</vt:lpstr>
      <vt:lpstr>dtcmission</vt:lpstr>
      <vt:lpstr>dtcsortie</vt:lpstr>
      <vt:lpstr>fci</vt:lpstr>
      <vt:lpstr>fom</vt:lpstr>
      <vt:lpstr>gs</vt:lpstr>
      <vt:lpstr>hdg</vt:lpstr>
      <vt:lpstr>ias</vt:lpstr>
      <vt:lpstr>lar</vt:lpstr>
      <vt:lpstr>ls</vt:lpstr>
      <vt:lpstr>mach</vt:lpstr>
      <vt:lpstr>msndate</vt:lpstr>
      <vt:lpstr>msnlead</vt:lpstr>
      <vt:lpstr>msnnum</vt:lpstr>
      <vt:lpstr>msnwso</vt:lpstr>
      <vt:lpstr>primenav</vt:lpstr>
      <vt:lpstr>primenavaiding</vt:lpstr>
      <vt:lpstr>Debrief!Print_Area</vt:lpstr>
      <vt:lpstr>tail</vt:lpstr>
      <vt:lpstr>tas</vt:lpstr>
      <vt:lpstr>tgp</vt:lpstr>
      <vt:lpstr>tgpserial</vt:lpstr>
      <vt:lpstr>tgtelev</vt:lpstr>
      <vt:lpstr>tgtlat</vt:lpstr>
      <vt:lpstr>tgtlon</vt:lpstr>
      <vt:lpstr>tgtname</vt:lpstr>
      <vt:lpstr>tor</vt:lpstr>
      <vt:lpstr>tot</vt:lpstr>
      <vt:lpstr>trk</vt:lpstr>
      <vt:lpstr>wpn</vt:lpstr>
      <vt:lpstr>wpntype</vt:lpstr>
      <vt:lpstr>xhair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Gray</dc:creator>
  <cp:lastModifiedBy>Lobo</cp:lastModifiedBy>
  <cp:lastPrinted>2020-06-09T07:41:47Z</cp:lastPrinted>
  <dcterms:created xsi:type="dcterms:W3CDTF">2019-07-16T01:10:43Z</dcterms:created>
  <dcterms:modified xsi:type="dcterms:W3CDTF">2020-06-13T20:48:42Z</dcterms:modified>
</cp:coreProperties>
</file>