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e6fa7f7cb912b1/Documents/Projects/excel-solver-loan-example/"/>
    </mc:Choice>
  </mc:AlternateContent>
  <xr:revisionPtr revIDLastSave="11988" documentId="8_{B0609FF6-F61A-43A5-AC59-843CDF421BDB}" xr6:coauthVersionLast="44" xr6:coauthVersionMax="44" xr10:uidLastSave="{00807796-2685-48F0-B027-B9365C210FB8}"/>
  <bookViews>
    <workbookView xWindow="-110" yWindow="-110" windowWidth="22780" windowHeight="14660" xr2:uid="{9D563219-87C0-49C5-A96F-34EA39F9B27B}"/>
  </bookViews>
  <sheets>
    <sheet name="Sheet1" sheetId="1" r:id="rId1"/>
  </sheets>
  <definedNames>
    <definedName name="_xlnm._FilterDatabase" localSheetId="0" hidden="1">Sheet1!$A$1:$Q$14</definedName>
    <definedName name="solver_adj" localSheetId="0" hidden="1">Sheet1!$F$3:$F$14,Sheet1!$J$3:$J$14,Sheet1!$N$3:$N$14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Sheet1!$E$14</definedName>
    <definedName name="solver_lhs2" localSheetId="0" hidden="1">Sheet1!$I$14</definedName>
    <definedName name="solver_lhs3" localSheetId="0" hidden="1">Sheet1!$M$14</definedName>
    <definedName name="solver_lhs4" localSheetId="0" hidden="1">Sheet1!$O$3:$O$14</definedName>
    <definedName name="solver_lhs5" localSheetId="0" hidden="1">Sheet1!$M$17</definedName>
    <definedName name="solver_lhs6" localSheetId="0" hidden="1">Sheet1!$N$3:$N$17</definedName>
    <definedName name="solver_lhs7" localSheetId="0" hidden="1">Sheet1!$O$3:$O$17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Sheet1!$Q$14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el6" localSheetId="0" hidden="1">1</definedName>
    <definedName name="solver_rel7" localSheetId="0" hidden="1">1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hs4" localSheetId="0" hidden="1">Sheet1!$P$3:$P$14</definedName>
    <definedName name="solver_rhs5" localSheetId="0" hidden="1">0</definedName>
    <definedName name="solver_rhs6" localSheetId="0" hidden="1">Sheet1!$M$3:$M$17</definedName>
    <definedName name="solver_rhs7" localSheetId="0" hidden="1">Sheet1!$P$3:$P$17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M3" i="1" s="1"/>
  <c r="K4" i="1" s="1"/>
  <c r="L4" i="1" s="1"/>
  <c r="H3" i="1"/>
  <c r="I3" i="1" s="1"/>
  <c r="G4" i="1" s="1"/>
  <c r="H4" i="1" s="1"/>
  <c r="D3" i="1"/>
  <c r="E3" i="1"/>
  <c r="O14" i="1"/>
  <c r="O5" i="1"/>
  <c r="O6" i="1"/>
  <c r="O7" i="1"/>
  <c r="O8" i="1"/>
  <c r="O9" i="1"/>
  <c r="O10" i="1"/>
  <c r="O11" i="1"/>
  <c r="O12" i="1"/>
  <c r="O13" i="1"/>
  <c r="O4" i="1"/>
  <c r="O3" i="1"/>
  <c r="Q3" i="1" l="1"/>
  <c r="C4" i="1"/>
  <c r="D4" i="1" s="1"/>
  <c r="M4" i="1"/>
  <c r="K5" i="1" l="1"/>
  <c r="L5" i="1" s="1"/>
  <c r="M5" i="1" l="1"/>
  <c r="K6" i="1" s="1"/>
  <c r="L6" i="1" s="1"/>
  <c r="I4" i="1"/>
  <c r="G5" i="1" s="1"/>
  <c r="H5" i="1" s="1"/>
  <c r="E4" i="1"/>
  <c r="M6" i="1" l="1"/>
  <c r="K7" i="1" s="1"/>
  <c r="L7" i="1" s="1"/>
  <c r="Q4" i="1"/>
  <c r="I5" i="1"/>
  <c r="G6" i="1" s="1"/>
  <c r="H6" i="1" s="1"/>
  <c r="I6" i="1" l="1"/>
  <c r="G7" i="1" s="1"/>
  <c r="H7" i="1" s="1"/>
  <c r="M7" i="1"/>
  <c r="C5" i="1"/>
  <c r="D5" i="1" l="1"/>
  <c r="E5" i="1" s="1"/>
  <c r="I7" i="1"/>
  <c r="G8" i="1" s="1"/>
  <c r="H8" i="1" s="1"/>
  <c r="K8" i="1"/>
  <c r="L8" i="1" s="1"/>
  <c r="I8" i="1" l="1"/>
  <c r="G9" i="1" s="1"/>
  <c r="H9" i="1" s="1"/>
  <c r="M8" i="1"/>
  <c r="C6" i="1"/>
  <c r="D6" i="1" s="1"/>
  <c r="Q5" i="1"/>
  <c r="I9" i="1" l="1"/>
  <c r="G10" i="1" s="1"/>
  <c r="H10" i="1" s="1"/>
  <c r="E6" i="1"/>
  <c r="K9" i="1"/>
  <c r="L9" i="1" s="1"/>
  <c r="I10" i="1" l="1"/>
  <c r="G11" i="1" s="1"/>
  <c r="H11" i="1" s="1"/>
  <c r="M9" i="1"/>
  <c r="I11" i="1" l="1"/>
  <c r="G12" i="1" s="1"/>
  <c r="H12" i="1" s="1"/>
  <c r="K10" i="1"/>
  <c r="L10" i="1" s="1"/>
  <c r="C7" i="1"/>
  <c r="D7" i="1" s="1"/>
  <c r="Q6" i="1"/>
  <c r="I12" i="1" l="1"/>
  <c r="G13" i="1" s="1"/>
  <c r="H13" i="1" s="1"/>
  <c r="M10" i="1"/>
  <c r="E7" i="1"/>
  <c r="I13" i="1" l="1"/>
  <c r="G14" i="1" s="1"/>
  <c r="H14" i="1" s="1"/>
  <c r="K11" i="1"/>
  <c r="L11" i="1" s="1"/>
  <c r="Q7" i="1"/>
  <c r="I14" i="1" l="1"/>
  <c r="M11" i="1"/>
  <c r="C8" i="1"/>
  <c r="D8" i="1" s="1"/>
  <c r="E8" i="1" l="1"/>
  <c r="K12" i="1"/>
  <c r="L12" i="1" s="1"/>
  <c r="C9" i="1" l="1"/>
  <c r="D9" i="1" s="1"/>
  <c r="Q8" i="1"/>
  <c r="M12" i="1"/>
  <c r="K13" i="1" s="1"/>
  <c r="L13" i="1" s="1"/>
  <c r="E9" i="1" l="1"/>
  <c r="M13" i="1"/>
  <c r="K14" i="1" s="1"/>
  <c r="L14" i="1" s="1"/>
  <c r="M14" i="1" l="1"/>
  <c r="Q9" i="1"/>
  <c r="C10" i="1"/>
  <c r="D10" i="1" s="1"/>
  <c r="E10" i="1" l="1"/>
  <c r="Q10" i="1" l="1"/>
  <c r="C11" i="1"/>
  <c r="D11" i="1" s="1"/>
  <c r="E11" i="1" l="1"/>
  <c r="Q11" i="1" l="1"/>
  <c r="C12" i="1"/>
  <c r="D12" i="1" s="1"/>
  <c r="E12" i="1" l="1"/>
  <c r="C13" i="1" l="1"/>
  <c r="D13" i="1" s="1"/>
  <c r="Q12" i="1"/>
  <c r="E13" i="1" l="1"/>
  <c r="C14" i="1" l="1"/>
  <c r="D14" i="1" s="1"/>
  <c r="Q13" i="1"/>
  <c r="E14" i="1" l="1"/>
  <c r="Q14" i="1" s="1"/>
</calcChain>
</file>

<file path=xl/sharedStrings.xml><?xml version="1.0" encoding="utf-8"?>
<sst xmlns="http://schemas.openxmlformats.org/spreadsheetml/2006/main" count="32" uniqueCount="24">
  <si>
    <t>Loan 1</t>
  </si>
  <si>
    <t>Year</t>
  </si>
  <si>
    <t>Month</t>
  </si>
  <si>
    <t>Interests</t>
  </si>
  <si>
    <t>Payment</t>
  </si>
  <si>
    <t>Total</t>
  </si>
  <si>
    <t>Total Payments</t>
  </si>
  <si>
    <t>Max Total Payment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</si>
  <si>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</si>
  <si>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</si>
  <si>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</si>
  <si>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</si>
  <si>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</si>
  <si>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</si>
  <si>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</si>
  <si>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</si>
  <si>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</si>
  <si>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</si>
  <si>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</si>
  <si>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Loan 2</t>
  </si>
  <si>
    <t>Loan 3</t>
  </si>
  <si>
    <t>Amount</t>
  </si>
  <si>
    <t>Jan</t>
  </si>
  <si>
    <t>Total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</si>
</sst>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8"/>
      <name val="Calibri"/>
      <family val="2"/>
      <scheme val="minor"/>
    </font>
    <font>
      <b/>
      <sz val="10"/>
      <color rgb="FFFF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3" fillId="0" borderId="0" xfId="0" applyFont="1"/>
    <xf numFmtId="0" fontId="3" fillId="0" borderId="3" xfId="0" applyFont="1" applyBorder="1"/>
    <xf numFmtId="0" fontId="3" fillId="0" borderId="1" xfId="0" applyFont="1" applyBorder="1"/>
    <xf numFmtId="4" fontId="3" fillId="2" borderId="3" xfId="0" applyNumberFormat="1" applyFont="1" applyFill="1" applyBorder="1"/>
    <xf numFmtId="4" fontId="3" fillId="0" borderId="5" xfId="0" applyNumberFormat="1" applyFont="1" applyBorder="1"/>
    <xf numFmtId="4" fontId="3" fillId="0" borderId="6" xfId="0" applyNumberFormat="1" applyFont="1" applyBorder="1"/>
    <xf numFmtId="4" fontId="3" fillId="0" borderId="1" xfId="0" applyNumberFormat="1" applyFont="1" applyBorder="1"/>
    <xf numFmtId="4" fontId="3" fillId="0" borderId="0" xfId="0" applyNumberFormat="1" applyFont="1" applyBorder="1"/>
    <xf numFmtId="4" fontId="3" fillId="0" borderId="7" xfId="0" applyNumberFormat="1" applyFont="1" applyBorder="1"/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/>
    <xf numFmtId="4" fontId="3" fillId="0" borderId="5" xfId="1" applyNumberFormat="1" applyFont="1" applyBorder="1"/>
    <xf numFmtId="4" fontId="3" fillId="0" borderId="0" xfId="1" applyNumberFormat="1" applyFont="1" applyBorder="1"/>
    <xf numFmtId="4" fontId="4" fillId="0" borderId="4" xfId="0" applyNumberFormat="1" applyFont="1" applyFill="1" applyBorder="1"/>
    <xf numFmtId="4" fontId="4" fillId="0" borderId="2" xfId="0" applyNumberFormat="1" applyFont="1" applyBorder="1"/>
    <xf numFmtId="4" fontId="7" fillId="0" borderId="5" xfId="1" applyNumberFormat="1" applyFont="1" applyBorder="1"/>
    <xf numFmtId="4" fontId="7" fillId="0" borderId="0" xfId="1" applyNumberFormat="1" applyFont="1" applyBorder="1"/>
    <xf numFmtId="4" fontId="4" fillId="0" borderId="4" xfId="0" applyNumberFormat="1" applyFont="1" applyBorder="1"/>
    <xf numFmtId="4" fontId="4" fillId="0" borderId="5" xfId="0" applyNumberFormat="1" applyFont="1" applyBorder="1"/>
    <xf numFmtId="4" fontId="4" fillId="0" borderId="0" xfId="0" applyNumberFormat="1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0" fontId="2" fillId="2" borderId="13" xfId="0" applyNumberFormat="1" applyFont="1" applyFill="1" applyBorder="1"/>
    <xf numFmtId="0" fontId="2" fillId="0" borderId="9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3" fillId="0" borderId="17" xfId="0" applyFont="1" applyBorder="1"/>
    <xf numFmtId="4" fontId="3" fillId="0" borderId="18" xfId="0" applyNumberFormat="1" applyFont="1" applyBorder="1"/>
    <xf numFmtId="0" fontId="3" fillId="0" borderId="15" xfId="0" applyFont="1" applyBorder="1"/>
    <xf numFmtId="4" fontId="3" fillId="0" borderId="16" xfId="0" applyNumberFormat="1" applyFont="1" applyBorder="1"/>
    <xf numFmtId="0" fontId="3" fillId="0" borderId="19" xfId="0" applyFont="1" applyBorder="1"/>
    <xf numFmtId="0" fontId="3" fillId="0" borderId="20" xfId="0" applyFont="1" applyBorder="1"/>
    <xf numFmtId="4" fontId="3" fillId="0" borderId="20" xfId="0" applyNumberFormat="1" applyFont="1" applyBorder="1"/>
    <xf numFmtId="4" fontId="3" fillId="0" borderId="21" xfId="0" applyNumberFormat="1" applyFont="1" applyBorder="1"/>
    <xf numFmtId="4" fontId="3" fillId="0" borderId="21" xfId="1" applyNumberFormat="1" applyFont="1" applyBorder="1"/>
    <xf numFmtId="4" fontId="4" fillId="0" borderId="22" xfId="0" applyNumberFormat="1" applyFont="1" applyBorder="1"/>
    <xf numFmtId="4" fontId="7" fillId="0" borderId="21" xfId="1" applyNumberFormat="1" applyFont="1" applyBorder="1"/>
    <xf numFmtId="4" fontId="4" fillId="0" borderId="21" xfId="0" applyNumberFormat="1" applyFont="1" applyBorder="1"/>
    <xf numFmtId="4" fontId="3" fillId="0" borderId="23" xfId="0" applyNumberFormat="1" applyFont="1" applyBorder="1"/>
    <xf numFmtId="4" fontId="6" fillId="0" borderId="24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48043-75D8-47C8-8E2F-F30E1D1FEFDF}">
  <dimension ref="A1:Q14"/>
  <sheetViews>
    <sheetView tabSelected="1" workbookViewId="0">
      <selection activeCell="Q14" sqref="A1:Q14"/>
    </sheetView>
  </sheetViews>
  <sheetFormatPr defaultRowHeight="12.5" x14ac:dyDescent="0.25"/>
  <cols>
    <col min="1" max="1" width="5.26953125" style="1" bestFit="1" customWidth="1"/>
    <col min="2" max="2" width="6.26953125" style="1" bestFit="1" customWidth="1"/>
    <col min="3" max="3" width="8.90625" style="1" bestFit="1" customWidth="1"/>
    <col min="4" max="4" width="9.6328125" style="1" customWidth="1"/>
    <col min="5" max="6" width="8.90625" style="1" bestFit="1" customWidth="1"/>
    <col min="7" max="7" width="9.90625" style="1" bestFit="1" customWidth="1"/>
    <col min="8" max="8" width="8.36328125" style="1" bestFit="1" customWidth="1"/>
    <col min="9" max="11" width="8.90625" style="1" bestFit="1" customWidth="1"/>
    <col min="12" max="12" width="8.36328125" style="1" bestFit="1" customWidth="1"/>
    <col min="13" max="14" width="8.90625" style="1" bestFit="1" customWidth="1"/>
    <col min="15" max="15" width="10.7265625" style="1" customWidth="1"/>
    <col min="16" max="16" width="10.90625" style="1" customWidth="1"/>
    <col min="17" max="17" width="11.26953125" style="1" customWidth="1"/>
    <col min="18" max="18" width="9.36328125" style="1" bestFit="1" customWidth="1"/>
    <col min="19" max="16384" width="8.7265625" style="1"/>
  </cols>
  <sheetData>
    <row r="1" spans="1:17" ht="14.5" customHeight="1" x14ac:dyDescent="0.3">
      <c r="A1" s="24" t="s">
        <v>1</v>
      </c>
      <c r="B1" s="25" t="s">
        <v>2</v>
      </c>
      <c r="C1" s="26" t="s">
        <v>0</v>
      </c>
      <c r="D1" s="27"/>
      <c r="E1" s="28"/>
      <c r="F1" s="29">
        <v>7.0000000000000007E-2</v>
      </c>
      <c r="G1" s="26" t="s">
        <v>19</v>
      </c>
      <c r="H1" s="27"/>
      <c r="I1" s="28"/>
      <c r="J1" s="29">
        <v>0.09</v>
      </c>
      <c r="K1" s="26" t="s">
        <v>20</v>
      </c>
      <c r="L1" s="27"/>
      <c r="M1" s="28"/>
      <c r="N1" s="29">
        <v>0.08</v>
      </c>
      <c r="O1" s="30" t="s">
        <v>6</v>
      </c>
      <c r="P1" s="30" t="s">
        <v>7</v>
      </c>
      <c r="Q1" s="31" t="s">
        <v>23</v>
      </c>
    </row>
    <row r="2" spans="1:17" ht="13" x14ac:dyDescent="0.3">
      <c r="A2" s="32"/>
      <c r="B2" s="11"/>
      <c r="C2" s="22" t="s">
        <v>21</v>
      </c>
      <c r="D2" s="12" t="s">
        <v>3</v>
      </c>
      <c r="E2" s="12" t="s">
        <v>5</v>
      </c>
      <c r="F2" s="23" t="s">
        <v>4</v>
      </c>
      <c r="G2" s="22" t="s">
        <v>21</v>
      </c>
      <c r="H2" s="12" t="s">
        <v>3</v>
      </c>
      <c r="I2" s="12" t="s">
        <v>5</v>
      </c>
      <c r="J2" s="23" t="s">
        <v>4</v>
      </c>
      <c r="K2" s="22" t="s">
        <v>21</v>
      </c>
      <c r="L2" s="12" t="s">
        <v>3</v>
      </c>
      <c r="M2" s="12" t="s">
        <v>5</v>
      </c>
      <c r="N2" s="23" t="s">
        <v>4</v>
      </c>
      <c r="O2" s="10"/>
      <c r="P2" s="10"/>
      <c r="Q2" s="33"/>
    </row>
    <row r="3" spans="1:17" ht="13" x14ac:dyDescent="0.3">
      <c r="A3" s="34">
        <v>2020</v>
      </c>
      <c r="B3" s="2" t="s">
        <v>22</v>
      </c>
      <c r="C3" s="4">
        <v>1000</v>
      </c>
      <c r="D3" s="5">
        <f>$F$1*C3/12</f>
        <v>5.833333333333333</v>
      </c>
      <c r="E3" s="13">
        <f>C3+D3</f>
        <v>1005.8333333333334</v>
      </c>
      <c r="F3" s="15">
        <v>0</v>
      </c>
      <c r="G3" s="4">
        <v>10000</v>
      </c>
      <c r="H3" s="5">
        <f>G3*$J$1/12</f>
        <v>75</v>
      </c>
      <c r="I3" s="17">
        <f>G3+H3</f>
        <v>10075</v>
      </c>
      <c r="J3" s="19">
        <v>1000</v>
      </c>
      <c r="K3" s="4">
        <v>20000</v>
      </c>
      <c r="L3" s="5">
        <f>K3*$N$1/12</f>
        <v>133.33333333333334</v>
      </c>
      <c r="M3" s="17">
        <f>K3+L3</f>
        <v>20133.333333333332</v>
      </c>
      <c r="N3" s="20">
        <v>0</v>
      </c>
      <c r="O3" s="6">
        <f>F3+J3+N3</f>
        <v>1000</v>
      </c>
      <c r="P3" s="13">
        <v>1000</v>
      </c>
      <c r="Q3" s="35">
        <f>E3-F3+I3-J3+M3-N3</f>
        <v>30214.166666666664</v>
      </c>
    </row>
    <row r="4" spans="1:17" ht="13" x14ac:dyDescent="0.3">
      <c r="A4" s="36">
        <v>2020</v>
      </c>
      <c r="B4" s="3" t="s">
        <v>8</v>
      </c>
      <c r="C4" s="7">
        <f>E3-F3</f>
        <v>1005.8333333333334</v>
      </c>
      <c r="D4" s="8">
        <f>$F$1*C4/12</f>
        <v>5.8673611111111121</v>
      </c>
      <c r="E4" s="14">
        <f>C4+D4</f>
        <v>1011.7006944444445</v>
      </c>
      <c r="F4" s="16">
        <v>0</v>
      </c>
      <c r="G4" s="7">
        <f>I3-J3</f>
        <v>9075</v>
      </c>
      <c r="H4" s="8">
        <f t="shared" ref="H4:H14" si="0">G4*$J$1/12</f>
        <v>68.0625</v>
      </c>
      <c r="I4" s="18">
        <f>G4+H4</f>
        <v>9143.0625</v>
      </c>
      <c r="J4" s="16">
        <v>1000</v>
      </c>
      <c r="K4" s="7">
        <f>M3-N3</f>
        <v>20133.333333333332</v>
      </c>
      <c r="L4" s="8">
        <f t="shared" ref="L4:L14" si="1">K4*$N$1/12</f>
        <v>134.2222222222222</v>
      </c>
      <c r="M4" s="18">
        <f t="shared" ref="M4:M14" si="2">K4+L4</f>
        <v>20267.555555555555</v>
      </c>
      <c r="N4" s="21">
        <v>0</v>
      </c>
      <c r="O4" s="9">
        <f>F4+J4+N4</f>
        <v>1000</v>
      </c>
      <c r="P4" s="14">
        <v>1000</v>
      </c>
      <c r="Q4" s="37">
        <f t="shared" ref="Q4:Q14" si="3">E4-F4+I4-J4+M4-N4</f>
        <v>29422.318749999999</v>
      </c>
    </row>
    <row r="5" spans="1:17" ht="13" x14ac:dyDescent="0.3">
      <c r="A5" s="36">
        <v>2020</v>
      </c>
      <c r="B5" s="3" t="s">
        <v>9</v>
      </c>
      <c r="C5" s="7">
        <f t="shared" ref="C5:C14" si="4">E4-F4</f>
        <v>1011.7006944444445</v>
      </c>
      <c r="D5" s="8">
        <f t="shared" ref="D5:D14" si="5">$F$1*C5/12</f>
        <v>5.9015873842592592</v>
      </c>
      <c r="E5" s="14">
        <f t="shared" ref="E5:E14" si="6">C5+D5</f>
        <v>1017.6022818287038</v>
      </c>
      <c r="F5" s="16">
        <v>0</v>
      </c>
      <c r="G5" s="7">
        <f t="shared" ref="G5:G14" si="7">I4-J4</f>
        <v>8143.0625</v>
      </c>
      <c r="H5" s="8">
        <f t="shared" si="0"/>
        <v>61.072968750000001</v>
      </c>
      <c r="I5" s="18">
        <f t="shared" ref="I5:I14" si="8">G5+H5</f>
        <v>8204.1354687500007</v>
      </c>
      <c r="J5" s="16">
        <v>1000</v>
      </c>
      <c r="K5" s="7">
        <f t="shared" ref="K5:K14" si="9">M4-N4</f>
        <v>20267.555555555555</v>
      </c>
      <c r="L5" s="8">
        <f t="shared" si="1"/>
        <v>135.11703703703702</v>
      </c>
      <c r="M5" s="18">
        <f t="shared" si="2"/>
        <v>20402.672592592593</v>
      </c>
      <c r="N5" s="21">
        <v>0</v>
      </c>
      <c r="O5" s="9">
        <f t="shared" ref="O5:O14" si="10">F5+J5+N5</f>
        <v>1000</v>
      </c>
      <c r="P5" s="14">
        <v>1000</v>
      </c>
      <c r="Q5" s="37">
        <f t="shared" si="3"/>
        <v>28624.410343171297</v>
      </c>
    </row>
    <row r="6" spans="1:17" ht="13" x14ac:dyDescent="0.3">
      <c r="A6" s="36">
        <v>2020</v>
      </c>
      <c r="B6" s="3" t="s">
        <v>10</v>
      </c>
      <c r="C6" s="7">
        <f t="shared" si="4"/>
        <v>1017.6022818287038</v>
      </c>
      <c r="D6" s="8">
        <f t="shared" si="5"/>
        <v>5.9360133106674384</v>
      </c>
      <c r="E6" s="14">
        <f t="shared" si="6"/>
        <v>1023.5382951393713</v>
      </c>
      <c r="F6" s="16">
        <v>0</v>
      </c>
      <c r="G6" s="7">
        <f t="shared" si="7"/>
        <v>7204.1354687500007</v>
      </c>
      <c r="H6" s="8">
        <f t="shared" si="0"/>
        <v>54.031016015624999</v>
      </c>
      <c r="I6" s="18">
        <f t="shared" si="8"/>
        <v>7258.1664847656257</v>
      </c>
      <c r="J6" s="16">
        <v>1000</v>
      </c>
      <c r="K6" s="7">
        <f t="shared" si="9"/>
        <v>20402.672592592593</v>
      </c>
      <c r="L6" s="8">
        <f t="shared" si="1"/>
        <v>136.01781728395062</v>
      </c>
      <c r="M6" s="18">
        <f t="shared" si="2"/>
        <v>20538.690409876544</v>
      </c>
      <c r="N6" s="21">
        <v>0</v>
      </c>
      <c r="O6" s="9">
        <f t="shared" si="10"/>
        <v>1000</v>
      </c>
      <c r="P6" s="14">
        <v>1000</v>
      </c>
      <c r="Q6" s="37">
        <f t="shared" si="3"/>
        <v>27820.395189781542</v>
      </c>
    </row>
    <row r="7" spans="1:17" ht="13" x14ac:dyDescent="0.3">
      <c r="A7" s="36">
        <v>2020</v>
      </c>
      <c r="B7" s="3" t="s">
        <v>11</v>
      </c>
      <c r="C7" s="7">
        <f t="shared" si="4"/>
        <v>1023.5382951393713</v>
      </c>
      <c r="D7" s="8">
        <f t="shared" si="5"/>
        <v>5.9706400549796657</v>
      </c>
      <c r="E7" s="14">
        <f t="shared" si="6"/>
        <v>1029.5089351943509</v>
      </c>
      <c r="F7" s="16">
        <v>0</v>
      </c>
      <c r="G7" s="7">
        <f t="shared" si="7"/>
        <v>6258.1664847656257</v>
      </c>
      <c r="H7" s="8">
        <f t="shared" si="0"/>
        <v>46.936248635742196</v>
      </c>
      <c r="I7" s="18">
        <f t="shared" si="8"/>
        <v>6305.1027334013679</v>
      </c>
      <c r="J7" s="16">
        <v>1000</v>
      </c>
      <c r="K7" s="7">
        <f t="shared" si="9"/>
        <v>20538.690409876544</v>
      </c>
      <c r="L7" s="8">
        <f t="shared" si="1"/>
        <v>136.92460273251029</v>
      </c>
      <c r="M7" s="18">
        <f t="shared" si="2"/>
        <v>20675.615012609054</v>
      </c>
      <c r="N7" s="21">
        <v>0</v>
      </c>
      <c r="O7" s="9">
        <f t="shared" si="10"/>
        <v>1000</v>
      </c>
      <c r="P7" s="14">
        <v>1000</v>
      </c>
      <c r="Q7" s="37">
        <f t="shared" si="3"/>
        <v>27010.226681204775</v>
      </c>
    </row>
    <row r="8" spans="1:17" ht="13" x14ac:dyDescent="0.3">
      <c r="A8" s="36">
        <v>2020</v>
      </c>
      <c r="B8" s="3" t="s">
        <v>12</v>
      </c>
      <c r="C8" s="7">
        <f t="shared" si="4"/>
        <v>1029.5089351943509</v>
      </c>
      <c r="D8" s="8">
        <f t="shared" si="5"/>
        <v>6.0054687886337144</v>
      </c>
      <c r="E8" s="14">
        <f t="shared" si="6"/>
        <v>1035.5144039829845</v>
      </c>
      <c r="F8" s="16">
        <v>0</v>
      </c>
      <c r="G8" s="7">
        <f t="shared" si="7"/>
        <v>5305.1027334013679</v>
      </c>
      <c r="H8" s="8">
        <f t="shared" si="0"/>
        <v>39.788270500510258</v>
      </c>
      <c r="I8" s="18">
        <f t="shared" si="8"/>
        <v>5344.8910039018783</v>
      </c>
      <c r="J8" s="16">
        <v>1000</v>
      </c>
      <c r="K8" s="7">
        <f t="shared" si="9"/>
        <v>20675.615012609054</v>
      </c>
      <c r="L8" s="8">
        <f t="shared" si="1"/>
        <v>137.8374334173937</v>
      </c>
      <c r="M8" s="18">
        <f t="shared" si="2"/>
        <v>20813.452446026447</v>
      </c>
      <c r="N8" s="21">
        <v>0</v>
      </c>
      <c r="O8" s="9">
        <f t="shared" si="10"/>
        <v>1000</v>
      </c>
      <c r="P8" s="14">
        <v>1000</v>
      </c>
      <c r="Q8" s="37">
        <f t="shared" si="3"/>
        <v>26193.857853911311</v>
      </c>
    </row>
    <row r="9" spans="1:17" ht="13" x14ac:dyDescent="0.3">
      <c r="A9" s="36">
        <v>2020</v>
      </c>
      <c r="B9" s="3" t="s">
        <v>13</v>
      </c>
      <c r="C9" s="7">
        <f t="shared" si="4"/>
        <v>1035.5144039829845</v>
      </c>
      <c r="D9" s="8">
        <f t="shared" si="5"/>
        <v>6.0405006899007434</v>
      </c>
      <c r="E9" s="14">
        <f t="shared" si="6"/>
        <v>1041.5549046728852</v>
      </c>
      <c r="F9" s="16">
        <v>0</v>
      </c>
      <c r="G9" s="7">
        <f t="shared" si="7"/>
        <v>4344.8910039018783</v>
      </c>
      <c r="H9" s="8">
        <f t="shared" si="0"/>
        <v>32.586682529264088</v>
      </c>
      <c r="I9" s="18">
        <f t="shared" si="8"/>
        <v>4377.4776864311425</v>
      </c>
      <c r="J9" s="16">
        <v>1000</v>
      </c>
      <c r="K9" s="7">
        <f t="shared" si="9"/>
        <v>20813.452446026447</v>
      </c>
      <c r="L9" s="8">
        <f t="shared" si="1"/>
        <v>138.75634964017632</v>
      </c>
      <c r="M9" s="18">
        <f t="shared" si="2"/>
        <v>20952.208795666626</v>
      </c>
      <c r="N9" s="21">
        <v>0</v>
      </c>
      <c r="O9" s="9">
        <f t="shared" si="10"/>
        <v>1000</v>
      </c>
      <c r="P9" s="14">
        <v>1000</v>
      </c>
      <c r="Q9" s="37">
        <f t="shared" si="3"/>
        <v>25371.241386770653</v>
      </c>
    </row>
    <row r="10" spans="1:17" ht="13" x14ac:dyDescent="0.3">
      <c r="A10" s="36">
        <v>2020</v>
      </c>
      <c r="B10" s="3" t="s">
        <v>14</v>
      </c>
      <c r="C10" s="7">
        <f t="shared" si="4"/>
        <v>1041.5549046728852</v>
      </c>
      <c r="D10" s="8">
        <f t="shared" si="5"/>
        <v>6.0757369439251647</v>
      </c>
      <c r="E10" s="14">
        <f t="shared" si="6"/>
        <v>1047.6306416168104</v>
      </c>
      <c r="F10" s="16">
        <v>0</v>
      </c>
      <c r="G10" s="7">
        <f t="shared" si="7"/>
        <v>3377.4776864311425</v>
      </c>
      <c r="H10" s="8">
        <f t="shared" si="0"/>
        <v>25.331082648233565</v>
      </c>
      <c r="I10" s="18">
        <f t="shared" si="8"/>
        <v>3402.8087690793759</v>
      </c>
      <c r="J10" s="16">
        <v>1000</v>
      </c>
      <c r="K10" s="7">
        <f t="shared" si="9"/>
        <v>20952.208795666626</v>
      </c>
      <c r="L10" s="8">
        <f t="shared" si="1"/>
        <v>139.68139197111086</v>
      </c>
      <c r="M10" s="18">
        <f t="shared" si="2"/>
        <v>21091.890187637735</v>
      </c>
      <c r="N10" s="21">
        <v>0</v>
      </c>
      <c r="O10" s="9">
        <f t="shared" si="10"/>
        <v>1000</v>
      </c>
      <c r="P10" s="14">
        <v>1000</v>
      </c>
      <c r="Q10" s="37">
        <f t="shared" si="3"/>
        <v>24542.329598333919</v>
      </c>
    </row>
    <row r="11" spans="1:17" ht="13" x14ac:dyDescent="0.3">
      <c r="A11" s="36">
        <v>2020</v>
      </c>
      <c r="B11" s="3" t="s">
        <v>15</v>
      </c>
      <c r="C11" s="7">
        <f t="shared" si="4"/>
        <v>1047.6306416168104</v>
      </c>
      <c r="D11" s="8">
        <f t="shared" si="5"/>
        <v>6.1111787427647277</v>
      </c>
      <c r="E11" s="14">
        <f t="shared" si="6"/>
        <v>1053.7418203595751</v>
      </c>
      <c r="F11" s="16">
        <v>0</v>
      </c>
      <c r="G11" s="7">
        <f t="shared" si="7"/>
        <v>2402.8087690793759</v>
      </c>
      <c r="H11" s="8">
        <f t="shared" si="0"/>
        <v>18.021065768095319</v>
      </c>
      <c r="I11" s="18">
        <f t="shared" si="8"/>
        <v>2420.8298348474714</v>
      </c>
      <c r="J11" s="16">
        <v>1000</v>
      </c>
      <c r="K11" s="7">
        <f t="shared" si="9"/>
        <v>21091.890187637735</v>
      </c>
      <c r="L11" s="8">
        <f t="shared" si="1"/>
        <v>140.61260125091823</v>
      </c>
      <c r="M11" s="18">
        <f t="shared" si="2"/>
        <v>21232.502788888654</v>
      </c>
      <c r="N11" s="21">
        <v>0</v>
      </c>
      <c r="O11" s="9">
        <f t="shared" si="10"/>
        <v>1000</v>
      </c>
      <c r="P11" s="14">
        <v>1000</v>
      </c>
      <c r="Q11" s="37">
        <f t="shared" si="3"/>
        <v>23707.074444095699</v>
      </c>
    </row>
    <row r="12" spans="1:17" ht="13" x14ac:dyDescent="0.3">
      <c r="A12" s="36">
        <v>2020</v>
      </c>
      <c r="B12" s="3" t="s">
        <v>16</v>
      </c>
      <c r="C12" s="7">
        <f t="shared" si="4"/>
        <v>1053.7418203595751</v>
      </c>
      <c r="D12" s="8">
        <f t="shared" si="5"/>
        <v>6.146827285430855</v>
      </c>
      <c r="E12" s="14">
        <f t="shared" si="6"/>
        <v>1059.8886476450059</v>
      </c>
      <c r="F12" s="16">
        <v>0</v>
      </c>
      <c r="G12" s="7">
        <f t="shared" si="7"/>
        <v>1420.8298348474714</v>
      </c>
      <c r="H12" s="8">
        <f t="shared" si="0"/>
        <v>10.656223761356035</v>
      </c>
      <c r="I12" s="18">
        <f t="shared" si="8"/>
        <v>1431.4860586088273</v>
      </c>
      <c r="J12" s="16">
        <v>1000</v>
      </c>
      <c r="K12" s="7">
        <f t="shared" si="9"/>
        <v>21232.502788888654</v>
      </c>
      <c r="L12" s="8">
        <f t="shared" si="1"/>
        <v>141.55001859259104</v>
      </c>
      <c r="M12" s="18">
        <f t="shared" si="2"/>
        <v>21374.052807481246</v>
      </c>
      <c r="N12" s="21">
        <v>0</v>
      </c>
      <c r="O12" s="9">
        <f t="shared" si="10"/>
        <v>1000</v>
      </c>
      <c r="P12" s="14">
        <v>1000</v>
      </c>
      <c r="Q12" s="37">
        <f t="shared" si="3"/>
        <v>22865.427513735078</v>
      </c>
    </row>
    <row r="13" spans="1:17" ht="13" x14ac:dyDescent="0.3">
      <c r="A13" s="36">
        <v>2020</v>
      </c>
      <c r="B13" s="3" t="s">
        <v>17</v>
      </c>
      <c r="C13" s="7">
        <f t="shared" si="4"/>
        <v>1059.8886476450059</v>
      </c>
      <c r="D13" s="8">
        <f t="shared" si="5"/>
        <v>6.1826837779292019</v>
      </c>
      <c r="E13" s="14">
        <f t="shared" si="6"/>
        <v>1066.0713314229351</v>
      </c>
      <c r="F13" s="16">
        <v>0</v>
      </c>
      <c r="G13" s="7">
        <f t="shared" si="7"/>
        <v>431.48605860882731</v>
      </c>
      <c r="H13" s="8">
        <f t="shared" si="0"/>
        <v>3.2361454395662048</v>
      </c>
      <c r="I13" s="18">
        <f t="shared" si="8"/>
        <v>434.72220404839351</v>
      </c>
      <c r="J13" s="16">
        <v>434.72220405054594</v>
      </c>
      <c r="K13" s="7">
        <f t="shared" si="9"/>
        <v>21374.052807481246</v>
      </c>
      <c r="L13" s="8">
        <f t="shared" si="1"/>
        <v>142.49368538320832</v>
      </c>
      <c r="M13" s="18">
        <f t="shared" si="2"/>
        <v>21516.546492864454</v>
      </c>
      <c r="N13" s="21">
        <v>565.277795949454</v>
      </c>
      <c r="O13" s="9">
        <f t="shared" si="10"/>
        <v>1000</v>
      </c>
      <c r="P13" s="14">
        <v>1000</v>
      </c>
      <c r="Q13" s="37">
        <f t="shared" si="3"/>
        <v>22017.340028335784</v>
      </c>
    </row>
    <row r="14" spans="1:17" ht="13.5" thickBot="1" x14ac:dyDescent="0.35">
      <c r="A14" s="38">
        <v>2020</v>
      </c>
      <c r="B14" s="39" t="s">
        <v>18</v>
      </c>
      <c r="C14" s="40">
        <f t="shared" ref="C14:C17" si="11">E13-F13</f>
        <v>1066.0713314229351</v>
      </c>
      <c r="D14" s="41">
        <f t="shared" si="5"/>
        <v>6.2187494333004558</v>
      </c>
      <c r="E14" s="42">
        <f t="shared" ref="E14:E17" si="12">C14+D14</f>
        <v>1072.2900808562356</v>
      </c>
      <c r="F14" s="43">
        <v>1000</v>
      </c>
      <c r="G14" s="40">
        <f t="shared" ref="G14:G17" si="13">I13-J13</f>
        <v>-2.1524328985833563E-9</v>
      </c>
      <c r="H14" s="41">
        <f t="shared" si="0"/>
        <v>-1.6143246739375172E-11</v>
      </c>
      <c r="I14" s="44">
        <f t="shared" ref="I14:I17" si="14">G14+H14</f>
        <v>-2.1685761453227316E-9</v>
      </c>
      <c r="J14" s="43">
        <v>0</v>
      </c>
      <c r="K14" s="40">
        <f t="shared" ref="K14:K17" si="15">M13-N13</f>
        <v>20951.268696915002</v>
      </c>
      <c r="L14" s="41">
        <f t="shared" si="1"/>
        <v>139.67512464610002</v>
      </c>
      <c r="M14" s="44">
        <f t="shared" ref="M14:M17" si="16">K14+L14</f>
        <v>21090.943821561101</v>
      </c>
      <c r="N14" s="45">
        <v>0</v>
      </c>
      <c r="O14" s="46">
        <f t="shared" ref="O14:O17" si="17">F14+J14+N14</f>
        <v>1000</v>
      </c>
      <c r="P14" s="42">
        <v>1000</v>
      </c>
      <c r="Q14" s="47">
        <f t="shared" ref="Q14:Q17" si="18">E14-F14+I14-J14+M14-N14</f>
        <v>21163.233902415166</v>
      </c>
    </row>
  </sheetData>
  <mergeCells count="8">
    <mergeCell ref="A1:A2"/>
    <mergeCell ref="B1:B2"/>
    <mergeCell ref="O1:O2"/>
    <mergeCell ref="P1:P2"/>
    <mergeCell ref="Q1:Q2"/>
    <mergeCell ref="C1:E1"/>
    <mergeCell ref="G1:I1"/>
    <mergeCell ref="K1:M1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Lopez</dc:creator>
  <cp:lastModifiedBy>Erik Lopez</cp:lastModifiedBy>
  <dcterms:created xsi:type="dcterms:W3CDTF">2020-02-28T16:39:39Z</dcterms:created>
  <dcterms:modified xsi:type="dcterms:W3CDTF">2020-04-02T03:47:11Z</dcterms:modified>
</cp:coreProperties>
</file>